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CNP 2022 COS\Interrogatories\4-VECC-29\"/>
    </mc:Choice>
  </mc:AlternateContent>
  <xr:revisionPtr revIDLastSave="0" documentId="13_ncr:1_{A366C75E-3654-4B6E-B456-31A7B1C0B78A}" xr6:coauthVersionLast="47" xr6:coauthVersionMax="47" xr10:uidLastSave="{00000000-0000-0000-0000-000000000000}"/>
  <bookViews>
    <workbookView xWindow="28680" yWindow="-120" windowWidth="29040" windowHeight="15840" xr2:uid="{CB3F2E3A-1849-4094-A90E-3E82C241D885}"/>
  </bookViews>
  <sheets>
    <sheet name="Sheet1" sheetId="1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TestYear">'[1]LDC Info'!$E$24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1" l="1"/>
  <c r="R37" i="1"/>
  <c r="N36" i="1"/>
  <c r="M36" i="1"/>
  <c r="L52" i="1"/>
  <c r="K52" i="1"/>
  <c r="J52" i="1"/>
  <c r="I52" i="1"/>
  <c r="H52" i="1"/>
  <c r="G52" i="1"/>
  <c r="F52" i="1"/>
  <c r="E52" i="1"/>
  <c r="D52" i="1"/>
  <c r="C52" i="1"/>
  <c r="B52" i="1"/>
  <c r="L38" i="1"/>
  <c r="K38" i="1"/>
  <c r="J38" i="1"/>
  <c r="I38" i="1"/>
  <c r="H38" i="1"/>
  <c r="G38" i="1"/>
  <c r="F38" i="1"/>
  <c r="E38" i="1"/>
  <c r="D38" i="1"/>
  <c r="C38" i="1"/>
  <c r="B38" i="1"/>
  <c r="O36" i="1" l="1"/>
  <c r="Q37" i="1"/>
  <c r="N37" i="1"/>
  <c r="O37" i="1"/>
  <c r="M35" i="1"/>
  <c r="S48" i="1"/>
  <c r="P36" i="1"/>
  <c r="Q34" i="1"/>
  <c r="Q36" i="1"/>
  <c r="O34" i="1"/>
  <c r="M48" i="1"/>
  <c r="S34" i="1"/>
  <c r="O44" i="1"/>
  <c r="S37" i="1"/>
  <c r="R36" i="1"/>
  <c r="O48" i="1"/>
  <c r="R34" i="1"/>
  <c r="P48" i="1"/>
  <c r="M34" i="1"/>
  <c r="N35" i="1"/>
  <c r="N38" i="1" s="1"/>
  <c r="N48" i="1"/>
  <c r="R48" i="1"/>
  <c r="Q44" i="1"/>
  <c r="O35" i="1"/>
  <c r="S36" i="1"/>
  <c r="O52" i="1"/>
  <c r="M44" i="1"/>
  <c r="Q35" i="1"/>
  <c r="N34" i="1"/>
  <c r="P37" i="1"/>
  <c r="P34" i="1"/>
  <c r="P35" i="1"/>
  <c r="S35" i="1"/>
  <c r="M37" i="1"/>
  <c r="R35" i="1"/>
  <c r="N44" i="1"/>
  <c r="P52" i="1"/>
  <c r="P44" i="1"/>
  <c r="R44" i="1"/>
  <c r="S44" i="1"/>
  <c r="S30" i="1"/>
  <c r="Q30" i="1"/>
  <c r="N30" i="1"/>
  <c r="M30" i="1"/>
  <c r="R30" i="1"/>
  <c r="P30" i="1"/>
  <c r="O30" i="1"/>
  <c r="M38" i="1" l="1"/>
  <c r="R52" i="1"/>
  <c r="O38" i="1"/>
  <c r="S52" i="1"/>
  <c r="Q52" i="1"/>
  <c r="N52" i="1"/>
  <c r="Q38" i="1"/>
  <c r="M52" i="1"/>
  <c r="R38" i="1"/>
  <c r="S38" i="1"/>
  <c r="P38" i="1"/>
  <c r="S20" i="1" l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F21" i="1" s="1"/>
  <c r="E17" i="1"/>
  <c r="D17" i="1"/>
  <c r="C17" i="1"/>
  <c r="B17" i="1"/>
  <c r="S13" i="1"/>
  <c r="R13" i="1"/>
  <c r="Q13" i="1"/>
  <c r="P13" i="1"/>
  <c r="P21" i="1" s="1"/>
  <c r="O13" i="1"/>
  <c r="N13" i="1"/>
  <c r="M13" i="1"/>
  <c r="L13" i="1"/>
  <c r="L21" i="1" s="1"/>
  <c r="K13" i="1"/>
  <c r="J13" i="1"/>
  <c r="I13" i="1"/>
  <c r="H13" i="1"/>
  <c r="H21" i="1" s="1"/>
  <c r="G13" i="1"/>
  <c r="G21" i="1" s="1"/>
  <c r="F13" i="1"/>
  <c r="E13" i="1"/>
  <c r="D13" i="1"/>
  <c r="D21" i="1" s="1"/>
  <c r="C13" i="1"/>
  <c r="B13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C21" i="1" l="1"/>
  <c r="E21" i="1"/>
  <c r="M21" i="1"/>
  <c r="K21" i="1"/>
  <c r="R21" i="1"/>
  <c r="I21" i="1"/>
  <c r="N21" i="1"/>
  <c r="Q21" i="1"/>
  <c r="B21" i="1"/>
  <c r="J21" i="1"/>
  <c r="O21" i="1"/>
  <c r="S21" i="1"/>
</calcChain>
</file>

<file path=xl/sharedStrings.xml><?xml version="1.0" encoding="utf-8"?>
<sst xmlns="http://schemas.openxmlformats.org/spreadsheetml/2006/main" count="73" uniqueCount="48">
  <si>
    <t>Appendix 2-K</t>
  </si>
  <si>
    <t>Employee Costs</t>
  </si>
  <si>
    <t>Last Rebasing Year (2010 OEB Approved)</t>
  </si>
  <si>
    <t>Last Rebasing Year (2010 Actuals)</t>
  </si>
  <si>
    <r>
      <t>Number of Employees (FTEs including Part-Time)</t>
    </r>
    <r>
      <rPr>
        <b/>
        <vertAlign val="superscript"/>
        <sz val="10"/>
        <rFont val="Arial"/>
        <family val="2"/>
      </rPr>
      <t>1</t>
    </r>
  </si>
  <si>
    <t>Management (including executive)</t>
  </si>
  <si>
    <t>Non-Management (union and non-union)</t>
  </si>
  <si>
    <t>Total</t>
  </si>
  <si>
    <t>Total Salary and Wages including ovetime and incentive pay</t>
  </si>
  <si>
    <t>Total Benefits (Current + Accrued)</t>
  </si>
  <si>
    <t>Total Compensation (Salary, Wages, &amp; Benefits)</t>
  </si>
  <si>
    <t>Note:</t>
  </si>
  <si>
    <t>1.   If an applicant wishes to use headcount, it must also file the same schedule on an FTE basis.</t>
  </si>
  <si>
    <t>Management (including executive) - CNP Non-Shared Services</t>
  </si>
  <si>
    <t>Management (including executive) - Shared Services</t>
  </si>
  <si>
    <t>Management (including executive) - Other</t>
  </si>
  <si>
    <t>Management (including executive) - Total</t>
  </si>
  <si>
    <t>Non-Management (union and non-union) - CNP Non-Shared Services</t>
  </si>
  <si>
    <t>Non-Management (union and non-union) - Shared Services</t>
  </si>
  <si>
    <t>Non-Management (union and non-union) - Other</t>
  </si>
  <si>
    <t>Non-Management (union and non-union) - Total</t>
  </si>
  <si>
    <t>Total - Shared Services</t>
  </si>
  <si>
    <t>Total - CNP Non-Shared Services</t>
  </si>
  <si>
    <t>Total - Other</t>
  </si>
  <si>
    <t>CNP Non-Shared Services</t>
  </si>
  <si>
    <t>Shared Services</t>
  </si>
  <si>
    <t>Other</t>
  </si>
  <si>
    <t>Time charged directly by Cornwall Electric (a CNPI affiliate) to CNPI, primarily related to on-going operational support</t>
  </si>
  <si>
    <t>in both capital and O&amp;M programs within the Gananoque service territory given Cornwall's geographic proximity.</t>
  </si>
  <si>
    <t>2020 Actuals</t>
  </si>
  <si>
    <t>2022 Test Year</t>
  </si>
  <si>
    <t>Last Rebasing Year (2014 OEB Approved)</t>
  </si>
  <si>
    <t>Last Rebasing Year (2014 Actuals)</t>
  </si>
  <si>
    <t>2014 Actuals</t>
  </si>
  <si>
    <t>Last Rebasing Year (2015 OEB Approved)</t>
  </si>
  <si>
    <t>Last Rebasing Year (2015 Actuals)</t>
  </si>
  <si>
    <t>2015 Actuals</t>
  </si>
  <si>
    <t>Last Rebasing Year (2016 OEB Approved)</t>
  </si>
  <si>
    <t>Last Rebasing Year (2016 Actuals)</t>
  </si>
  <si>
    <t>2016 Actuals</t>
  </si>
  <si>
    <t>Last Rebasing Year (2017 OEB Approved)</t>
  </si>
  <si>
    <t>Last Rebasing Year (2017 Actuals)</t>
  </si>
  <si>
    <t>2018 Actuals</t>
  </si>
  <si>
    <t>2019 Actuals</t>
  </si>
  <si>
    <t>2021 Bridge Year</t>
  </si>
  <si>
    <t>4-VECC-29</t>
  </si>
  <si>
    <t>CNPI employees that are not included in the shared service and corporate cost allocations.</t>
  </si>
  <si>
    <t>Employees (CNPI and/or affiliate employed) included in the shared service and corporate cost allocations per Appendix 2-N.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</si>
</sst>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5" fillId="0" borderId="0" xfId="0" applyFont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0" fillId="0" borderId="7" xfId="0" applyBorder="1"/>
    <xf numFmtId="164" fontId="1" fillId="2" borderId="7" xfId="1" applyNumberFormat="1" applyFill="1" applyBorder="1" applyProtection="1">
      <protection locked="0"/>
    </xf>
    <xf numFmtId="164" fontId="1" fillId="0" borderId="7" xfId="1" applyNumberFormat="1" applyBorder="1" applyProtection="1"/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165" fontId="1" fillId="2" borderId="7" xfId="2" applyNumberFormat="1" applyFill="1" applyBorder="1" applyProtection="1">
      <protection locked="0"/>
    </xf>
    <xf numFmtId="165" fontId="1" fillId="0" borderId="7" xfId="2" applyNumberFormat="1" applyBorder="1" applyProtection="1"/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 vertical="top" wrapText="1"/>
    </xf>
    <xf numFmtId="0" fontId="0" fillId="0" borderId="7" xfId="0" applyBorder="1" applyAlignment="1">
      <alignment wrapText="1"/>
    </xf>
    <xf numFmtId="0" fontId="2" fillId="0" borderId="7" xfId="0" applyFont="1" applyBorder="1"/>
    <xf numFmtId="164" fontId="2" fillId="2" borderId="7" xfId="1" applyNumberFormat="1" applyFont="1" applyFill="1" applyBorder="1" applyProtection="1">
      <protection locked="0"/>
    </xf>
    <xf numFmtId="164" fontId="2" fillId="0" borderId="7" xfId="1" applyNumberFormat="1" applyFont="1" applyBorder="1" applyProtection="1"/>
    <xf numFmtId="165" fontId="2" fillId="2" borderId="7" xfId="2" applyNumberFormat="1" applyFont="1" applyFill="1" applyBorder="1" applyProtection="1">
      <protection locked="0"/>
    </xf>
    <xf numFmtId="164" fontId="0" fillId="0" borderId="0" xfId="0" applyNumberFormat="1"/>
    <xf numFmtId="0" fontId="0" fillId="0" borderId="11" xfId="0" applyFill="1" applyBorder="1" applyAlignment="1">
      <alignment horizontal="right"/>
    </xf>
    <xf numFmtId="43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8" fillId="0" borderId="1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84C4FFA7-C751-4D79-8ED4-EF6347CB1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ndervloetb\Downloads\CNPI_2022_Filing%20Requirements%20Chapter2%20Appendices_20210809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EB-2021-0011</v>
          </cell>
        </row>
        <row r="24">
          <cell r="E24">
            <v>2022</v>
          </cell>
        </row>
        <row r="26">
          <cell r="E26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C1FB-3447-4606-B59A-CA2F86D567D0}">
  <dimension ref="A1:T70"/>
  <sheetViews>
    <sheetView tabSelected="1" view="pageBreakPreview" zoomScale="85" zoomScaleNormal="85" zoomScaleSheetLayoutView="85" workbookViewId="0">
      <selection activeCell="O42" sqref="O42"/>
    </sheetView>
  </sheetViews>
  <sheetFormatPr defaultColWidth="9.42578125" defaultRowHeight="15" x14ac:dyDescent="0.25"/>
  <cols>
    <col min="1" max="1" width="58.5703125" customWidth="1"/>
    <col min="2" max="12" width="15.5703125" hidden="1" customWidth="1"/>
    <col min="13" max="19" width="16.28515625" customWidth="1"/>
  </cols>
  <sheetData>
    <row r="1" spans="1:20" x14ac:dyDescent="0.25">
      <c r="A1" s="29" t="s">
        <v>45</v>
      </c>
    </row>
    <row r="2" spans="1:20" ht="18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9" customHeight="1" thickBot="1" x14ac:dyDescent="0.3"/>
    <row r="5" spans="1:20" ht="39" thickBot="1" x14ac:dyDescent="0.3">
      <c r="A5" s="2"/>
      <c r="B5" s="3" t="s">
        <v>2</v>
      </c>
      <c r="C5" s="3" t="s">
        <v>3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29</v>
      </c>
      <c r="R5" s="3" t="s">
        <v>44</v>
      </c>
      <c r="S5" s="4" t="s">
        <v>30</v>
      </c>
      <c r="T5" s="5"/>
    </row>
    <row r="6" spans="1:20" x14ac:dyDescent="0.25">
      <c r="A6" s="6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0" x14ac:dyDescent="0.25">
      <c r="A7" s="9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>
        <v>13</v>
      </c>
      <c r="N7" s="10">
        <v>11</v>
      </c>
      <c r="O7" s="10">
        <v>14</v>
      </c>
      <c r="P7" s="10">
        <v>15</v>
      </c>
      <c r="Q7" s="10">
        <v>14</v>
      </c>
      <c r="R7" s="10">
        <v>13</v>
      </c>
      <c r="S7" s="10">
        <v>13</v>
      </c>
    </row>
    <row r="8" spans="1:20" x14ac:dyDescent="0.25">
      <c r="A8" s="9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>
        <v>57</v>
      </c>
      <c r="N8" s="10">
        <v>49</v>
      </c>
      <c r="O8" s="10">
        <v>53</v>
      </c>
      <c r="P8" s="10">
        <v>55</v>
      </c>
      <c r="Q8" s="10">
        <v>54</v>
      </c>
      <c r="R8" s="10">
        <v>54</v>
      </c>
      <c r="S8" s="10">
        <v>55</v>
      </c>
    </row>
    <row r="9" spans="1:20" x14ac:dyDescent="0.25">
      <c r="A9" s="9" t="s">
        <v>7</v>
      </c>
      <c r="B9" s="11">
        <f t="shared" ref="B9:S9" si="0">SUM(B7:B8)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11">
        <f t="shared" si="0"/>
        <v>70</v>
      </c>
      <c r="N9" s="11">
        <f t="shared" si="0"/>
        <v>60</v>
      </c>
      <c r="O9" s="11">
        <f t="shared" si="0"/>
        <v>67</v>
      </c>
      <c r="P9" s="11">
        <f t="shared" si="0"/>
        <v>70</v>
      </c>
      <c r="Q9" s="11">
        <f t="shared" si="0"/>
        <v>68</v>
      </c>
      <c r="R9" s="11">
        <f t="shared" si="0"/>
        <v>67</v>
      </c>
      <c r="S9" s="11">
        <f t="shared" si="0"/>
        <v>68</v>
      </c>
    </row>
    <row r="10" spans="1:20" x14ac:dyDescent="0.25">
      <c r="A10" s="12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</row>
    <row r="11" spans="1:20" x14ac:dyDescent="0.25">
      <c r="A11" s="9" t="s">
        <v>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>
        <v>1662104.2615135154</v>
      </c>
      <c r="N11" s="15">
        <v>1471425.0967962127</v>
      </c>
      <c r="O11" s="15">
        <v>1751870.699479667</v>
      </c>
      <c r="P11" s="15">
        <v>1923260.0363146267</v>
      </c>
      <c r="Q11" s="15">
        <v>1957456.9939465006</v>
      </c>
      <c r="R11" s="15">
        <v>1875036.1242328712</v>
      </c>
      <c r="S11" s="15">
        <v>1888461.8292528521</v>
      </c>
    </row>
    <row r="12" spans="1:20" x14ac:dyDescent="0.25">
      <c r="A12" s="9" t="s">
        <v>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v>5133523.4578126809</v>
      </c>
      <c r="N12" s="15">
        <v>4470172.7292749388</v>
      </c>
      <c r="O12" s="15">
        <v>4987317.9732125197</v>
      </c>
      <c r="P12" s="15">
        <v>5363153.287270979</v>
      </c>
      <c r="Q12" s="15">
        <v>5399897.9972308856</v>
      </c>
      <c r="R12" s="15">
        <v>5619000.3012594171</v>
      </c>
      <c r="S12" s="15">
        <v>5749690.3385062944</v>
      </c>
    </row>
    <row r="13" spans="1:20" x14ac:dyDescent="0.25">
      <c r="A13" s="9" t="s">
        <v>7</v>
      </c>
      <c r="B13" s="16">
        <f t="shared" ref="B13:S13" si="1">SUM(B11:B12)</f>
        <v>0</v>
      </c>
      <c r="C13" s="16">
        <f t="shared" si="1"/>
        <v>0</v>
      </c>
      <c r="D13" s="16">
        <f t="shared" si="1"/>
        <v>0</v>
      </c>
      <c r="E13" s="16">
        <f t="shared" si="1"/>
        <v>0</v>
      </c>
      <c r="F13" s="16">
        <f t="shared" si="1"/>
        <v>0</v>
      </c>
      <c r="G13" s="16">
        <f t="shared" si="1"/>
        <v>0</v>
      </c>
      <c r="H13" s="16">
        <f t="shared" si="1"/>
        <v>0</v>
      </c>
      <c r="I13" s="16">
        <f t="shared" si="1"/>
        <v>0</v>
      </c>
      <c r="J13" s="16">
        <f t="shared" si="1"/>
        <v>0</v>
      </c>
      <c r="K13" s="16">
        <f t="shared" si="1"/>
        <v>0</v>
      </c>
      <c r="L13" s="16">
        <f t="shared" si="1"/>
        <v>0</v>
      </c>
      <c r="M13" s="16">
        <f t="shared" si="1"/>
        <v>6795627.7193261962</v>
      </c>
      <c r="N13" s="16">
        <f t="shared" si="1"/>
        <v>5941597.8260711515</v>
      </c>
      <c r="O13" s="16">
        <f t="shared" si="1"/>
        <v>6739188.6726921871</v>
      </c>
      <c r="P13" s="16">
        <f t="shared" si="1"/>
        <v>7286413.3235856052</v>
      </c>
      <c r="Q13" s="16">
        <f t="shared" si="1"/>
        <v>7357354.9911773857</v>
      </c>
      <c r="R13" s="16">
        <f t="shared" si="1"/>
        <v>7494036.4254922885</v>
      </c>
      <c r="S13" s="16">
        <f t="shared" si="1"/>
        <v>7638152.1677591465</v>
      </c>
    </row>
    <row r="14" spans="1:20" x14ac:dyDescent="0.25">
      <c r="A14" s="12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4"/>
    </row>
    <row r="15" spans="1:20" x14ac:dyDescent="0.25">
      <c r="A15" s="9" t="s">
        <v>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>
        <v>450062.16162102891</v>
      </c>
      <c r="N15" s="15">
        <v>356985.95496274391</v>
      </c>
      <c r="O15" s="15">
        <v>432654.98872325977</v>
      </c>
      <c r="P15" s="15">
        <v>417458.92828848871</v>
      </c>
      <c r="Q15" s="15">
        <v>420797.60417596431</v>
      </c>
      <c r="R15" s="15">
        <v>414443.35861155641</v>
      </c>
      <c r="S15" s="15">
        <v>457049.05494659417</v>
      </c>
    </row>
    <row r="16" spans="1:20" x14ac:dyDescent="0.25">
      <c r="A16" s="9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>
        <v>1677127.9963031979</v>
      </c>
      <c r="N16" s="15">
        <v>1328423.7500537098</v>
      </c>
      <c r="O16" s="15">
        <v>1443545.6922484436</v>
      </c>
      <c r="P16" s="15">
        <v>1330554.759999309</v>
      </c>
      <c r="Q16" s="15">
        <v>1348341.820552204</v>
      </c>
      <c r="R16" s="15">
        <v>1402870.7725337863</v>
      </c>
      <c r="S16" s="15">
        <v>1616325.5477029202</v>
      </c>
    </row>
    <row r="17" spans="1:19" x14ac:dyDescent="0.25">
      <c r="A17" s="9" t="s">
        <v>7</v>
      </c>
      <c r="B17" s="16">
        <f>SUM(B15:B16)</f>
        <v>0</v>
      </c>
      <c r="C17" s="16">
        <f t="shared" ref="C17:S17" si="2">SUM(C15:C16)</f>
        <v>0</v>
      </c>
      <c r="D17" s="16">
        <f t="shared" si="2"/>
        <v>0</v>
      </c>
      <c r="E17" s="16">
        <f t="shared" si="2"/>
        <v>0</v>
      </c>
      <c r="F17" s="16">
        <f t="shared" si="2"/>
        <v>0</v>
      </c>
      <c r="G17" s="16">
        <f t="shared" si="2"/>
        <v>0</v>
      </c>
      <c r="H17" s="16">
        <f t="shared" si="2"/>
        <v>0</v>
      </c>
      <c r="I17" s="16">
        <f t="shared" si="2"/>
        <v>0</v>
      </c>
      <c r="J17" s="16">
        <f t="shared" si="2"/>
        <v>0</v>
      </c>
      <c r="K17" s="16">
        <f t="shared" si="2"/>
        <v>0</v>
      </c>
      <c r="L17" s="16">
        <f t="shared" si="2"/>
        <v>0</v>
      </c>
      <c r="M17" s="16">
        <f t="shared" si="2"/>
        <v>2127190.157924227</v>
      </c>
      <c r="N17" s="16">
        <f t="shared" si="2"/>
        <v>1685409.7050164538</v>
      </c>
      <c r="O17" s="16">
        <f t="shared" si="2"/>
        <v>1876200.6809717035</v>
      </c>
      <c r="P17" s="16">
        <f t="shared" si="2"/>
        <v>1748013.6882877976</v>
      </c>
      <c r="Q17" s="16">
        <f t="shared" si="2"/>
        <v>1769139.4247281684</v>
      </c>
      <c r="R17" s="16">
        <f t="shared" si="2"/>
        <v>1817314.1311453427</v>
      </c>
      <c r="S17" s="16">
        <f t="shared" si="2"/>
        <v>2073374.6026495143</v>
      </c>
    </row>
    <row r="18" spans="1:19" x14ac:dyDescent="0.25">
      <c r="A18" s="12" t="s">
        <v>10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4"/>
    </row>
    <row r="19" spans="1:19" x14ac:dyDescent="0.25">
      <c r="A19" s="9" t="s">
        <v>5</v>
      </c>
      <c r="B19" s="16">
        <f t="shared" ref="B19:S21" si="3">B11+B15</f>
        <v>0</v>
      </c>
      <c r="C19" s="16">
        <f t="shared" si="3"/>
        <v>0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0</v>
      </c>
      <c r="J19" s="16">
        <f t="shared" si="3"/>
        <v>0</v>
      </c>
      <c r="K19" s="16">
        <f t="shared" si="3"/>
        <v>0</v>
      </c>
      <c r="L19" s="16">
        <f t="shared" si="3"/>
        <v>0</v>
      </c>
      <c r="M19" s="16">
        <f t="shared" si="3"/>
        <v>2112166.4231345444</v>
      </c>
      <c r="N19" s="16">
        <f t="shared" si="3"/>
        <v>1828411.0517589566</v>
      </c>
      <c r="O19" s="16">
        <f t="shared" si="3"/>
        <v>2184525.6882029269</v>
      </c>
      <c r="P19" s="16">
        <f t="shared" si="3"/>
        <v>2340718.9646031153</v>
      </c>
      <c r="Q19" s="16">
        <f t="shared" si="3"/>
        <v>2378254.598122465</v>
      </c>
      <c r="R19" s="16">
        <f t="shared" si="3"/>
        <v>2289479.4828444277</v>
      </c>
      <c r="S19" s="16">
        <f t="shared" si="3"/>
        <v>2345510.8841994461</v>
      </c>
    </row>
    <row r="20" spans="1:19" x14ac:dyDescent="0.25">
      <c r="A20" s="9" t="s">
        <v>6</v>
      </c>
      <c r="B20" s="16">
        <f t="shared" si="3"/>
        <v>0</v>
      </c>
      <c r="C20" s="16">
        <f t="shared" si="3"/>
        <v>0</v>
      </c>
      <c r="D20" s="16">
        <f t="shared" si="3"/>
        <v>0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3"/>
        <v>6810651.4541158788</v>
      </c>
      <c r="N20" s="16">
        <f t="shared" si="3"/>
        <v>5798596.4793286491</v>
      </c>
      <c r="O20" s="16">
        <f t="shared" si="3"/>
        <v>6430863.6654609628</v>
      </c>
      <c r="P20" s="16">
        <f t="shared" si="3"/>
        <v>6693708.0472702878</v>
      </c>
      <c r="Q20" s="16">
        <f t="shared" si="3"/>
        <v>6748239.8177830894</v>
      </c>
      <c r="R20" s="16">
        <f t="shared" si="3"/>
        <v>7021871.0737932036</v>
      </c>
      <c r="S20" s="16">
        <f t="shared" si="3"/>
        <v>7366015.8862092141</v>
      </c>
    </row>
    <row r="21" spans="1:19" x14ac:dyDescent="0.25">
      <c r="A21" s="9" t="s">
        <v>7</v>
      </c>
      <c r="B21" s="16">
        <f t="shared" si="3"/>
        <v>0</v>
      </c>
      <c r="C21" s="16">
        <f t="shared" si="3"/>
        <v>0</v>
      </c>
      <c r="D21" s="16">
        <f t="shared" si="3"/>
        <v>0</v>
      </c>
      <c r="E21" s="16">
        <f t="shared" si="3"/>
        <v>0</v>
      </c>
      <c r="F21" s="16">
        <f t="shared" si="3"/>
        <v>0</v>
      </c>
      <c r="G21" s="16">
        <f t="shared" si="3"/>
        <v>0</v>
      </c>
      <c r="H21" s="16">
        <f t="shared" si="3"/>
        <v>0</v>
      </c>
      <c r="I21" s="16">
        <f t="shared" si="3"/>
        <v>0</v>
      </c>
      <c r="J21" s="16">
        <f t="shared" si="3"/>
        <v>0</v>
      </c>
      <c r="K21" s="16">
        <f t="shared" si="3"/>
        <v>0</v>
      </c>
      <c r="L21" s="16">
        <f t="shared" si="3"/>
        <v>0</v>
      </c>
      <c r="M21" s="16">
        <f t="shared" si="3"/>
        <v>8922817.8772504237</v>
      </c>
      <c r="N21" s="16">
        <f t="shared" si="3"/>
        <v>7627007.5310876053</v>
      </c>
      <c r="O21" s="16">
        <f t="shared" si="3"/>
        <v>8615389.3536638916</v>
      </c>
      <c r="P21" s="16">
        <f t="shared" si="3"/>
        <v>9034427.0118734036</v>
      </c>
      <c r="Q21" s="16">
        <f t="shared" si="3"/>
        <v>9126494.4159055538</v>
      </c>
      <c r="R21" s="16">
        <f t="shared" si="3"/>
        <v>9311350.5566376317</v>
      </c>
      <c r="S21" s="16">
        <f t="shared" si="3"/>
        <v>9711526.7704086602</v>
      </c>
    </row>
    <row r="23" spans="1:19" x14ac:dyDescent="0.25">
      <c r="A23" s="17" t="s">
        <v>11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x14ac:dyDescent="0.25">
      <c r="A24" s="18" t="s">
        <v>12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 x14ac:dyDescent="0.25">
      <c r="A26" s="6" t="s">
        <v>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</row>
    <row r="27" spans="1:19" x14ac:dyDescent="0.25">
      <c r="A27" s="9" t="s">
        <v>13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>
        <v>7</v>
      </c>
      <c r="N27" s="10">
        <v>8</v>
      </c>
      <c r="O27" s="10">
        <v>9</v>
      </c>
      <c r="P27" s="10">
        <v>10</v>
      </c>
      <c r="Q27" s="10">
        <v>9</v>
      </c>
      <c r="R27" s="10">
        <v>8</v>
      </c>
      <c r="S27" s="10">
        <v>8</v>
      </c>
    </row>
    <row r="28" spans="1:19" x14ac:dyDescent="0.25">
      <c r="A28" s="9" t="s">
        <v>14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>
        <v>6</v>
      </c>
      <c r="N28" s="10">
        <v>3</v>
      </c>
      <c r="O28" s="10">
        <v>5</v>
      </c>
      <c r="P28" s="10">
        <v>5</v>
      </c>
      <c r="Q28" s="10">
        <v>5</v>
      </c>
      <c r="R28" s="10">
        <v>5</v>
      </c>
      <c r="S28" s="10">
        <v>5</v>
      </c>
    </row>
    <row r="29" spans="1:19" x14ac:dyDescent="0.25">
      <c r="A29" s="9" t="s">
        <v>15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</row>
    <row r="30" spans="1:19" x14ac:dyDescent="0.25">
      <c r="A30" s="21" t="s">
        <v>16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>
        <f>SUM(M27:M29)</f>
        <v>13</v>
      </c>
      <c r="N30" s="22">
        <f>SUM(N27:N29)</f>
        <v>11</v>
      </c>
      <c r="O30" s="22">
        <f t="shared" ref="O30:S30" si="4">SUM(O27:O29)</f>
        <v>14</v>
      </c>
      <c r="P30" s="22">
        <f t="shared" si="4"/>
        <v>15</v>
      </c>
      <c r="Q30" s="22">
        <f t="shared" si="4"/>
        <v>14</v>
      </c>
      <c r="R30" s="22">
        <f t="shared" si="4"/>
        <v>13</v>
      </c>
      <c r="S30" s="22">
        <f t="shared" si="4"/>
        <v>13</v>
      </c>
    </row>
    <row r="31" spans="1:19" ht="30" x14ac:dyDescent="0.25">
      <c r="A31" s="20" t="s">
        <v>17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>
        <v>42</v>
      </c>
      <c r="N31" s="10">
        <v>38</v>
      </c>
      <c r="O31" s="10">
        <v>37</v>
      </c>
      <c r="P31" s="10">
        <v>40</v>
      </c>
      <c r="Q31" s="10">
        <v>38</v>
      </c>
      <c r="R31" s="10">
        <v>39</v>
      </c>
      <c r="S31" s="10">
        <v>39</v>
      </c>
    </row>
    <row r="32" spans="1:19" x14ac:dyDescent="0.25">
      <c r="A32" s="9" t="s">
        <v>18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>
        <v>12</v>
      </c>
      <c r="N32" s="10">
        <v>8</v>
      </c>
      <c r="O32" s="10">
        <v>13</v>
      </c>
      <c r="P32" s="10">
        <v>12</v>
      </c>
      <c r="Q32" s="10">
        <v>13</v>
      </c>
      <c r="R32" s="10">
        <v>12</v>
      </c>
      <c r="S32" s="10">
        <v>13</v>
      </c>
    </row>
    <row r="33" spans="1:19" x14ac:dyDescent="0.25">
      <c r="A33" s="9" t="s">
        <v>19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>
        <v>3</v>
      </c>
      <c r="N33" s="10">
        <v>3</v>
      </c>
      <c r="O33" s="10">
        <v>3</v>
      </c>
      <c r="P33" s="10">
        <v>3</v>
      </c>
      <c r="Q33" s="10">
        <v>3</v>
      </c>
      <c r="R33" s="10">
        <v>3</v>
      </c>
      <c r="S33" s="10">
        <v>3</v>
      </c>
    </row>
    <row r="34" spans="1:19" x14ac:dyDescent="0.25">
      <c r="A34" s="21" t="s">
        <v>20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>
        <f>SUM(M31:M33)</f>
        <v>57</v>
      </c>
      <c r="N34" s="22">
        <f>SUM(N31:N33)</f>
        <v>49</v>
      </c>
      <c r="O34" s="22">
        <f t="shared" ref="O34" si="5">SUM(O31:O33)</f>
        <v>53</v>
      </c>
      <c r="P34" s="22">
        <f t="shared" ref="P34" si="6">SUM(P31:P33)</f>
        <v>55</v>
      </c>
      <c r="Q34" s="22">
        <f t="shared" ref="Q34" si="7">SUM(Q31:Q33)</f>
        <v>54</v>
      </c>
      <c r="R34" s="22">
        <f t="shared" ref="R34" si="8">SUM(R31:R33)</f>
        <v>54</v>
      </c>
      <c r="S34" s="22">
        <f t="shared" ref="S34" si="9">SUM(S31:S33)</f>
        <v>55</v>
      </c>
    </row>
    <row r="35" spans="1:19" x14ac:dyDescent="0.25">
      <c r="A35" s="9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>
        <f>+M27+M31</f>
        <v>49</v>
      </c>
      <c r="N35" s="10">
        <f t="shared" ref="N35:S37" si="10">+N27+N31</f>
        <v>46</v>
      </c>
      <c r="O35" s="10">
        <f t="shared" si="10"/>
        <v>46</v>
      </c>
      <c r="P35" s="10">
        <f t="shared" si="10"/>
        <v>50</v>
      </c>
      <c r="Q35" s="10">
        <f t="shared" si="10"/>
        <v>47</v>
      </c>
      <c r="R35" s="10">
        <f t="shared" si="10"/>
        <v>47</v>
      </c>
      <c r="S35" s="10">
        <f t="shared" si="10"/>
        <v>47</v>
      </c>
    </row>
    <row r="36" spans="1:19" x14ac:dyDescent="0.25">
      <c r="A36" s="9" t="s">
        <v>21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>
        <f>+M28+M32</f>
        <v>18</v>
      </c>
      <c r="N36" s="10">
        <f t="shared" si="10"/>
        <v>11</v>
      </c>
      <c r="O36" s="10">
        <f t="shared" si="10"/>
        <v>18</v>
      </c>
      <c r="P36" s="10">
        <f t="shared" si="10"/>
        <v>17</v>
      </c>
      <c r="Q36" s="10">
        <f t="shared" si="10"/>
        <v>18</v>
      </c>
      <c r="R36" s="10">
        <f t="shared" si="10"/>
        <v>17</v>
      </c>
      <c r="S36" s="10">
        <f t="shared" si="10"/>
        <v>18</v>
      </c>
    </row>
    <row r="37" spans="1:19" x14ac:dyDescent="0.25">
      <c r="A37" s="9" t="s">
        <v>23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>
        <f>+M29+M33</f>
        <v>3</v>
      </c>
      <c r="N37" s="10">
        <f t="shared" si="10"/>
        <v>3</v>
      </c>
      <c r="O37" s="10">
        <f t="shared" si="10"/>
        <v>3</v>
      </c>
      <c r="P37" s="10">
        <f t="shared" si="10"/>
        <v>3</v>
      </c>
      <c r="Q37" s="10">
        <f t="shared" si="10"/>
        <v>3</v>
      </c>
      <c r="R37" s="10">
        <f t="shared" si="10"/>
        <v>3</v>
      </c>
      <c r="S37" s="10">
        <f t="shared" si="10"/>
        <v>3</v>
      </c>
    </row>
    <row r="38" spans="1:19" x14ac:dyDescent="0.25">
      <c r="A38" s="21" t="s">
        <v>7</v>
      </c>
      <c r="B38" s="23">
        <f>SUM(B27:B34)</f>
        <v>0</v>
      </c>
      <c r="C38" s="23">
        <f>SUM(C27:C34)</f>
        <v>0</v>
      </c>
      <c r="D38" s="23">
        <f>SUM(D27:D34)</f>
        <v>0</v>
      </c>
      <c r="E38" s="23">
        <f>SUM(E27:E34)</f>
        <v>0</v>
      </c>
      <c r="F38" s="23">
        <f>SUM(F27:F34)</f>
        <v>0</v>
      </c>
      <c r="G38" s="23">
        <f>SUM(G27:G34)</f>
        <v>0</v>
      </c>
      <c r="H38" s="23">
        <f>SUM(H27:H34)</f>
        <v>0</v>
      </c>
      <c r="I38" s="23">
        <f>SUM(I27:I34)</f>
        <v>0</v>
      </c>
      <c r="J38" s="23">
        <f>SUM(J27:J34)</f>
        <v>0</v>
      </c>
      <c r="K38" s="23">
        <f>SUM(K27:K34)</f>
        <v>0</v>
      </c>
      <c r="L38" s="23">
        <f>SUM(L27:L34)</f>
        <v>0</v>
      </c>
      <c r="M38" s="22">
        <f>SUM(M35:M37)</f>
        <v>70</v>
      </c>
      <c r="N38" s="22">
        <f>SUM(N35:N37)</f>
        <v>60</v>
      </c>
      <c r="O38" s="22">
        <f t="shared" ref="O38" si="11">SUM(O35:O37)</f>
        <v>67</v>
      </c>
      <c r="P38" s="22">
        <f t="shared" ref="P38" si="12">SUM(P35:P37)</f>
        <v>70</v>
      </c>
      <c r="Q38" s="22">
        <f t="shared" ref="Q38" si="13">SUM(Q35:Q37)</f>
        <v>68</v>
      </c>
      <c r="R38" s="22">
        <f t="shared" ref="R38" si="14">SUM(R35:R37)</f>
        <v>67</v>
      </c>
      <c r="S38" s="22">
        <f t="shared" ref="S38" si="15">SUM(S35:S37)</f>
        <v>68</v>
      </c>
    </row>
    <row r="39" spans="1:19" x14ac:dyDescent="0.25">
      <c r="A39" s="26"/>
      <c r="M39" s="25"/>
      <c r="N39" s="25"/>
      <c r="O39" s="25"/>
      <c r="P39" s="25"/>
      <c r="Q39" s="25"/>
      <c r="R39" s="25"/>
      <c r="S39" s="25"/>
    </row>
    <row r="40" spans="1:19" x14ac:dyDescent="0.25">
      <c r="A40" s="12" t="s">
        <v>10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4"/>
    </row>
    <row r="41" spans="1:19" x14ac:dyDescent="0.25">
      <c r="A41" s="9" t="s">
        <v>13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5">
        <v>893470</v>
      </c>
      <c r="N41" s="15">
        <v>1044525</v>
      </c>
      <c r="O41" s="15">
        <v>1225684</v>
      </c>
      <c r="P41" s="15">
        <v>1280515</v>
      </c>
      <c r="Q41" s="15">
        <v>1275326</v>
      </c>
      <c r="R41" s="15">
        <v>1153184</v>
      </c>
      <c r="S41" s="15">
        <v>1235323</v>
      </c>
    </row>
    <row r="42" spans="1:19" x14ac:dyDescent="0.25">
      <c r="A42" s="9" t="s">
        <v>14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5">
        <v>1183008</v>
      </c>
      <c r="N42" s="15">
        <v>747443</v>
      </c>
      <c r="O42" s="15">
        <v>919432</v>
      </c>
      <c r="P42" s="15">
        <v>1010339</v>
      </c>
      <c r="Q42" s="15">
        <v>1053460</v>
      </c>
      <c r="R42" s="15">
        <v>1067062</v>
      </c>
      <c r="S42" s="15">
        <v>1067366</v>
      </c>
    </row>
    <row r="43" spans="1:19" x14ac:dyDescent="0.25">
      <c r="A43" s="9" t="s">
        <v>15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5">
        <v>35688</v>
      </c>
      <c r="N43" s="15">
        <v>36443</v>
      </c>
      <c r="O43" s="15">
        <v>39410</v>
      </c>
      <c r="P43" s="15">
        <v>49865</v>
      </c>
      <c r="Q43" s="15">
        <v>49469</v>
      </c>
      <c r="R43" s="15">
        <v>69233</v>
      </c>
      <c r="S43" s="15">
        <v>42822</v>
      </c>
    </row>
    <row r="44" spans="1:19" x14ac:dyDescent="0.25">
      <c r="A44" s="21" t="s">
        <v>16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4">
        <f>SUM(M41:M43)</f>
        <v>2112166</v>
      </c>
      <c r="N44" s="24">
        <f>SUM(N41:N43)</f>
        <v>1828411</v>
      </c>
      <c r="O44" s="24">
        <f t="shared" ref="O44" si="16">SUM(O41:O43)</f>
        <v>2184526</v>
      </c>
      <c r="P44" s="24">
        <f t="shared" ref="P44" si="17">SUM(P41:P43)</f>
        <v>2340719</v>
      </c>
      <c r="Q44" s="24">
        <f t="shared" ref="Q44" si="18">SUM(Q41:Q43)</f>
        <v>2378255</v>
      </c>
      <c r="R44" s="24">
        <f t="shared" ref="R44" si="19">SUM(R41:R43)</f>
        <v>2289479</v>
      </c>
      <c r="S44" s="24">
        <f t="shared" ref="S44" si="20">SUM(S41:S43)</f>
        <v>2345511</v>
      </c>
    </row>
    <row r="45" spans="1:19" ht="30" x14ac:dyDescent="0.25">
      <c r="A45" s="20" t="s">
        <v>17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5">
        <v>5178829</v>
      </c>
      <c r="N45" s="15">
        <v>4720530</v>
      </c>
      <c r="O45" s="15">
        <v>4713053</v>
      </c>
      <c r="P45" s="15">
        <v>5081757</v>
      </c>
      <c r="Q45" s="15">
        <v>5057618</v>
      </c>
      <c r="R45" s="15">
        <v>5286555</v>
      </c>
      <c r="S45" s="15">
        <v>5569433</v>
      </c>
    </row>
    <row r="46" spans="1:19" x14ac:dyDescent="0.25">
      <c r="A46" s="9" t="s">
        <v>18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5">
        <v>1308120</v>
      </c>
      <c r="N46" s="15">
        <v>789283</v>
      </c>
      <c r="O46" s="15">
        <v>1415991</v>
      </c>
      <c r="P46" s="15">
        <v>1324421</v>
      </c>
      <c r="Q46" s="15">
        <v>1383999</v>
      </c>
      <c r="R46" s="15">
        <v>1360563</v>
      </c>
      <c r="S46" s="15">
        <v>1492544</v>
      </c>
    </row>
    <row r="47" spans="1:19" x14ac:dyDescent="0.25">
      <c r="A47" s="9" t="s">
        <v>19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5">
        <v>323702</v>
      </c>
      <c r="N47" s="15">
        <v>288783</v>
      </c>
      <c r="O47" s="15">
        <v>301820</v>
      </c>
      <c r="P47" s="15">
        <v>287530</v>
      </c>
      <c r="Q47" s="15">
        <v>306623</v>
      </c>
      <c r="R47" s="15">
        <v>374753</v>
      </c>
      <c r="S47" s="15">
        <v>304039</v>
      </c>
    </row>
    <row r="48" spans="1:19" x14ac:dyDescent="0.25">
      <c r="A48" s="21" t="s">
        <v>20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4">
        <f>SUM(M45:M47)</f>
        <v>6810651</v>
      </c>
      <c r="N48" s="24">
        <f>SUM(N45:N47)</f>
        <v>5798596</v>
      </c>
      <c r="O48" s="24">
        <f t="shared" ref="O48" si="21">SUM(O45:O47)</f>
        <v>6430864</v>
      </c>
      <c r="P48" s="24">
        <f t="shared" ref="P48" si="22">SUM(P45:P47)</f>
        <v>6693708</v>
      </c>
      <c r="Q48" s="24">
        <f t="shared" ref="Q48" si="23">SUM(Q45:Q47)</f>
        <v>6748240</v>
      </c>
      <c r="R48" s="24">
        <f t="shared" ref="R48" si="24">SUM(R45:R47)</f>
        <v>7021871</v>
      </c>
      <c r="S48" s="24">
        <f t="shared" ref="S48" si="25">SUM(S45:S47)</f>
        <v>7366016</v>
      </c>
    </row>
    <row r="49" spans="1:19" x14ac:dyDescent="0.25">
      <c r="A49" s="9" t="s">
        <v>22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5">
        <v>6072299</v>
      </c>
      <c r="N49" s="15">
        <v>5765055</v>
      </c>
      <c r="O49" s="15">
        <v>5938738</v>
      </c>
      <c r="P49" s="15">
        <v>6362272</v>
      </c>
      <c r="Q49" s="15">
        <v>6332944</v>
      </c>
      <c r="R49" s="15">
        <v>6439739</v>
      </c>
      <c r="S49" s="15">
        <v>6804755</v>
      </c>
    </row>
    <row r="50" spans="1:19" x14ac:dyDescent="0.25">
      <c r="A50" s="9" t="s">
        <v>21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5">
        <v>2491127</v>
      </c>
      <c r="N50" s="15">
        <v>1536726</v>
      </c>
      <c r="O50" s="15">
        <v>2335423</v>
      </c>
      <c r="P50" s="15">
        <v>2334760</v>
      </c>
      <c r="Q50" s="15">
        <v>2437459</v>
      </c>
      <c r="R50" s="15">
        <v>2427624</v>
      </c>
      <c r="S50" s="15">
        <v>2559910</v>
      </c>
    </row>
    <row r="51" spans="1:19" x14ac:dyDescent="0.25">
      <c r="A51" s="9" t="s">
        <v>23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5">
        <v>359392</v>
      </c>
      <c r="N51" s="15">
        <v>325227</v>
      </c>
      <c r="O51" s="15">
        <v>341228</v>
      </c>
      <c r="P51" s="15">
        <v>337395</v>
      </c>
      <c r="Q51" s="15">
        <v>356091</v>
      </c>
      <c r="R51" s="15">
        <v>443988</v>
      </c>
      <c r="S51" s="15">
        <v>346862</v>
      </c>
    </row>
    <row r="52" spans="1:19" x14ac:dyDescent="0.25">
      <c r="A52" s="21" t="s">
        <v>7</v>
      </c>
      <c r="B52" s="23">
        <f>SUM(B41:B48)</f>
        <v>0</v>
      </c>
      <c r="C52" s="23">
        <f>SUM(C41:C48)</f>
        <v>0</v>
      </c>
      <c r="D52" s="23">
        <f>SUM(D41:D48)</f>
        <v>0</v>
      </c>
      <c r="E52" s="23">
        <f>SUM(E41:E48)</f>
        <v>0</v>
      </c>
      <c r="F52" s="23">
        <f>SUM(F41:F48)</f>
        <v>0</v>
      </c>
      <c r="G52" s="23">
        <f>SUM(G41:G48)</f>
        <v>0</v>
      </c>
      <c r="H52" s="23">
        <f>SUM(H41:H48)</f>
        <v>0</v>
      </c>
      <c r="I52" s="23">
        <f>SUM(I41:I48)</f>
        <v>0</v>
      </c>
      <c r="J52" s="23">
        <f>SUM(J41:J48)</f>
        <v>0</v>
      </c>
      <c r="K52" s="23">
        <f>SUM(K41:K48)</f>
        <v>0</v>
      </c>
      <c r="L52" s="23">
        <f>SUM(L41:L48)</f>
        <v>0</v>
      </c>
      <c r="M52" s="24">
        <f>SUM(M49:M51)</f>
        <v>8922818</v>
      </c>
      <c r="N52" s="24">
        <f>SUM(N49:N51)</f>
        <v>7627008</v>
      </c>
      <c r="O52" s="24">
        <f t="shared" ref="O52" si="26">SUM(O49:O51)</f>
        <v>8615389</v>
      </c>
      <c r="P52" s="24">
        <f t="shared" ref="P52" si="27">SUM(P49:P51)</f>
        <v>9034427</v>
      </c>
      <c r="Q52" s="24">
        <f t="shared" ref="Q52" si="28">SUM(Q49:Q51)</f>
        <v>9126494</v>
      </c>
      <c r="R52" s="24">
        <f t="shared" ref="R52" si="29">SUM(R49:R51)</f>
        <v>9311351</v>
      </c>
      <c r="S52" s="24">
        <f t="shared" ref="S52" si="30">SUM(S49:S51)</f>
        <v>9711527</v>
      </c>
    </row>
    <row r="53" spans="1:19" x14ac:dyDescent="0.25">
      <c r="A53" s="26"/>
      <c r="M53" s="25"/>
      <c r="N53" s="25"/>
      <c r="O53" s="25"/>
      <c r="P53" s="25"/>
      <c r="Q53" s="25"/>
      <c r="R53" s="25"/>
      <c r="S53" s="25"/>
    </row>
    <row r="54" spans="1:19" x14ac:dyDescent="0.25">
      <c r="A54" s="30" t="s">
        <v>11</v>
      </c>
    </row>
    <row r="55" spans="1:19" x14ac:dyDescent="0.25">
      <c r="A55" s="28" t="s">
        <v>24</v>
      </c>
      <c r="M55" t="s">
        <v>46</v>
      </c>
    </row>
    <row r="56" spans="1:19" x14ac:dyDescent="0.25">
      <c r="A56" s="28" t="s">
        <v>25</v>
      </c>
      <c r="M56" t="s">
        <v>47</v>
      </c>
    </row>
    <row r="57" spans="1:19" x14ac:dyDescent="0.25">
      <c r="A57" s="28" t="s">
        <v>26</v>
      </c>
      <c r="M57" t="s">
        <v>27</v>
      </c>
    </row>
    <row r="58" spans="1:19" x14ac:dyDescent="0.25">
      <c r="M58" t="s">
        <v>28</v>
      </c>
    </row>
    <row r="59" spans="1:19" x14ac:dyDescent="0.25">
      <c r="M59" s="27"/>
      <c r="N59" s="27"/>
      <c r="O59" s="27"/>
      <c r="P59" s="27"/>
      <c r="Q59" s="27"/>
      <c r="R59" s="27"/>
      <c r="S59" s="27"/>
    </row>
    <row r="60" spans="1:19" x14ac:dyDescent="0.25">
      <c r="M60" s="27"/>
      <c r="N60" s="27"/>
      <c r="O60" s="27"/>
      <c r="P60" s="27"/>
      <c r="Q60" s="27"/>
      <c r="R60" s="27"/>
      <c r="S60" s="27"/>
    </row>
    <row r="61" spans="1:19" x14ac:dyDescent="0.25">
      <c r="M61" s="27"/>
      <c r="N61" s="27"/>
      <c r="O61" s="27"/>
      <c r="P61" s="27"/>
      <c r="Q61" s="27"/>
      <c r="R61" s="27"/>
      <c r="S61" s="27"/>
    </row>
    <row r="62" spans="1:19" x14ac:dyDescent="0.25">
      <c r="M62" s="27"/>
      <c r="N62" s="27"/>
      <c r="O62" s="27"/>
      <c r="P62" s="27"/>
      <c r="Q62" s="27"/>
      <c r="R62" s="27"/>
      <c r="S62" s="27"/>
    </row>
    <row r="63" spans="1:19" x14ac:dyDescent="0.25">
      <c r="M63" s="27"/>
      <c r="N63" s="27"/>
      <c r="O63" s="27"/>
      <c r="P63" s="27"/>
      <c r="Q63" s="27"/>
      <c r="R63" s="27"/>
      <c r="S63" s="27"/>
    </row>
    <row r="64" spans="1:19" x14ac:dyDescent="0.25">
      <c r="M64" s="27"/>
      <c r="N64" s="27"/>
      <c r="O64" s="27"/>
      <c r="P64" s="27"/>
      <c r="Q64" s="27"/>
      <c r="R64" s="27"/>
      <c r="S64" s="27"/>
    </row>
    <row r="65" spans="13:19" x14ac:dyDescent="0.25">
      <c r="M65" s="27"/>
      <c r="N65" s="27"/>
      <c r="O65" s="27"/>
      <c r="P65" s="27"/>
      <c r="Q65" s="27"/>
      <c r="R65" s="27"/>
      <c r="S65" s="27"/>
    </row>
    <row r="66" spans="13:19" x14ac:dyDescent="0.25">
      <c r="M66" s="27"/>
      <c r="N66" s="27"/>
      <c r="O66" s="27"/>
      <c r="P66" s="27"/>
      <c r="Q66" s="27"/>
      <c r="R66" s="27"/>
      <c r="S66" s="27"/>
    </row>
    <row r="67" spans="13:19" x14ac:dyDescent="0.25">
      <c r="M67" s="27"/>
      <c r="N67" s="27"/>
      <c r="O67" s="27"/>
      <c r="P67" s="27"/>
      <c r="Q67" s="27"/>
      <c r="R67" s="27"/>
      <c r="S67" s="27"/>
    </row>
    <row r="68" spans="13:19" x14ac:dyDescent="0.25">
      <c r="M68" s="27"/>
      <c r="N68" s="27"/>
      <c r="O68" s="27"/>
      <c r="P68" s="27"/>
      <c r="Q68" s="27"/>
      <c r="R68" s="27"/>
      <c r="S68" s="27"/>
    </row>
    <row r="69" spans="13:19" x14ac:dyDescent="0.25">
      <c r="M69" s="27"/>
      <c r="N69" s="27"/>
      <c r="O69" s="27"/>
      <c r="P69" s="27"/>
      <c r="Q69" s="27"/>
      <c r="R69" s="27"/>
      <c r="S69" s="27"/>
    </row>
    <row r="70" spans="13:19" x14ac:dyDescent="0.25">
      <c r="M70" s="27"/>
      <c r="N70" s="27"/>
      <c r="O70" s="27"/>
      <c r="P70" s="27"/>
      <c r="Q70" s="27"/>
      <c r="R70" s="27"/>
      <c r="S70" s="27"/>
    </row>
  </sheetData>
  <mergeCells count="11">
    <mergeCell ref="A18:S18"/>
    <mergeCell ref="A23:S23"/>
    <mergeCell ref="A24:S24"/>
    <mergeCell ref="A25:S25"/>
    <mergeCell ref="A26:S26"/>
    <mergeCell ref="A40:S40"/>
    <mergeCell ref="A2:S2"/>
    <mergeCell ref="A3:S3"/>
    <mergeCell ref="A6:S6"/>
    <mergeCell ref="A10:S10"/>
    <mergeCell ref="A14:S14"/>
  </mergeCells>
  <pageMargins left="0.70866141732283472" right="0.70866141732283472" top="0.74803149606299213" bottom="0.74803149606299213" header="0.31496062992125984" footer="0.31496062992125984"/>
  <pageSetup paperSize="4" fitToHeight="2" orientation="portrait" horizontalDpi="1200" verticalDpi="1200" r:id="rId1"/>
  <rowBreaks count="1" manualBreakCount="1">
    <brk id="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A00FF9CD98D4A90C4C994B4364D6D" ma:contentTypeVersion="15" ma:contentTypeDescription="Create a new document." ma:contentTypeScope="" ma:versionID="744b55963b4af7ae40c426fb31d677f3">
  <xsd:schema xmlns:xsd="http://www.w3.org/2001/XMLSchema" xmlns:xs="http://www.w3.org/2001/XMLSchema" xmlns:p="http://schemas.microsoft.com/office/2006/metadata/properties" xmlns:ns2="6172086f-d452-4b0b-91f1-ea969ab68873" xmlns:ns3="968f3901-1545-4ee2-9f28-fe0d535c690c" targetNamespace="http://schemas.microsoft.com/office/2006/metadata/properties" ma:root="true" ma:fieldsID="cc9a35273da418e6135b45c76c45d4aa" ns2:_="" ns3:_="">
    <xsd:import namespace="6172086f-d452-4b0b-91f1-ea969ab68873"/>
    <xsd:import namespace="968f3901-1545-4ee2-9f28-fe0d535c6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Intervenor" minOccurs="0"/>
                <xsd:element ref="ns2:VPReview" minOccurs="0"/>
                <xsd:element ref="ns2:ReadyforVPReview2" minOccurs="0"/>
                <xsd:element ref="ns2:ForCEOreview" minOccurs="0"/>
                <xsd:element ref="ns2:ReadyforVPReview3" minOccurs="0"/>
                <xsd:element ref="ns2:ReadyforCEOreview2" minOccurs="0"/>
                <xsd:element ref="ns2:_x0056_P4" minOccurs="0"/>
                <xsd:element ref="ns2:_x0056_P5" minOccurs="0"/>
                <xsd:element ref="ns2:_x0043_EO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2086f-d452-4b0b-91f1-ea969ab6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ntervenor" ma:index="14" nillable="true" ma:displayName="Intervenor" ma:format="Dropdown" ma:internalName="Intervenor">
      <xsd:simpleType>
        <xsd:restriction base="dms:Choice">
          <xsd:enumeration value="OEB"/>
          <xsd:enumeration value="CCC"/>
          <xsd:enumeration value="HONI"/>
          <xsd:enumeration value="VECC"/>
          <xsd:enumeration value="SEC"/>
          <xsd:enumeration value="IMT"/>
        </xsd:restriction>
      </xsd:simpleType>
    </xsd:element>
    <xsd:element name="VPReview" ma:index="15" nillable="true" ma:displayName="Ready for VP Review1" ma:default="0" ma:format="Dropdown" ma:internalName="VPReview">
      <xsd:simpleType>
        <xsd:restriction base="dms:Boolean"/>
      </xsd:simpleType>
    </xsd:element>
    <xsd:element name="ReadyforVPReview2" ma:index="16" nillable="true" ma:displayName="Ready for VP Review2" ma:default="0" ma:format="Dropdown" ma:internalName="ReadyforVPReview2">
      <xsd:simpleType>
        <xsd:restriction base="dms:Boolean"/>
      </xsd:simpleType>
    </xsd:element>
    <xsd:element name="ForCEOreview" ma:index="17" nillable="true" ma:displayName="For CEO review" ma:default="0" ma:format="Dropdown" ma:internalName="ForCEOreview">
      <xsd:simpleType>
        <xsd:restriction base="dms:Boolean"/>
      </xsd:simpleType>
    </xsd:element>
    <xsd:element name="ReadyforVPReview3" ma:index="18" nillable="true" ma:displayName="Ready for VP Review3" ma:default="0" ma:format="Dropdown" ma:internalName="ReadyforVPReview3">
      <xsd:simpleType>
        <xsd:restriction base="dms:Boolean"/>
      </xsd:simpleType>
    </xsd:element>
    <xsd:element name="ReadyforCEOreview2" ma:index="19" nillable="true" ma:displayName="Ready for CEO review2" ma:default="0" ma:format="Dropdown" ma:internalName="ReadyforCEOreview2">
      <xsd:simpleType>
        <xsd:restriction base="dms:Boolean"/>
      </xsd:simpleType>
    </xsd:element>
    <xsd:element name="_x0056_P4" ma:index="20" nillable="true" ma:displayName="VP 4" ma:default="0" ma:format="Dropdown" ma:internalName="_x0056_P4">
      <xsd:simpleType>
        <xsd:restriction base="dms:Boolean"/>
      </xsd:simpleType>
    </xsd:element>
    <xsd:element name="_x0056_P5" ma:index="21" nillable="true" ma:displayName="VP5" ma:default="0" ma:format="Dropdown" ma:internalName="_x0056_P5">
      <xsd:simpleType>
        <xsd:restriction base="dms:Boolean"/>
      </xsd:simpleType>
    </xsd:element>
    <xsd:element name="_x0043_EO3" ma:index="22" nillable="true" ma:displayName="CEO 3" ma:default="0" ma:format="Dropdown" ma:internalName="_x0043_EO3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f3901-1545-4ee2-9f28-fe0d535c6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6172086f-d452-4b0b-91f1-ea969ab68873">VECC</Intervenor>
    <VPReview xmlns="6172086f-d452-4b0b-91f1-ea969ab68873">false</VPReview>
    <ForCEOreview xmlns="6172086f-d452-4b0b-91f1-ea969ab68873">false</ForCEOreview>
    <ReadyforVPReview2 xmlns="6172086f-d452-4b0b-91f1-ea969ab68873">false</ReadyforVPReview2>
    <ReadyforVPReview3 xmlns="6172086f-d452-4b0b-91f1-ea969ab68873">false</ReadyforVPReview3>
    <ReadyforCEOreview2 xmlns="6172086f-d452-4b0b-91f1-ea969ab68873">false</ReadyforCEOreview2>
    <_x0056_P4 xmlns="6172086f-d452-4b0b-91f1-ea969ab68873">true</_x0056_P4>
    <_x0056_P5 xmlns="6172086f-d452-4b0b-91f1-ea969ab68873">false</_x0056_P5>
    <_x0043_EO3 xmlns="6172086f-d452-4b0b-91f1-ea969ab68873">true</_x0043_EO3>
  </documentManagement>
</p:properties>
</file>

<file path=customXml/itemProps1.xml><?xml version="1.0" encoding="utf-8"?>
<ds:datastoreItem xmlns:ds="http://schemas.openxmlformats.org/officeDocument/2006/customXml" ds:itemID="{5F72B701-3B4E-462B-90DB-407475FACFFD}"/>
</file>

<file path=customXml/itemProps2.xml><?xml version="1.0" encoding="utf-8"?>
<ds:datastoreItem xmlns:ds="http://schemas.openxmlformats.org/officeDocument/2006/customXml" ds:itemID="{4306532F-DF48-49FC-91CE-6FB21A698F19}"/>
</file>

<file path=customXml/itemProps3.xml><?xml version="1.0" encoding="utf-8"?>
<ds:datastoreItem xmlns:ds="http://schemas.openxmlformats.org/officeDocument/2006/customXml" ds:itemID="{54A4B5B5-1B81-4530-B628-0F7F2966E0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 Vloet, Brian</dc:creator>
  <cp:lastModifiedBy>Vander Vloet, Brian</cp:lastModifiedBy>
  <dcterms:created xsi:type="dcterms:W3CDTF">2021-09-15T14:06:30Z</dcterms:created>
  <dcterms:modified xsi:type="dcterms:W3CDTF">2021-09-15T18:50:50Z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14.8</vt:lpwstr>
  </property>
  <property fmtid="{D5CDD505-2E9C-101B-9397-08002B2CF9AE}" pid="3" name="ContentTypeId">
    <vt:lpwstr>0x010100CF0A00FF9CD98D4A90C4C994B4364D6D</vt:lpwstr>
  </property>
</Properties>
</file>