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TIVE APPLICATIONS\CNP 2022 COS\Interrogatories\GB Support Files\"/>
    </mc:Choice>
  </mc:AlternateContent>
  <xr:revisionPtr revIDLastSave="0" documentId="13_ncr:1_{9B90C4E4-B226-4B30-999B-38C309BE5B4F}" xr6:coauthVersionLast="36" xr6:coauthVersionMax="36" xr10:uidLastSave="{00000000-0000-0000-0000-000000000000}"/>
  <bookViews>
    <workbookView xWindow="0" yWindow="0" windowWidth="28800" windowHeight="13125" xr2:uid="{8909AF82-A1E9-4BD8-9959-1CBE2C2A21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  <c r="H59" i="1"/>
  <c r="H57" i="1"/>
  <c r="H49" i="1"/>
  <c r="H36" i="1"/>
  <c r="H20" i="1"/>
  <c r="I61" i="1" l="1"/>
  <c r="G61" i="1"/>
  <c r="F61" i="1"/>
  <c r="E61" i="1"/>
  <c r="D61" i="1"/>
  <c r="C61" i="1"/>
  <c r="B61" i="1"/>
  <c r="I59" i="1"/>
  <c r="G59" i="1"/>
  <c r="F59" i="1"/>
  <c r="E59" i="1"/>
  <c r="D59" i="1"/>
  <c r="C59" i="1"/>
  <c r="B59" i="1"/>
  <c r="I57" i="1"/>
  <c r="G57" i="1"/>
  <c r="F57" i="1"/>
  <c r="E57" i="1"/>
  <c r="D57" i="1"/>
  <c r="C57" i="1"/>
  <c r="B57" i="1"/>
  <c r="I49" i="1"/>
  <c r="G49" i="1"/>
  <c r="F49" i="1"/>
  <c r="E49" i="1"/>
  <c r="D49" i="1"/>
  <c r="C49" i="1"/>
  <c r="B49" i="1"/>
  <c r="I36" i="1"/>
  <c r="G36" i="1"/>
  <c r="F36" i="1"/>
  <c r="E36" i="1"/>
  <c r="D36" i="1"/>
  <c r="C36" i="1"/>
  <c r="B36" i="1"/>
  <c r="I20" i="1"/>
  <c r="G20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<sst xmlns="http://schemas.openxmlformats.org/spreadsheetml/2006/main" count="62" uniqueCount="53">
  <si>
    <t>Projects</t>
  </si>
  <si>
    <t>2021 Bridge Year</t>
  </si>
  <si>
    <t>2022 Test Year</t>
  </si>
  <si>
    <t>2021 June 
YTD</t>
  </si>
  <si>
    <t>Reporting Basis</t>
  </si>
  <si>
    <t>System Access</t>
  </si>
  <si>
    <t>Service Connections (Incl Subdivisions)</t>
  </si>
  <si>
    <t>Meters</t>
  </si>
  <si>
    <t>Transformers - SA</t>
  </si>
  <si>
    <t>Relocations, Joint-Use</t>
  </si>
  <si>
    <t>Sub-Total</t>
  </si>
  <si>
    <t>System Renewal</t>
  </si>
  <si>
    <t>Lines</t>
  </si>
  <si>
    <t>Voltage Conversion (SR)</t>
  </si>
  <si>
    <t>Line Rebuilds/Upgrades/Replacements (SR)</t>
  </si>
  <si>
    <t>Substations (SR)</t>
  </si>
  <si>
    <t>Port Colborne Substations (West of Canal)</t>
  </si>
  <si>
    <t>Station 12 Protections (SR)</t>
  </si>
  <si>
    <t>New FE South DS (Rosehill)</t>
  </si>
  <si>
    <t>Port Colborne TS Rebuild</t>
  </si>
  <si>
    <t>Gananoque Distributed Stations</t>
  </si>
  <si>
    <t>Sherkston DS Transformer</t>
  </si>
  <si>
    <t>Other</t>
  </si>
  <si>
    <t>Transformers - SR</t>
  </si>
  <si>
    <t>Major Storm Capital Costs</t>
  </si>
  <si>
    <t>System Service</t>
  </si>
  <si>
    <t>Voltage Conversion (SS)</t>
  </si>
  <si>
    <t>Line Rebuilds/Upgrades/Replacements (SS)</t>
  </si>
  <si>
    <t>Substations (SS)</t>
  </si>
  <si>
    <t>Gananoque Main Sub Delta to Wye</t>
  </si>
  <si>
    <t>Station 19 Projects (SS)</t>
  </si>
  <si>
    <t>Station 12 Protections (SS)</t>
  </si>
  <si>
    <t>Stevensville DS</t>
  </si>
  <si>
    <t>Distribution Automation and Reliability</t>
  </si>
  <si>
    <t>General Plant</t>
  </si>
  <si>
    <t>IT Software</t>
  </si>
  <si>
    <t>IT Hardware</t>
  </si>
  <si>
    <t>Fleet</t>
  </si>
  <si>
    <t>Facilities, Yards, Land</t>
  </si>
  <si>
    <t>Radio Tower Replacement</t>
  </si>
  <si>
    <t>Miscellaneous</t>
  </si>
  <si>
    <t>Total</t>
  </si>
  <si>
    <t>Less Renewable Generation Facility Assets and Other Non-Rate-Regulated Utility Assets (input as negative)</t>
  </si>
  <si>
    <t>Appendix 2-AA</t>
  </si>
  <si>
    <t>Capital Projects Table</t>
  </si>
  <si>
    <t>File Number:</t>
  </si>
  <si>
    <t>EB-2021-0011</t>
  </si>
  <si>
    <t>Exhibit:</t>
  </si>
  <si>
    <t>Tab:</t>
  </si>
  <si>
    <t>Schedule:</t>
  </si>
  <si>
    <t>Page:</t>
  </si>
  <si>
    <t>Date:</t>
  </si>
  <si>
    <t>2020 June 
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</si>
</sst>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right" vertical="top"/>
    </xf>
    <xf numFmtId="0" fontId="4" fillId="2" borderId="1" xfId="0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15" fontId="4" fillId="2" borderId="0" xfId="0" applyNumberFormat="1" applyFont="1" applyFill="1" applyAlignment="1" applyProtection="1">
      <alignment horizontal="right" vertical="top"/>
      <protection locked="0"/>
    </xf>
    <xf numFmtId="0" fontId="3" fillId="0" borderId="2" xfId="0" applyFont="1" applyFill="1" applyBorder="1" applyProtection="1"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Protection="1">
      <protection locked="0"/>
    </xf>
    <xf numFmtId="3" fontId="0" fillId="0" borderId="7" xfId="1" applyNumberFormat="1" applyFont="1" applyFill="1" applyBorder="1" applyProtection="1">
      <protection locked="0"/>
    </xf>
    <xf numFmtId="0" fontId="6" fillId="2" borderId="6" xfId="0" applyFont="1" applyFill="1" applyBorder="1" applyAlignment="1" applyProtection="1">
      <alignment horizontal="left" indent="1"/>
      <protection locked="0"/>
    </xf>
    <xf numFmtId="3" fontId="0" fillId="2" borderId="7" xfId="1" applyNumberFormat="1" applyFont="1" applyFill="1" applyBorder="1" applyProtection="1">
      <protection locked="0"/>
    </xf>
    <xf numFmtId="0" fontId="3" fillId="0" borderId="6" xfId="0" applyFont="1" applyFill="1" applyBorder="1" applyProtection="1">
      <protection locked="0"/>
    </xf>
    <xf numFmtId="3" fontId="3" fillId="0" borderId="7" xfId="0" applyNumberFormat="1" applyFont="1" applyFill="1" applyBorder="1" applyProtection="1"/>
    <xf numFmtId="0" fontId="3" fillId="2" borderId="6" xfId="0" applyFont="1" applyFill="1" applyBorder="1" applyAlignment="1" applyProtection="1">
      <alignment wrapText="1"/>
      <protection locked="0"/>
    </xf>
    <xf numFmtId="0" fontId="7" fillId="2" borderId="6" xfId="0" applyFont="1" applyFill="1" applyBorder="1" applyAlignment="1" applyProtection="1">
      <alignment horizontal="left" indent="1"/>
      <protection locked="0"/>
    </xf>
    <xf numFmtId="0" fontId="6" fillId="2" borderId="6" xfId="0" applyFont="1" applyFill="1" applyBorder="1" applyAlignment="1" applyProtection="1">
      <alignment horizontal="left" indent="2"/>
      <protection locked="0"/>
    </xf>
    <xf numFmtId="3" fontId="0" fillId="0" borderId="5" xfId="1" applyNumberFormat="1" applyFont="1" applyFill="1" applyBorder="1" applyProtection="1">
      <protection locked="0"/>
    </xf>
    <xf numFmtId="3" fontId="2" fillId="0" borderId="7" xfId="0" applyNumberFormat="1" applyFont="1" applyFill="1" applyBorder="1" applyProtection="1"/>
    <xf numFmtId="0" fontId="3" fillId="0" borderId="8" xfId="0" applyFont="1" applyFill="1" applyBorder="1" applyProtection="1">
      <protection locked="0"/>
    </xf>
    <xf numFmtId="3" fontId="3" fillId="0" borderId="9" xfId="0" applyNumberFormat="1" applyFont="1" applyFill="1" applyBorder="1" applyProtection="1"/>
    <xf numFmtId="3" fontId="0" fillId="0" borderId="0" xfId="0" applyNumberFormat="1"/>
    <xf numFmtId="0" fontId="3" fillId="0" borderId="7" xfId="0" applyFont="1" applyBorder="1" applyAlignment="1" applyProtection="1">
      <alignment vertical="top" wrapText="1"/>
      <protection locked="0"/>
    </xf>
    <xf numFmtId="0" fontId="3" fillId="0" borderId="9" xfId="0" applyFont="1" applyFill="1" applyBorder="1" applyProtection="1">
      <protection locked="0"/>
    </xf>
    <xf numFmtId="0" fontId="5" fillId="0" borderId="0" xfId="0" applyFont="1" applyAlignment="1" applyProtection="1">
      <alignment horizontal="center" vertical="top"/>
    </xf>
    <xf numFmtId="0" fontId="0" fillId="0" borderId="0" xfId="0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F9EB3-D200-4639-8596-E445AC585447}">
  <dimension ref="A1:K61"/>
  <sheetViews>
    <sheetView tabSelected="1" topLeftCell="A40" workbookViewId="0">
      <selection activeCell="M54" sqref="M54"/>
    </sheetView>
  </sheetViews>
  <sheetFormatPr defaultRowHeight="15" x14ac:dyDescent="0.25"/>
  <cols>
    <col min="1" max="1" width="43.7109375" customWidth="1"/>
    <col min="2" max="9" width="13.5703125" customWidth="1"/>
  </cols>
  <sheetData>
    <row r="1" spans="1:9" x14ac:dyDescent="0.25">
      <c r="A1" s="1"/>
      <c r="B1" s="1"/>
      <c r="C1" s="1"/>
      <c r="D1" s="1"/>
      <c r="E1" s="1"/>
      <c r="F1" s="1"/>
      <c r="G1" s="2" t="s">
        <v>45</v>
      </c>
      <c r="H1" s="2"/>
      <c r="I1" s="3" t="s">
        <v>46</v>
      </c>
    </row>
    <row r="2" spans="1:9" x14ac:dyDescent="0.25">
      <c r="A2" s="1"/>
      <c r="B2" s="1"/>
      <c r="C2" s="1"/>
      <c r="D2" s="1"/>
      <c r="E2" s="1"/>
      <c r="F2" s="1"/>
      <c r="G2" s="2" t="s">
        <v>47</v>
      </c>
      <c r="H2" s="2"/>
      <c r="I2" s="4">
        <v>2</v>
      </c>
    </row>
    <row r="3" spans="1:9" x14ac:dyDescent="0.25">
      <c r="A3" s="1"/>
      <c r="B3" s="1"/>
      <c r="C3" s="1"/>
      <c r="D3" s="1"/>
      <c r="E3" s="1"/>
      <c r="F3" s="1"/>
      <c r="G3" s="2" t="s">
        <v>48</v>
      </c>
      <c r="H3" s="2"/>
      <c r="I3" s="4"/>
    </row>
    <row r="4" spans="1:9" x14ac:dyDescent="0.25">
      <c r="A4" s="1"/>
      <c r="B4" s="1"/>
      <c r="C4" s="1"/>
      <c r="D4" s="1"/>
      <c r="E4" s="1"/>
      <c r="F4" s="1"/>
      <c r="G4" s="2" t="s">
        <v>49</v>
      </c>
      <c r="H4" s="2"/>
      <c r="I4" s="4"/>
    </row>
    <row r="5" spans="1:9" x14ac:dyDescent="0.25">
      <c r="A5" s="1"/>
      <c r="B5" s="1"/>
      <c r="C5" s="1"/>
      <c r="D5" s="1"/>
      <c r="E5" s="1"/>
      <c r="F5" s="1"/>
      <c r="G5" s="2" t="s">
        <v>50</v>
      </c>
      <c r="H5" s="2"/>
      <c r="I5" s="5"/>
    </row>
    <row r="6" spans="1:9" x14ac:dyDescent="0.25">
      <c r="A6" s="1"/>
      <c r="B6" s="1"/>
      <c r="C6" s="1"/>
      <c r="D6" s="1"/>
      <c r="E6" s="1"/>
      <c r="F6" s="1"/>
      <c r="G6" s="2"/>
      <c r="H6" s="2"/>
      <c r="I6" s="6"/>
    </row>
    <row r="7" spans="1:9" x14ac:dyDescent="0.25">
      <c r="A7" s="1"/>
      <c r="B7" s="1"/>
      <c r="C7" s="1"/>
      <c r="D7" s="1"/>
      <c r="E7" s="1"/>
      <c r="F7" s="1"/>
      <c r="G7" s="2" t="s">
        <v>51</v>
      </c>
      <c r="H7" s="2"/>
      <c r="I7" s="7">
        <v>44377</v>
      </c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18" x14ac:dyDescent="0.25">
      <c r="A9" s="28" t="s">
        <v>43</v>
      </c>
      <c r="B9" s="28"/>
      <c r="C9" s="28"/>
      <c r="D9" s="28"/>
      <c r="E9" s="28"/>
      <c r="F9" s="28"/>
      <c r="G9" s="28"/>
      <c r="H9" s="28"/>
      <c r="I9" s="28"/>
    </row>
    <row r="10" spans="1:9" ht="18" x14ac:dyDescent="0.25">
      <c r="A10" s="28" t="s">
        <v>44</v>
      </c>
      <c r="B10" s="28"/>
      <c r="C10" s="28"/>
      <c r="D10" s="28"/>
      <c r="E10" s="28"/>
      <c r="F10" s="28"/>
      <c r="G10" s="28"/>
      <c r="H10" s="28"/>
      <c r="I10" s="28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6.75" customHeight="1" thickBot="1" x14ac:dyDescent="0.3">
      <c r="A12" s="29"/>
      <c r="B12" s="29"/>
      <c r="C12" s="29"/>
      <c r="D12" s="29"/>
      <c r="E12" s="29"/>
      <c r="F12" s="29"/>
      <c r="G12" s="29"/>
      <c r="H12" s="29"/>
      <c r="I12" s="29"/>
    </row>
    <row r="13" spans="1:9" ht="25.5" x14ac:dyDescent="0.25">
      <c r="A13" s="8" t="s">
        <v>0</v>
      </c>
      <c r="B13" s="9">
        <v>2017</v>
      </c>
      <c r="C13" s="9">
        <v>2018</v>
      </c>
      <c r="D13" s="9">
        <v>2019</v>
      </c>
      <c r="E13" s="9">
        <v>2020</v>
      </c>
      <c r="F13" s="9" t="s">
        <v>1</v>
      </c>
      <c r="G13" s="9" t="s">
        <v>2</v>
      </c>
      <c r="H13" s="9" t="s">
        <v>52</v>
      </c>
      <c r="I13" s="9" t="s">
        <v>3</v>
      </c>
    </row>
    <row r="14" spans="1:9" x14ac:dyDescent="0.25">
      <c r="A14" s="10" t="s">
        <v>4</v>
      </c>
      <c r="B14" s="11"/>
      <c r="C14" s="11"/>
      <c r="D14" s="11"/>
      <c r="E14" s="11"/>
      <c r="F14" s="11"/>
      <c r="G14" s="11"/>
      <c r="H14" s="11"/>
      <c r="I14" s="11"/>
    </row>
    <row r="15" spans="1:9" x14ac:dyDescent="0.25">
      <c r="A15" s="12" t="s">
        <v>5</v>
      </c>
      <c r="B15" s="13"/>
      <c r="C15" s="13"/>
      <c r="D15" s="13"/>
      <c r="E15" s="13"/>
      <c r="F15" s="13"/>
      <c r="G15" s="13"/>
      <c r="H15" s="13"/>
      <c r="I15" s="13"/>
    </row>
    <row r="16" spans="1:9" x14ac:dyDescent="0.25">
      <c r="A16" s="14" t="s">
        <v>6</v>
      </c>
      <c r="B16" s="15">
        <v>1698610.6700000009</v>
      </c>
      <c r="C16" s="15">
        <v>2735692.6400000006</v>
      </c>
      <c r="D16" s="15">
        <v>2820779.7199999988</v>
      </c>
      <c r="E16" s="15">
        <v>2058590.26</v>
      </c>
      <c r="F16" s="15">
        <v>1092877</v>
      </c>
      <c r="G16" s="15">
        <v>999853.92</v>
      </c>
      <c r="H16" s="15">
        <v>834195.83000000019</v>
      </c>
      <c r="I16" s="15">
        <v>1087500.3599999999</v>
      </c>
    </row>
    <row r="17" spans="1:9" x14ac:dyDescent="0.25">
      <c r="A17" s="14" t="s">
        <v>7</v>
      </c>
      <c r="B17" s="15">
        <v>240456.13</v>
      </c>
      <c r="C17" s="15">
        <v>264915.95</v>
      </c>
      <c r="D17" s="15">
        <v>407795.63999999996</v>
      </c>
      <c r="E17" s="15">
        <v>265249.31</v>
      </c>
      <c r="F17" s="15">
        <v>392494.68</v>
      </c>
      <c r="G17" s="15">
        <v>392765.27999999997</v>
      </c>
      <c r="H17" s="15">
        <v>124362.55</v>
      </c>
      <c r="I17" s="15">
        <v>168429.91999999998</v>
      </c>
    </row>
    <row r="18" spans="1:9" x14ac:dyDescent="0.25">
      <c r="A18" s="14" t="s">
        <v>8</v>
      </c>
      <c r="B18" s="15">
        <v>452731.16</v>
      </c>
      <c r="C18" s="15">
        <v>425574</v>
      </c>
      <c r="D18" s="15">
        <v>323492</v>
      </c>
      <c r="E18" s="15">
        <v>354303.2</v>
      </c>
      <c r="F18" s="15">
        <v>80000.040000000008</v>
      </c>
      <c r="G18" s="15">
        <v>80000.040000000008</v>
      </c>
      <c r="H18" s="15">
        <v>185089</v>
      </c>
      <c r="I18" s="15">
        <v>140560</v>
      </c>
    </row>
    <row r="19" spans="1:9" x14ac:dyDescent="0.25">
      <c r="A19" s="14" t="s">
        <v>9</v>
      </c>
      <c r="B19" s="15">
        <v>736529.08000000007</v>
      </c>
      <c r="C19" s="15">
        <v>2286504.27</v>
      </c>
      <c r="D19" s="15">
        <v>317418.12</v>
      </c>
      <c r="E19" s="15">
        <v>171066.47000000003</v>
      </c>
      <c r="F19" s="15">
        <v>200000</v>
      </c>
      <c r="G19" s="15">
        <v>298815.4800000001</v>
      </c>
      <c r="H19" s="15">
        <v>100886.02000000002</v>
      </c>
      <c r="I19" s="15">
        <v>138663.74</v>
      </c>
    </row>
    <row r="20" spans="1:9" x14ac:dyDescent="0.25">
      <c r="A20" s="16" t="s">
        <v>10</v>
      </c>
      <c r="B20" s="17">
        <f t="shared" ref="B20:I20" si="0">SUM(B16:B19)</f>
        <v>3128327.040000001</v>
      </c>
      <c r="C20" s="17">
        <f t="shared" si="0"/>
        <v>5712686.8600000013</v>
      </c>
      <c r="D20" s="17">
        <f t="shared" si="0"/>
        <v>3869485.4799999991</v>
      </c>
      <c r="E20" s="17">
        <f t="shared" si="0"/>
        <v>2849209.24</v>
      </c>
      <c r="F20" s="17">
        <f t="shared" si="0"/>
        <v>1765371.72</v>
      </c>
      <c r="G20" s="17">
        <f t="shared" si="0"/>
        <v>1771434.7200000002</v>
      </c>
      <c r="H20" s="17">
        <f t="shared" si="0"/>
        <v>1244533.4000000004</v>
      </c>
      <c r="I20" s="17">
        <f t="shared" si="0"/>
        <v>1535154.0199999998</v>
      </c>
    </row>
    <row r="21" spans="1:9" x14ac:dyDescent="0.25">
      <c r="A21" s="18" t="s">
        <v>11</v>
      </c>
      <c r="B21" s="13"/>
      <c r="C21" s="13"/>
      <c r="D21" s="13"/>
      <c r="E21" s="13"/>
      <c r="F21" s="13"/>
      <c r="G21" s="13"/>
      <c r="H21" s="13"/>
      <c r="I21" s="13"/>
    </row>
    <row r="22" spans="1:9" x14ac:dyDescent="0.25">
      <c r="A22" s="19" t="s">
        <v>12</v>
      </c>
      <c r="B22" s="15"/>
      <c r="C22" s="15"/>
      <c r="D22" s="15"/>
      <c r="E22" s="15"/>
      <c r="F22" s="15"/>
      <c r="G22" s="15"/>
      <c r="H22" s="15"/>
      <c r="I22" s="15"/>
    </row>
    <row r="23" spans="1:9" x14ac:dyDescent="0.25">
      <c r="A23" s="20" t="s">
        <v>13</v>
      </c>
      <c r="B23" s="15">
        <v>738928.97</v>
      </c>
      <c r="C23" s="15">
        <v>1977746.7800000003</v>
      </c>
      <c r="D23" s="15">
        <v>1918622.13</v>
      </c>
      <c r="E23" s="15">
        <v>3296753.0000000005</v>
      </c>
      <c r="F23" s="15">
        <v>2277609.64</v>
      </c>
      <c r="G23" s="15">
        <v>2295698.5999999996</v>
      </c>
      <c r="H23" s="15">
        <v>871270.09000000008</v>
      </c>
      <c r="I23" s="15">
        <v>1240255.3499999999</v>
      </c>
    </row>
    <row r="24" spans="1:9" x14ac:dyDescent="0.25">
      <c r="A24" s="20" t="s">
        <v>14</v>
      </c>
      <c r="B24" s="15">
        <v>1643446.75</v>
      </c>
      <c r="C24" s="15">
        <v>3238653.25</v>
      </c>
      <c r="D24" s="15">
        <v>1830079.8599999999</v>
      </c>
      <c r="E24" s="15">
        <v>2255943.9500000002</v>
      </c>
      <c r="F24" s="15">
        <v>3071227.76</v>
      </c>
      <c r="G24" s="15">
        <v>3196517.4399999995</v>
      </c>
      <c r="H24" s="15">
        <v>846940.44000000006</v>
      </c>
      <c r="I24" s="15">
        <v>1232844.8300000003</v>
      </c>
    </row>
    <row r="25" spans="1:9" x14ac:dyDescent="0.25">
      <c r="A25" s="19" t="s">
        <v>15</v>
      </c>
      <c r="B25" s="15"/>
      <c r="C25" s="15"/>
      <c r="D25" s="15"/>
      <c r="E25" s="15"/>
      <c r="F25" s="15"/>
      <c r="G25" s="15"/>
      <c r="H25" s="15"/>
      <c r="I25" s="15"/>
    </row>
    <row r="26" spans="1:9" x14ac:dyDescent="0.25">
      <c r="A26" s="20" t="s">
        <v>16</v>
      </c>
      <c r="B26" s="15">
        <v>134235.82</v>
      </c>
      <c r="C26" s="15">
        <v>968465.70000000007</v>
      </c>
      <c r="D26" s="15">
        <v>1583747.63</v>
      </c>
      <c r="E26" s="15">
        <v>63916.100000000006</v>
      </c>
      <c r="F26" s="15">
        <v>1842574.08</v>
      </c>
      <c r="G26" s="15">
        <v>0</v>
      </c>
      <c r="H26" s="15">
        <v>11580.939999999999</v>
      </c>
      <c r="I26" s="15">
        <v>115408.29</v>
      </c>
    </row>
    <row r="27" spans="1:9" x14ac:dyDescent="0.25">
      <c r="A27" s="20" t="s">
        <v>17</v>
      </c>
      <c r="B27" s="15">
        <v>198076.53999999998</v>
      </c>
      <c r="C27" s="15">
        <v>70753.600000000006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</row>
    <row r="28" spans="1:9" x14ac:dyDescent="0.25">
      <c r="A28" s="20" t="s">
        <v>18</v>
      </c>
      <c r="B28" s="15">
        <v>0</v>
      </c>
      <c r="C28" s="15">
        <v>0</v>
      </c>
      <c r="D28" s="15">
        <v>0</v>
      </c>
      <c r="E28" s="15">
        <v>1147889.3900000001</v>
      </c>
      <c r="F28" s="15">
        <v>1600000</v>
      </c>
      <c r="G28" s="15">
        <v>0</v>
      </c>
      <c r="H28" s="15">
        <v>149778.29</v>
      </c>
      <c r="I28" s="15">
        <v>916127.54</v>
      </c>
    </row>
    <row r="29" spans="1:9" x14ac:dyDescent="0.25">
      <c r="A29" s="20" t="s">
        <v>19</v>
      </c>
      <c r="B29" s="15">
        <v>0</v>
      </c>
      <c r="C29" s="15">
        <v>0</v>
      </c>
      <c r="D29" s="15">
        <v>34622.879999999997</v>
      </c>
      <c r="E29" s="15">
        <v>603294.69000000006</v>
      </c>
      <c r="F29" s="15">
        <v>399999.96</v>
      </c>
      <c r="G29" s="15">
        <v>176108.4</v>
      </c>
      <c r="H29" s="15">
        <v>398151.51</v>
      </c>
      <c r="I29" s="15">
        <v>3207.01</v>
      </c>
    </row>
    <row r="30" spans="1:9" x14ac:dyDescent="0.25">
      <c r="A30" s="20" t="s">
        <v>20</v>
      </c>
      <c r="B30" s="15">
        <v>0</v>
      </c>
      <c r="C30" s="15">
        <v>0</v>
      </c>
      <c r="D30" s="15">
        <v>0</v>
      </c>
      <c r="E30" s="15">
        <v>170654.75</v>
      </c>
      <c r="F30" s="15">
        <v>800000.04</v>
      </c>
      <c r="G30" s="15">
        <v>300000</v>
      </c>
      <c r="H30" s="15">
        <v>0</v>
      </c>
      <c r="I30" s="15">
        <v>351984</v>
      </c>
    </row>
    <row r="31" spans="1:9" x14ac:dyDescent="0.25">
      <c r="A31" s="20" t="s">
        <v>21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300000</v>
      </c>
      <c r="H31" s="15">
        <v>0</v>
      </c>
      <c r="I31" s="15">
        <v>0</v>
      </c>
    </row>
    <row r="32" spans="1:9" x14ac:dyDescent="0.25">
      <c r="A32" s="19" t="s">
        <v>22</v>
      </c>
      <c r="B32" s="15"/>
      <c r="C32" s="15"/>
      <c r="D32" s="15"/>
      <c r="E32" s="15"/>
      <c r="F32" s="15"/>
      <c r="G32" s="15"/>
      <c r="H32" s="15"/>
      <c r="I32" s="15"/>
    </row>
    <row r="33" spans="1:9" x14ac:dyDescent="0.25">
      <c r="A33" s="20" t="s">
        <v>23</v>
      </c>
      <c r="B33" s="15">
        <v>83590</v>
      </c>
      <c r="C33" s="15">
        <v>757792.76</v>
      </c>
      <c r="D33" s="15">
        <v>624474</v>
      </c>
      <c r="E33" s="15">
        <v>678420.1</v>
      </c>
      <c r="F33" s="15">
        <v>611506.32000000007</v>
      </c>
      <c r="G33" s="15">
        <v>611886.36</v>
      </c>
      <c r="H33" s="15">
        <v>168954.71</v>
      </c>
      <c r="I33" s="15">
        <v>324455.5</v>
      </c>
    </row>
    <row r="34" spans="1:9" x14ac:dyDescent="0.25">
      <c r="A34" s="20" t="s">
        <v>24</v>
      </c>
      <c r="B34" s="15">
        <v>26231.74</v>
      </c>
      <c r="C34" s="15">
        <v>190417.41</v>
      </c>
      <c r="D34" s="15">
        <v>803442.51</v>
      </c>
      <c r="E34" s="15">
        <v>277069.55</v>
      </c>
      <c r="F34" s="15">
        <v>0</v>
      </c>
      <c r="G34" s="15">
        <v>0</v>
      </c>
      <c r="H34" s="15">
        <v>26420.649999999998</v>
      </c>
      <c r="I34" s="15">
        <v>0</v>
      </c>
    </row>
    <row r="35" spans="1:9" x14ac:dyDescent="0.25">
      <c r="A35" s="20" t="s">
        <v>22</v>
      </c>
      <c r="B35" s="15">
        <v>485897.74</v>
      </c>
      <c r="C35" s="15">
        <v>629518.46</v>
      </c>
      <c r="D35" s="15">
        <v>68319.59</v>
      </c>
      <c r="E35" s="15">
        <v>685217.66999999993</v>
      </c>
      <c r="F35" s="15">
        <v>144362.88</v>
      </c>
      <c r="G35" s="15">
        <v>378585.59999999998</v>
      </c>
      <c r="H35" s="15">
        <v>0</v>
      </c>
      <c r="I35" s="15">
        <v>37464.720000000001</v>
      </c>
    </row>
    <row r="36" spans="1:9" x14ac:dyDescent="0.25">
      <c r="A36" s="16" t="s">
        <v>10</v>
      </c>
      <c r="B36" s="17">
        <f t="shared" ref="B36:I36" si="1">SUM(B22:B35)</f>
        <v>3310407.5599999996</v>
      </c>
      <c r="C36" s="17">
        <f t="shared" si="1"/>
        <v>7833347.96</v>
      </c>
      <c r="D36" s="17">
        <f t="shared" si="1"/>
        <v>6863308.5999999987</v>
      </c>
      <c r="E36" s="17">
        <f t="shared" si="1"/>
        <v>9179159.2000000011</v>
      </c>
      <c r="F36" s="17">
        <f t="shared" si="1"/>
        <v>10747280.680000002</v>
      </c>
      <c r="G36" s="17">
        <f t="shared" si="1"/>
        <v>7258796.3999999994</v>
      </c>
      <c r="H36" s="17">
        <f t="shared" si="1"/>
        <v>2473096.6300000004</v>
      </c>
      <c r="I36" s="17">
        <f t="shared" si="1"/>
        <v>4221747.24</v>
      </c>
    </row>
    <row r="37" spans="1:9" x14ac:dyDescent="0.25">
      <c r="A37" s="18" t="s">
        <v>25</v>
      </c>
      <c r="B37" s="13"/>
      <c r="C37" s="13"/>
      <c r="D37" s="13"/>
      <c r="E37" s="13"/>
      <c r="F37" s="13"/>
      <c r="G37" s="13"/>
      <c r="H37" s="13"/>
      <c r="I37" s="13"/>
    </row>
    <row r="38" spans="1:9" x14ac:dyDescent="0.25">
      <c r="A38" s="19" t="s">
        <v>12</v>
      </c>
      <c r="B38" s="15"/>
      <c r="C38" s="15"/>
      <c r="D38" s="15"/>
      <c r="E38" s="15"/>
      <c r="F38" s="15"/>
      <c r="G38" s="15"/>
      <c r="H38" s="15"/>
      <c r="I38" s="15"/>
    </row>
    <row r="39" spans="1:9" x14ac:dyDescent="0.25">
      <c r="A39" s="20" t="s">
        <v>26</v>
      </c>
      <c r="B39" s="15">
        <v>832454.15999999992</v>
      </c>
      <c r="C39" s="15">
        <v>871367.78999999992</v>
      </c>
      <c r="D39" s="15">
        <v>1778383.92</v>
      </c>
      <c r="E39" s="15">
        <v>430163</v>
      </c>
      <c r="F39" s="15">
        <v>796322.04</v>
      </c>
      <c r="G39" s="15">
        <v>751940.88</v>
      </c>
      <c r="H39" s="15">
        <v>218629.47</v>
      </c>
      <c r="I39" s="15">
        <v>249543.24999999997</v>
      </c>
    </row>
    <row r="40" spans="1:9" x14ac:dyDescent="0.25">
      <c r="A40" s="20" t="s">
        <v>27</v>
      </c>
      <c r="B40" s="15">
        <v>74925.08</v>
      </c>
      <c r="C40" s="15">
        <v>147473.01999999999</v>
      </c>
      <c r="D40" s="15">
        <v>82622.989999999991</v>
      </c>
      <c r="E40" s="15">
        <v>109075.12999999999</v>
      </c>
      <c r="F40" s="15">
        <v>74062.72000000003</v>
      </c>
      <c r="G40" s="15">
        <v>117523.59999999998</v>
      </c>
      <c r="H40" s="15">
        <v>69075.839999999997</v>
      </c>
      <c r="I40" s="15">
        <v>45626.130000000005</v>
      </c>
    </row>
    <row r="41" spans="1:9" x14ac:dyDescent="0.25">
      <c r="A41" s="19" t="s">
        <v>28</v>
      </c>
      <c r="B41" s="15"/>
      <c r="C41" s="15"/>
      <c r="D41" s="15"/>
      <c r="E41" s="15"/>
      <c r="F41" s="15"/>
      <c r="G41" s="15"/>
      <c r="H41" s="15"/>
      <c r="I41" s="15"/>
    </row>
    <row r="42" spans="1:9" x14ac:dyDescent="0.25">
      <c r="A42" s="20" t="s">
        <v>29</v>
      </c>
      <c r="B42" s="15">
        <v>551372.65999999992</v>
      </c>
      <c r="C42" s="15">
        <v>109431.7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</row>
    <row r="43" spans="1:9" x14ac:dyDescent="0.25">
      <c r="A43" s="20" t="s">
        <v>30</v>
      </c>
      <c r="B43" s="15">
        <v>272624.53000000003</v>
      </c>
      <c r="C43" s="15">
        <v>90337.04</v>
      </c>
      <c r="D43" s="15">
        <v>177277.76</v>
      </c>
      <c r="E43" s="15">
        <v>19685.05</v>
      </c>
      <c r="F43" s="15">
        <v>0</v>
      </c>
      <c r="G43" s="15">
        <v>148303.44</v>
      </c>
      <c r="H43" s="15">
        <v>13881.5</v>
      </c>
      <c r="I43" s="15">
        <v>0</v>
      </c>
    </row>
    <row r="44" spans="1:9" x14ac:dyDescent="0.25">
      <c r="A44" s="20" t="s">
        <v>31</v>
      </c>
      <c r="B44" s="15">
        <v>0</v>
      </c>
      <c r="C44" s="15">
        <v>0</v>
      </c>
      <c r="D44" s="15">
        <v>238735.93</v>
      </c>
      <c r="E44" s="15">
        <v>276317.75</v>
      </c>
      <c r="F44" s="15">
        <v>0</v>
      </c>
      <c r="G44" s="15">
        <v>0</v>
      </c>
      <c r="H44" s="15">
        <v>255353.1</v>
      </c>
      <c r="I44" s="15">
        <v>0</v>
      </c>
    </row>
    <row r="45" spans="1:9" x14ac:dyDescent="0.25">
      <c r="A45" s="20" t="s">
        <v>32</v>
      </c>
      <c r="B45" s="15">
        <v>0</v>
      </c>
      <c r="C45" s="15">
        <v>0</v>
      </c>
      <c r="D45" s="15">
        <v>0</v>
      </c>
      <c r="E45" s="15">
        <v>0</v>
      </c>
      <c r="F45" s="15">
        <v>175000.08</v>
      </c>
      <c r="G45" s="15">
        <v>1416873.84</v>
      </c>
      <c r="H45" s="15">
        <v>0</v>
      </c>
      <c r="I45" s="15">
        <v>0</v>
      </c>
    </row>
    <row r="46" spans="1:9" x14ac:dyDescent="0.25">
      <c r="A46" s="19" t="s">
        <v>22</v>
      </c>
      <c r="B46" s="15"/>
      <c r="C46" s="15"/>
      <c r="D46" s="15"/>
      <c r="E46" s="15"/>
      <c r="F46" s="15"/>
      <c r="G46" s="15"/>
      <c r="H46" s="15"/>
      <c r="I46" s="15"/>
    </row>
    <row r="47" spans="1:9" x14ac:dyDescent="0.25">
      <c r="A47" s="20" t="s">
        <v>33</v>
      </c>
      <c r="B47" s="15">
        <v>274935.39</v>
      </c>
      <c r="C47" s="15">
        <v>316090.67</v>
      </c>
      <c r="D47" s="15">
        <v>63332.09</v>
      </c>
      <c r="E47" s="15">
        <v>1046273.82</v>
      </c>
      <c r="F47" s="15">
        <v>678313.28</v>
      </c>
      <c r="G47" s="15">
        <v>713781.56</v>
      </c>
      <c r="H47" s="15">
        <v>232788.19</v>
      </c>
      <c r="I47" s="15">
        <v>156192.41000000003</v>
      </c>
    </row>
    <row r="48" spans="1:9" x14ac:dyDescent="0.25">
      <c r="A48" s="20" t="s">
        <v>22</v>
      </c>
      <c r="B48" s="15">
        <v>11264.59</v>
      </c>
      <c r="C48" s="15">
        <v>52860.04</v>
      </c>
      <c r="D48" s="15">
        <v>118789.44999999998</v>
      </c>
      <c r="E48" s="15">
        <v>75841.47</v>
      </c>
      <c r="F48" s="15">
        <v>130899.59999999999</v>
      </c>
      <c r="G48" s="15">
        <v>156853.68000000002</v>
      </c>
      <c r="H48" s="15">
        <v>0</v>
      </c>
      <c r="I48" s="15">
        <v>7503.32</v>
      </c>
    </row>
    <row r="49" spans="1:11" x14ac:dyDescent="0.25">
      <c r="A49" s="16" t="s">
        <v>10</v>
      </c>
      <c r="B49" s="17">
        <f t="shared" ref="B49:I49" si="2">SUM(B38:B48)</f>
        <v>2017576.41</v>
      </c>
      <c r="C49" s="17">
        <f t="shared" si="2"/>
        <v>1587560.26</v>
      </c>
      <c r="D49" s="17">
        <f t="shared" si="2"/>
        <v>2459142.14</v>
      </c>
      <c r="E49" s="17">
        <f t="shared" si="2"/>
        <v>1957356.22</v>
      </c>
      <c r="F49" s="17">
        <f t="shared" si="2"/>
        <v>1854597.7200000002</v>
      </c>
      <c r="G49" s="17">
        <f t="shared" si="2"/>
        <v>3305277</v>
      </c>
      <c r="H49" s="17">
        <f t="shared" si="2"/>
        <v>789728.10000000009</v>
      </c>
      <c r="I49" s="17">
        <f t="shared" si="2"/>
        <v>458865.11000000004</v>
      </c>
    </row>
    <row r="50" spans="1:11" x14ac:dyDescent="0.25">
      <c r="A50" s="18" t="s">
        <v>34</v>
      </c>
      <c r="B50" s="21"/>
      <c r="C50" s="21"/>
      <c r="D50" s="21"/>
      <c r="E50" s="21"/>
      <c r="F50" s="21"/>
      <c r="G50" s="21"/>
      <c r="H50" s="21"/>
      <c r="I50" s="21"/>
    </row>
    <row r="51" spans="1:11" x14ac:dyDescent="0.25">
      <c r="A51" s="14" t="s">
        <v>35</v>
      </c>
      <c r="B51" s="15">
        <v>998658.37999999989</v>
      </c>
      <c r="C51" s="15">
        <v>788524.30999999994</v>
      </c>
      <c r="D51" s="15">
        <v>771956.27999999991</v>
      </c>
      <c r="E51" s="15">
        <v>1135542.28</v>
      </c>
      <c r="F51" s="15">
        <v>1074625.92</v>
      </c>
      <c r="G51" s="15">
        <v>900655.2</v>
      </c>
      <c r="H51" s="15">
        <v>429248.43000000005</v>
      </c>
      <c r="I51" s="15">
        <v>407513.41</v>
      </c>
    </row>
    <row r="52" spans="1:11" x14ac:dyDescent="0.25">
      <c r="A52" s="14" t="s">
        <v>36</v>
      </c>
      <c r="B52" s="15">
        <v>385272.67</v>
      </c>
      <c r="C52" s="15">
        <v>350529.1</v>
      </c>
      <c r="D52" s="15">
        <v>198490.21999999997</v>
      </c>
      <c r="E52" s="15">
        <v>122472.69</v>
      </c>
      <c r="F52" s="15">
        <v>215102.52</v>
      </c>
      <c r="G52" s="15">
        <v>199477.92</v>
      </c>
      <c r="H52" s="15">
        <v>82026.040000000008</v>
      </c>
      <c r="I52" s="15">
        <v>57702.209999999992</v>
      </c>
    </row>
    <row r="53" spans="1:11" x14ac:dyDescent="0.25">
      <c r="A53" s="14" t="s">
        <v>37</v>
      </c>
      <c r="B53" s="15">
        <v>189775</v>
      </c>
      <c r="C53" s="15">
        <v>513009.32</v>
      </c>
      <c r="D53" s="15">
        <v>647831.07999999996</v>
      </c>
      <c r="E53" s="15">
        <v>622601.16</v>
      </c>
      <c r="F53" s="15">
        <v>664999.92000000004</v>
      </c>
      <c r="G53" s="15">
        <v>545000.04</v>
      </c>
      <c r="H53" s="15">
        <v>84844.160000000003</v>
      </c>
      <c r="I53" s="15">
        <v>20516</v>
      </c>
    </row>
    <row r="54" spans="1:11" x14ac:dyDescent="0.25">
      <c r="A54" s="14" t="s">
        <v>38</v>
      </c>
      <c r="B54" s="15">
        <v>250713.91999999998</v>
      </c>
      <c r="C54" s="15">
        <v>410650.63</v>
      </c>
      <c r="D54" s="15">
        <v>290203.53000000003</v>
      </c>
      <c r="E54" s="15">
        <v>18820.68</v>
      </c>
      <c r="F54" s="15">
        <v>260861.28</v>
      </c>
      <c r="G54" s="15">
        <v>231106.08000000002</v>
      </c>
      <c r="H54" s="15">
        <v>4698.2199999999993</v>
      </c>
      <c r="I54" s="15">
        <v>2146.66</v>
      </c>
    </row>
    <row r="55" spans="1:11" x14ac:dyDescent="0.25">
      <c r="A55" s="14" t="s">
        <v>39</v>
      </c>
      <c r="B55" s="15">
        <v>0</v>
      </c>
      <c r="C55" s="15">
        <v>0</v>
      </c>
      <c r="D55" s="15">
        <v>233698.73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</row>
    <row r="56" spans="1:11" x14ac:dyDescent="0.25">
      <c r="A56" s="14" t="s">
        <v>22</v>
      </c>
      <c r="B56" s="15">
        <v>236615.7</v>
      </c>
      <c r="C56" s="15">
        <v>175180.34999999998</v>
      </c>
      <c r="D56" s="15">
        <v>109104.45000000004</v>
      </c>
      <c r="E56" s="15">
        <v>67806.09</v>
      </c>
      <c r="F56" s="15">
        <v>138295.67999999999</v>
      </c>
      <c r="G56" s="15">
        <v>131000.04</v>
      </c>
      <c r="H56" s="15">
        <v>0</v>
      </c>
      <c r="I56" s="15">
        <v>50898.899999999994</v>
      </c>
    </row>
    <row r="57" spans="1:11" x14ac:dyDescent="0.25">
      <c r="A57" s="16" t="s">
        <v>10</v>
      </c>
      <c r="B57" s="22">
        <f t="shared" ref="B57:I57" si="3">SUM(B51:B56)</f>
        <v>2061035.6699999997</v>
      </c>
      <c r="C57" s="22">
        <f t="shared" si="3"/>
        <v>2237893.71</v>
      </c>
      <c r="D57" s="22">
        <f t="shared" si="3"/>
        <v>2251284.29</v>
      </c>
      <c r="E57" s="22">
        <f t="shared" si="3"/>
        <v>1967242.9</v>
      </c>
      <c r="F57" s="22">
        <f t="shared" si="3"/>
        <v>2353885.3199999998</v>
      </c>
      <c r="G57" s="22">
        <f t="shared" si="3"/>
        <v>2007239.28</v>
      </c>
      <c r="H57" s="22">
        <f t="shared" si="3"/>
        <v>600816.85000000009</v>
      </c>
      <c r="I57" s="22">
        <f t="shared" si="3"/>
        <v>538777.17999999993</v>
      </c>
    </row>
    <row r="58" spans="1:11" ht="15.75" thickBot="1" x14ac:dyDescent="0.3">
      <c r="A58" s="18" t="s">
        <v>40</v>
      </c>
      <c r="B58" s="15"/>
      <c r="C58" s="15"/>
      <c r="D58" s="15"/>
      <c r="E58" s="15"/>
      <c r="F58" s="15"/>
      <c r="G58" s="15"/>
      <c r="H58" s="15"/>
      <c r="I58" s="15"/>
    </row>
    <row r="59" spans="1:11" ht="16.5" thickTop="1" thickBot="1" x14ac:dyDescent="0.3">
      <c r="A59" s="23" t="s">
        <v>41</v>
      </c>
      <c r="B59" s="24">
        <f t="shared" ref="B59:I59" si="4">SUMPRODUCT(--($A15:$A58="Sub-Total"), B$15:B$58)+B58</f>
        <v>10517346.68</v>
      </c>
      <c r="C59" s="24">
        <f t="shared" si="4"/>
        <v>17371488.789999999</v>
      </c>
      <c r="D59" s="24">
        <f t="shared" si="4"/>
        <v>15443220.509999998</v>
      </c>
      <c r="E59" s="24">
        <f t="shared" si="4"/>
        <v>15952967.560000002</v>
      </c>
      <c r="F59" s="24">
        <f t="shared" si="4"/>
        <v>16721135.440000003</v>
      </c>
      <c r="G59" s="24">
        <f t="shared" si="4"/>
        <v>14342747.399999999</v>
      </c>
      <c r="H59" s="24">
        <f t="shared" si="4"/>
        <v>5108174.9800000004</v>
      </c>
      <c r="I59" s="24">
        <f t="shared" si="4"/>
        <v>6754543.5499999998</v>
      </c>
      <c r="K59" s="25"/>
    </row>
    <row r="60" spans="1:11" ht="39" thickBot="1" x14ac:dyDescent="0.3">
      <c r="A60" s="26" t="s">
        <v>42</v>
      </c>
      <c r="B60" s="15"/>
      <c r="C60" s="15"/>
      <c r="D60" s="15"/>
      <c r="E60" s="15"/>
      <c r="F60" s="15"/>
      <c r="G60" s="15"/>
      <c r="H60" s="15"/>
      <c r="I60" s="15"/>
    </row>
    <row r="61" spans="1:11" ht="16.5" thickTop="1" thickBot="1" x14ac:dyDescent="0.3">
      <c r="A61" s="27" t="s">
        <v>41</v>
      </c>
      <c r="B61" s="24">
        <f t="shared" ref="B61:I61" si="5">B59+B60</f>
        <v>10517346.68</v>
      </c>
      <c r="C61" s="24">
        <f t="shared" si="5"/>
        <v>17371488.789999999</v>
      </c>
      <c r="D61" s="24">
        <f t="shared" si="5"/>
        <v>15443220.509999998</v>
      </c>
      <c r="E61" s="24">
        <f t="shared" si="5"/>
        <v>15952967.560000002</v>
      </c>
      <c r="F61" s="24">
        <f t="shared" si="5"/>
        <v>16721135.440000003</v>
      </c>
      <c r="G61" s="24">
        <f t="shared" si="5"/>
        <v>14342747.399999999</v>
      </c>
      <c r="H61" s="24">
        <f t="shared" si="5"/>
        <v>5108174.9800000004</v>
      </c>
      <c r="I61" s="24">
        <f t="shared" si="5"/>
        <v>6754543.5499999998</v>
      </c>
    </row>
  </sheetData>
  <mergeCells count="3">
    <mergeCell ref="A9:I9"/>
    <mergeCell ref="A10:I10"/>
    <mergeCell ref="A12:I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0A00FF9CD98D4A90C4C994B4364D6D" ma:contentTypeVersion="15" ma:contentTypeDescription="Create a new document." ma:contentTypeScope="" ma:versionID="744b55963b4af7ae40c426fb31d677f3">
  <xsd:schema xmlns:xsd="http://www.w3.org/2001/XMLSchema" xmlns:xs="http://www.w3.org/2001/XMLSchema" xmlns:p="http://schemas.microsoft.com/office/2006/metadata/properties" xmlns:ns2="6172086f-d452-4b0b-91f1-ea969ab68873" xmlns:ns3="968f3901-1545-4ee2-9f28-fe0d535c690c" targetNamespace="http://schemas.microsoft.com/office/2006/metadata/properties" ma:root="true" ma:fieldsID="cc9a35273da418e6135b45c76c45d4aa" ns2:_="" ns3:_="">
    <xsd:import namespace="6172086f-d452-4b0b-91f1-ea969ab68873"/>
    <xsd:import namespace="968f3901-1545-4ee2-9f28-fe0d535c69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Intervenor" minOccurs="0"/>
                <xsd:element ref="ns2:VPReview" minOccurs="0"/>
                <xsd:element ref="ns2:ReadyforVPReview2" minOccurs="0"/>
                <xsd:element ref="ns2:ForCEOreview" minOccurs="0"/>
                <xsd:element ref="ns2:ReadyforVPReview3" minOccurs="0"/>
                <xsd:element ref="ns2:ReadyforCEOreview2" minOccurs="0"/>
                <xsd:element ref="ns2:_x0056_P4" minOccurs="0"/>
                <xsd:element ref="ns2:_x0056_P5" minOccurs="0"/>
                <xsd:element ref="ns2:_x0043_EO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2086f-d452-4b0b-91f1-ea969ab6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ntervenor" ma:index="14" nillable="true" ma:displayName="Intervenor" ma:format="Dropdown" ma:internalName="Intervenor">
      <xsd:simpleType>
        <xsd:restriction base="dms:Choice">
          <xsd:enumeration value="OEB"/>
          <xsd:enumeration value="CCC"/>
          <xsd:enumeration value="HONI"/>
          <xsd:enumeration value="VECC"/>
          <xsd:enumeration value="SEC"/>
          <xsd:enumeration value="IMT"/>
        </xsd:restriction>
      </xsd:simpleType>
    </xsd:element>
    <xsd:element name="VPReview" ma:index="15" nillable="true" ma:displayName="Ready for VP Review1" ma:default="0" ma:format="Dropdown" ma:internalName="VPReview">
      <xsd:simpleType>
        <xsd:restriction base="dms:Boolean"/>
      </xsd:simpleType>
    </xsd:element>
    <xsd:element name="ReadyforVPReview2" ma:index="16" nillable="true" ma:displayName="Ready for VP Review2" ma:default="0" ma:format="Dropdown" ma:internalName="ReadyforVPReview2">
      <xsd:simpleType>
        <xsd:restriction base="dms:Boolean"/>
      </xsd:simpleType>
    </xsd:element>
    <xsd:element name="ForCEOreview" ma:index="17" nillable="true" ma:displayName="For CEO review" ma:default="0" ma:format="Dropdown" ma:internalName="ForCEOreview">
      <xsd:simpleType>
        <xsd:restriction base="dms:Boolean"/>
      </xsd:simpleType>
    </xsd:element>
    <xsd:element name="ReadyforVPReview3" ma:index="18" nillable="true" ma:displayName="Ready for VP Review3" ma:default="0" ma:format="Dropdown" ma:internalName="ReadyforVPReview3">
      <xsd:simpleType>
        <xsd:restriction base="dms:Boolean"/>
      </xsd:simpleType>
    </xsd:element>
    <xsd:element name="ReadyforCEOreview2" ma:index="19" nillable="true" ma:displayName="Ready for CEO review2" ma:default="0" ma:format="Dropdown" ma:internalName="ReadyforCEOreview2">
      <xsd:simpleType>
        <xsd:restriction base="dms:Boolean"/>
      </xsd:simpleType>
    </xsd:element>
    <xsd:element name="_x0056_P4" ma:index="20" nillable="true" ma:displayName="VP 4" ma:default="0" ma:format="Dropdown" ma:internalName="_x0056_P4">
      <xsd:simpleType>
        <xsd:restriction base="dms:Boolean"/>
      </xsd:simpleType>
    </xsd:element>
    <xsd:element name="_x0056_P5" ma:index="21" nillable="true" ma:displayName="VP5" ma:default="0" ma:format="Dropdown" ma:internalName="_x0056_P5">
      <xsd:simpleType>
        <xsd:restriction base="dms:Boolean"/>
      </xsd:simpleType>
    </xsd:element>
    <xsd:element name="_x0043_EO3" ma:index="22" nillable="true" ma:displayName="CEO 3" ma:default="0" ma:format="Dropdown" ma:internalName="_x0043_EO3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f3901-1545-4ee2-9f28-fe0d535c690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6172086f-d452-4b0b-91f1-ea969ab68873">VECC</Intervenor>
    <ForCEOreview xmlns="6172086f-d452-4b0b-91f1-ea969ab68873">false</ForCEOreview>
    <ReadyforVPReview2 xmlns="6172086f-d452-4b0b-91f1-ea969ab68873">false</ReadyforVPReview2>
    <VPReview xmlns="6172086f-d452-4b0b-91f1-ea969ab68873">false</VPReview>
    <ReadyforCEOreview2 xmlns="6172086f-d452-4b0b-91f1-ea969ab68873">true</ReadyforCEOreview2>
    <ReadyforVPReview3 xmlns="6172086f-d452-4b0b-91f1-ea969ab68873">true</ReadyforVPReview3>
    <_x0056_P4 xmlns="6172086f-d452-4b0b-91f1-ea969ab68873">false</_x0056_P4>
    <_x0056_P5 xmlns="6172086f-d452-4b0b-91f1-ea969ab68873">true</_x0056_P5>
    <_x0043_EO3 xmlns="6172086f-d452-4b0b-91f1-ea969ab68873">false</_x0043_EO3>
  </documentManagement>
</p:properties>
</file>

<file path=customXml/itemProps1.xml><?xml version="1.0" encoding="utf-8"?>
<ds:datastoreItem xmlns:ds="http://schemas.openxmlformats.org/officeDocument/2006/customXml" ds:itemID="{D2DCF867-36AC-46C2-92F4-1C691DF6E6CC}"/>
</file>

<file path=customXml/itemProps2.xml><?xml version="1.0" encoding="utf-8"?>
<ds:datastoreItem xmlns:ds="http://schemas.openxmlformats.org/officeDocument/2006/customXml" ds:itemID="{F6936D37-7EEC-45F5-A0F5-01A2D69105E3}"/>
</file>

<file path=customXml/itemProps3.xml><?xml version="1.0" encoding="utf-8"?>
<ds:datastoreItem xmlns:ds="http://schemas.openxmlformats.org/officeDocument/2006/customXml" ds:itemID="{9622EA02-36F6-4C1D-8543-E1F882A1E7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Beharriell, Greg</cp:lastModifiedBy>
  <dcterms:created xsi:type="dcterms:W3CDTF">2021-09-19T20:20:12Z</dcterms:created>
  <dcterms:modified xsi:type="dcterms:W3CDTF">2021-09-22T16:14:31Z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0x010100CF0A00FF9CD98D4A90C4C994B4364D6D</vt:lpwstr>
  </property>
</Properties>
</file>