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tisont.sharepoint.com/sites/CNPI2022COSIRs/Information Responses to be edited/"/>
    </mc:Choice>
  </mc:AlternateContent>
  <xr:revisionPtr revIDLastSave="0" documentId="8_{968E2757-3A56-46FB-9D63-B82D7EB84032}" xr6:coauthVersionLast="47" xr6:coauthVersionMax="47" xr10:uidLastSave="{00000000-0000-0000-0000-000000000000}"/>
  <bookViews>
    <workbookView xWindow="28680" yWindow="-120" windowWidth="29040" windowHeight="15840" xr2:uid="{1F42EDBF-97B1-4E30-9D48-EB23950F12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E7" i="1"/>
  <c r="E6" i="1"/>
  <c r="D7" i="1"/>
  <c r="D6" i="1"/>
  <c r="C7" i="1"/>
  <c r="C8" i="1" s="1"/>
  <c r="C6" i="1"/>
  <c r="F8" i="1" l="1"/>
  <c r="E8" i="1"/>
  <c r="D8" i="1"/>
</calcChain>
</file>

<file path=xl/sharedStrings.xml><?xml version="1.0" encoding="utf-8"?>
<sst xmlns="http://schemas.openxmlformats.org/spreadsheetml/2006/main" count="175" uniqueCount="59">
  <si>
    <t>CNPI CoS Application</t>
  </si>
  <si>
    <t>9-SEC-36</t>
  </si>
  <si>
    <t>Attachment A</t>
  </si>
  <si>
    <t>FC DISTRIBUTION 2021 CCA SCHEDULE</t>
  </si>
  <si>
    <t>Class</t>
  </si>
  <si>
    <t>Class Description</t>
  </si>
  <si>
    <t>UCC 2021 Opening Balance</t>
  </si>
  <si>
    <t>2021 Additions</t>
  </si>
  <si>
    <t>2021 Disposals</t>
  </si>
  <si>
    <t>UCC Before 1/2 Yr Adjustment</t>
  </si>
  <si>
    <t>1/2 Year Rule {1/2 Additions Less Disposals}</t>
  </si>
  <si>
    <t>Reduced UCC</t>
  </si>
  <si>
    <t>Rate %</t>
  </si>
  <si>
    <t>2021 CCA</t>
  </si>
  <si>
    <t>UCC End of 2021</t>
  </si>
  <si>
    <t>Additions that are AIIP (Acc Inv Inc Prop)</t>
  </si>
  <si>
    <t>AIIP "Reduced" UCC</t>
  </si>
  <si>
    <t>AIIP Add CCA</t>
  </si>
  <si>
    <t>UCC End of 2021 - Non-Dist</t>
  </si>
  <si>
    <t>Additions Change over PY</t>
  </si>
  <si>
    <t>CCA Change over PY</t>
  </si>
  <si>
    <t>Distribution System - post 1987</t>
  </si>
  <si>
    <t>Distribution System - pre 1988</t>
  </si>
  <si>
    <t>General Office/Stores Equip</t>
  </si>
  <si>
    <t>Computer Hardware/  Vehicles</t>
  </si>
  <si>
    <t>Computer Software</t>
  </si>
  <si>
    <t>Leasehold Improvements</t>
  </si>
  <si>
    <t>NA</t>
  </si>
  <si>
    <t>Computers &amp; Systems Software acq'd post Mar 22/04</t>
  </si>
  <si>
    <t>System Supervisory processing</t>
  </si>
  <si>
    <t>New Distribution Assets</t>
  </si>
  <si>
    <t>Bldg after Mar 18/07</t>
  </si>
  <si>
    <t>Comp Equip after Mar 18/07</t>
  </si>
  <si>
    <t>TOTAL</t>
  </si>
  <si>
    <t>DISTRIBUTION 2018 CCA SCHEDULE</t>
  </si>
  <si>
    <t>OLD WAY - NON ENHANCED CCA</t>
  </si>
  <si>
    <t>UCC 2018 Opening Balance</t>
  </si>
  <si>
    <t>2018 Additions</t>
  </si>
  <si>
    <t>2018 Disposals</t>
  </si>
  <si>
    <t>2018 CCA</t>
  </si>
  <si>
    <t>UCC End of 2018</t>
  </si>
  <si>
    <t>UCC End of 2018 - Non-Dist</t>
  </si>
  <si>
    <t>DISTRIBUTION 2019 CCA SCHEDULE</t>
  </si>
  <si>
    <t>UCC 2019 Opening Balance</t>
  </si>
  <si>
    <t>2019 Additions</t>
  </si>
  <si>
    <t>2019 Disposals</t>
  </si>
  <si>
    <t>2019 CCA</t>
  </si>
  <si>
    <t>UCC End of 2019</t>
  </si>
  <si>
    <t>UCC End of 2019 - Non-Dist</t>
  </si>
  <si>
    <t>DISTRIBUTION 2020 CCA SCHEDULE</t>
  </si>
  <si>
    <t>UCC 2020 Opening Balance</t>
  </si>
  <si>
    <t>2020 Additions</t>
  </si>
  <si>
    <t>2020 Disposals</t>
  </si>
  <si>
    <t>2020 CCA</t>
  </si>
  <si>
    <t>UCC End of 2020</t>
  </si>
  <si>
    <t>UCC End of 2020 - Non-Dist</t>
  </si>
  <si>
    <t>Accelerated CCA</t>
  </si>
  <si>
    <t>Regular CCA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</si>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</sst>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6" fillId="0" borderId="1" xfId="0" applyNumberFormat="1" applyFont="1" applyBorder="1"/>
    <xf numFmtId="9" fontId="4" fillId="0" borderId="1" xfId="3" applyFont="1" applyFill="1" applyBorder="1" applyAlignment="1" applyProtection="1">
      <alignment horizontal="center"/>
      <protection locked="0"/>
    </xf>
    <xf numFmtId="164" fontId="0" fillId="0" borderId="0" xfId="1" applyNumberFormat="1" applyFont="1"/>
    <xf numFmtId="9" fontId="4" fillId="0" borderId="1" xfId="3" applyFont="1" applyFill="1" applyBorder="1" applyAlignment="1" applyProtection="1">
      <alignment horizontal="center"/>
    </xf>
    <xf numFmtId="165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6" fillId="0" borderId="3" xfId="0" applyNumberFormat="1" applyFont="1" applyBorder="1"/>
    <xf numFmtId="9" fontId="4" fillId="0" borderId="3" xfId="3" applyFont="1" applyFill="1" applyBorder="1" applyAlignment="1" applyProtection="1">
      <alignment horizontal="center"/>
      <protection locked="0"/>
    </xf>
    <xf numFmtId="3" fontId="6" fillId="0" borderId="3" xfId="0" applyNumberFormat="1" applyFont="1" applyBorder="1" applyProtection="1"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165" fontId="4" fillId="0" borderId="3" xfId="0" applyNumberFormat="1" applyFont="1" applyBorder="1" applyAlignment="1" applyProtection="1">
      <alignment horizontal="center"/>
      <protection locked="0"/>
    </xf>
    <xf numFmtId="3" fontId="4" fillId="0" borderId="3" xfId="0" applyNumberFormat="1" applyFont="1" applyBorder="1" applyAlignment="1" applyProtection="1">
      <alignment horizontal="center"/>
      <protection locked="0"/>
    </xf>
    <xf numFmtId="0" fontId="4" fillId="0" borderId="4" xfId="0" applyFont="1" applyBorder="1"/>
    <xf numFmtId="0" fontId="5" fillId="0" borderId="5" xfId="0" applyFont="1" applyBorder="1" applyAlignment="1">
      <alignment wrapText="1"/>
    </xf>
    <xf numFmtId="3" fontId="5" fillId="0" borderId="5" xfId="0" applyNumberFormat="1" applyFont="1" applyBorder="1"/>
    <xf numFmtId="3" fontId="5" fillId="0" borderId="6" xfId="0" applyNumberFormat="1" applyFont="1" applyBorder="1"/>
    <xf numFmtId="164" fontId="0" fillId="0" borderId="7" xfId="1" applyNumberFormat="1" applyFont="1" applyBorder="1"/>
    <xf numFmtId="0" fontId="7" fillId="0" borderId="0" xfId="0" applyFont="1"/>
    <xf numFmtId="0" fontId="0" fillId="0" borderId="8" xfId="0" applyBorder="1"/>
    <xf numFmtId="0" fontId="2" fillId="0" borderId="8" xfId="0" applyFont="1" applyBorder="1"/>
    <xf numFmtId="44" fontId="0" fillId="0" borderId="0" xfId="2" applyFont="1"/>
    <xf numFmtId="44" fontId="0" fillId="0" borderId="8" xfId="2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41A7-091E-4E42-B983-1C3931C825EF}">
  <dimension ref="A1:AD84"/>
  <sheetViews>
    <sheetView tabSelected="1" zoomScale="70" zoomScaleNormal="70" workbookViewId="0">
      <selection activeCell="F7" sqref="F7"/>
    </sheetView>
  </sheetViews>
  <sheetFormatPr defaultRowHeight="15"/>
  <cols>
    <col min="1" max="1" width="19.85546875" bestFit="1" customWidth="1"/>
    <col min="2" max="2" width="37.42578125" bestFit="1" customWidth="1"/>
    <col min="3" max="4" width="17.7109375" bestFit="1" customWidth="1"/>
    <col min="5" max="5" width="20.5703125" customWidth="1"/>
    <col min="6" max="6" width="20.28515625" customWidth="1"/>
    <col min="7" max="7" width="11.5703125" bestFit="1" customWidth="1"/>
    <col min="8" max="8" width="12.28515625" bestFit="1" customWidth="1"/>
    <col min="9" max="9" width="7.140625" bestFit="1" customWidth="1"/>
    <col min="10" max="10" width="11" bestFit="1" customWidth="1"/>
    <col min="11" max="11" width="12.28515625" bestFit="1" customWidth="1"/>
    <col min="13" max="13" width="11.85546875" bestFit="1" customWidth="1"/>
    <col min="14" max="14" width="12.28515625" bestFit="1" customWidth="1"/>
    <col min="15" max="15" width="11" bestFit="1" customWidth="1"/>
    <col min="16" max="16" width="12.28515625" bestFit="1" customWidth="1"/>
    <col min="17" max="17" width="11.85546875" bestFit="1" customWidth="1"/>
    <col min="19" max="19" width="13.85546875" customWidth="1"/>
    <col min="20" max="20" width="16.140625" customWidth="1"/>
    <col min="22" max="22" width="30" bestFit="1" customWidth="1"/>
    <col min="23" max="23" width="11.85546875" bestFit="1" customWidth="1"/>
    <col min="24" max="24" width="9" bestFit="1" customWidth="1"/>
    <col min="25" max="25" width="13.140625" bestFit="1" customWidth="1"/>
    <col min="26" max="26" width="11.5703125" bestFit="1" customWidth="1"/>
    <col min="27" max="27" width="12.28515625" bestFit="1" customWidth="1"/>
    <col min="28" max="28" width="7.140625" bestFit="1" customWidth="1"/>
    <col min="29" max="29" width="11" bestFit="1" customWidth="1"/>
    <col min="30" max="30" width="12.28515625" bestFit="1" customWidth="1"/>
  </cols>
  <sheetData>
    <row r="1" spans="1:30">
      <c r="A1" s="1" t="s">
        <v>0</v>
      </c>
    </row>
    <row r="2" spans="1:30">
      <c r="A2" s="1" t="s">
        <v>1</v>
      </c>
    </row>
    <row r="3" spans="1:30">
      <c r="A3" s="1" t="s">
        <v>2</v>
      </c>
    </row>
    <row r="5" spans="1:30">
      <c r="B5" s="29"/>
      <c r="C5" s="30">
        <v>2018</v>
      </c>
      <c r="D5" s="30">
        <v>2019</v>
      </c>
      <c r="E5" s="30">
        <v>2020</v>
      </c>
      <c r="F5" s="30">
        <v>2021</v>
      </c>
    </row>
    <row r="6" spans="1:30">
      <c r="B6" s="1" t="s">
        <v>56</v>
      </c>
      <c r="C6" s="31">
        <f>J28+O28</f>
        <v>6818365.4636642439</v>
      </c>
      <c r="D6" s="31">
        <f>J45+O45</f>
        <v>8582352.1976419277</v>
      </c>
      <c r="E6" s="31">
        <f>J63+O63</f>
        <v>8968581.430439055</v>
      </c>
      <c r="F6" s="31">
        <f>J84+O84</f>
        <v>10592277.867471617</v>
      </c>
      <c r="G6" s="31"/>
    </row>
    <row r="7" spans="1:30">
      <c r="B7" s="1" t="s">
        <v>57</v>
      </c>
      <c r="C7" s="32">
        <f>AC28</f>
        <v>6697666.7636642437</v>
      </c>
      <c r="D7" s="32">
        <f>AC45</f>
        <v>7158972.7554419292</v>
      </c>
      <c r="E7" s="32">
        <f>AC63</f>
        <v>7834703.3366450528</v>
      </c>
      <c r="F7" s="32">
        <f>AC84</f>
        <v>8931607.6268120613</v>
      </c>
      <c r="G7" s="31"/>
    </row>
    <row r="8" spans="1:30">
      <c r="B8" s="1" t="s">
        <v>58</v>
      </c>
      <c r="C8" s="31">
        <f>C6-C7</f>
        <v>120698.70000000019</v>
      </c>
      <c r="D8" s="31">
        <f t="shared" ref="D8:F8" si="0">D6-D7</f>
        <v>1423379.4421999985</v>
      </c>
      <c r="E8" s="31">
        <f t="shared" si="0"/>
        <v>1133878.0937940022</v>
      </c>
      <c r="F8" s="31">
        <f t="shared" si="0"/>
        <v>1660670.2406595554</v>
      </c>
      <c r="G8" s="31"/>
    </row>
    <row r="9" spans="1:30">
      <c r="C9" s="31"/>
      <c r="D9" s="31"/>
      <c r="E9" s="31"/>
      <c r="F9" s="31"/>
      <c r="G9" s="31"/>
    </row>
    <row r="13" spans="1:30">
      <c r="B13" s="2" t="s">
        <v>34</v>
      </c>
      <c r="V13" s="28" t="s">
        <v>35</v>
      </c>
    </row>
    <row r="15" spans="1:30" ht="60">
      <c r="A15" s="3" t="s">
        <v>4</v>
      </c>
      <c r="B15" s="4" t="s">
        <v>5</v>
      </c>
      <c r="C15" s="5" t="s">
        <v>36</v>
      </c>
      <c r="D15" s="5" t="s">
        <v>37</v>
      </c>
      <c r="E15" s="5" t="s">
        <v>38</v>
      </c>
      <c r="F15" s="5" t="s">
        <v>9</v>
      </c>
      <c r="G15" s="5" t="s">
        <v>10</v>
      </c>
      <c r="H15" s="5" t="s">
        <v>11</v>
      </c>
      <c r="I15" s="6" t="s">
        <v>12</v>
      </c>
      <c r="J15" s="5" t="s">
        <v>39</v>
      </c>
      <c r="K15" s="5" t="s">
        <v>40</v>
      </c>
      <c r="M15" s="5" t="s">
        <v>15</v>
      </c>
      <c r="N15" s="5" t="s">
        <v>16</v>
      </c>
      <c r="O15" s="5" t="s">
        <v>17</v>
      </c>
      <c r="P15" s="5" t="s">
        <v>40</v>
      </c>
      <c r="Q15" s="5" t="s">
        <v>41</v>
      </c>
      <c r="S15" s="7" t="s">
        <v>19</v>
      </c>
      <c r="T15" s="7" t="s">
        <v>20</v>
      </c>
      <c r="V15" s="5" t="s">
        <v>36</v>
      </c>
      <c r="W15" s="5" t="s">
        <v>37</v>
      </c>
      <c r="X15" s="5" t="s">
        <v>38</v>
      </c>
      <c r="Y15" s="5" t="s">
        <v>9</v>
      </c>
      <c r="Z15" s="5" t="s">
        <v>10</v>
      </c>
      <c r="AA15" s="5" t="s">
        <v>11</v>
      </c>
      <c r="AB15" s="6" t="s">
        <v>12</v>
      </c>
      <c r="AC15" s="5" t="s">
        <v>39</v>
      </c>
      <c r="AD15" s="5" t="s">
        <v>40</v>
      </c>
    </row>
    <row r="16" spans="1:30">
      <c r="A16" s="8">
        <v>1</v>
      </c>
      <c r="B16" s="9" t="s">
        <v>21</v>
      </c>
      <c r="C16" s="10">
        <v>18340110.295147873</v>
      </c>
      <c r="D16" s="10">
        <v>0</v>
      </c>
      <c r="E16" s="10">
        <v>0</v>
      </c>
      <c r="F16" s="10">
        <v>18340110.295147873</v>
      </c>
      <c r="G16" s="10">
        <v>0</v>
      </c>
      <c r="H16" s="10">
        <v>18340110.295147873</v>
      </c>
      <c r="I16" s="11">
        <v>0.04</v>
      </c>
      <c r="J16" s="10">
        <v>733604.41180591495</v>
      </c>
      <c r="K16" s="10">
        <v>17606505.883341957</v>
      </c>
      <c r="M16" s="10">
        <v>0</v>
      </c>
      <c r="N16" s="10">
        <v>0</v>
      </c>
      <c r="O16" s="10">
        <v>0</v>
      </c>
      <c r="P16" s="10">
        <v>17606505.883341957</v>
      </c>
      <c r="Q16" s="10">
        <v>7724934.1929747425</v>
      </c>
      <c r="S16" s="12">
        <v>0</v>
      </c>
      <c r="T16" s="12">
        <v>-30566.850491913152</v>
      </c>
      <c r="V16" s="10">
        <v>18340110.295147873</v>
      </c>
      <c r="W16" s="10">
        <v>0</v>
      </c>
      <c r="X16" s="10">
        <v>0</v>
      </c>
      <c r="Y16" s="10">
        <v>18340110.295147873</v>
      </c>
      <c r="Z16" s="10">
        <v>0</v>
      </c>
      <c r="AA16" s="10">
        <v>18340110.295147873</v>
      </c>
      <c r="AB16" s="11">
        <v>0.04</v>
      </c>
      <c r="AC16" s="10">
        <v>733604.41180591495</v>
      </c>
      <c r="AD16" s="10">
        <v>17606505.883341957</v>
      </c>
    </row>
    <row r="17" spans="1:30">
      <c r="A17" s="8">
        <v>2</v>
      </c>
      <c r="B17" s="9" t="s">
        <v>22</v>
      </c>
      <c r="C17" s="10">
        <v>727496.23397660791</v>
      </c>
      <c r="D17" s="10">
        <v>0</v>
      </c>
      <c r="E17" s="10">
        <v>0</v>
      </c>
      <c r="F17" s="10">
        <v>727496.23397660791</v>
      </c>
      <c r="G17" s="10">
        <v>0</v>
      </c>
      <c r="H17" s="10">
        <v>727496.23397660791</v>
      </c>
      <c r="I17" s="13">
        <v>0.06</v>
      </c>
      <c r="J17" s="10">
        <v>43649.774038596472</v>
      </c>
      <c r="K17" s="10">
        <v>683846.45993801148</v>
      </c>
      <c r="M17" s="10">
        <v>0</v>
      </c>
      <c r="N17" s="10">
        <v>0</v>
      </c>
      <c r="O17" s="10">
        <v>0</v>
      </c>
      <c r="P17" s="10">
        <v>683846.45993801148</v>
      </c>
      <c r="Q17" s="10">
        <v>440009.59446548077</v>
      </c>
      <c r="S17" s="12">
        <v>0</v>
      </c>
      <c r="T17" s="12">
        <v>-2786.1557896976447</v>
      </c>
      <c r="V17" s="10">
        <v>727496.23397660791</v>
      </c>
      <c r="W17" s="10">
        <v>0</v>
      </c>
      <c r="X17" s="10">
        <v>0</v>
      </c>
      <c r="Y17" s="10">
        <v>727496.23397660791</v>
      </c>
      <c r="Z17" s="10">
        <v>0</v>
      </c>
      <c r="AA17" s="10">
        <v>727496.23397660791</v>
      </c>
      <c r="AB17" s="13">
        <v>0.06</v>
      </c>
      <c r="AC17" s="10">
        <v>43649.774038596472</v>
      </c>
      <c r="AD17" s="10">
        <v>683846.45993801148</v>
      </c>
    </row>
    <row r="18" spans="1:30">
      <c r="A18" s="8">
        <v>3</v>
      </c>
      <c r="B18" s="9"/>
      <c r="C18" s="10">
        <v>47497.651705545781</v>
      </c>
      <c r="D18" s="10">
        <v>0</v>
      </c>
      <c r="E18" s="10">
        <v>0</v>
      </c>
      <c r="F18" s="10">
        <v>47497.651705545781</v>
      </c>
      <c r="G18" s="10">
        <v>0</v>
      </c>
      <c r="H18" s="10">
        <v>47497.651705545781</v>
      </c>
      <c r="I18" s="13">
        <v>0.05</v>
      </c>
      <c r="J18" s="10">
        <v>2374.8825852772893</v>
      </c>
      <c r="K18" s="10">
        <v>45122.769120268495</v>
      </c>
      <c r="M18" s="10">
        <v>0</v>
      </c>
      <c r="N18" s="10">
        <v>0</v>
      </c>
      <c r="O18" s="10">
        <v>0</v>
      </c>
      <c r="P18" s="10">
        <v>45122.769120268495</v>
      </c>
      <c r="Q18" s="10">
        <v>-0.73509189063042868</v>
      </c>
      <c r="S18" s="12">
        <v>0</v>
      </c>
      <c r="T18" s="12">
        <v>-124.99382027775209</v>
      </c>
      <c r="V18" s="10">
        <v>47497.651705545781</v>
      </c>
      <c r="W18" s="10">
        <v>0</v>
      </c>
      <c r="X18" s="10">
        <v>0</v>
      </c>
      <c r="Y18" s="10">
        <v>47497.651705545781</v>
      </c>
      <c r="Z18" s="10">
        <v>0</v>
      </c>
      <c r="AA18" s="10">
        <v>47497.651705545781</v>
      </c>
      <c r="AB18" s="13">
        <v>0.05</v>
      </c>
      <c r="AC18" s="10">
        <v>2374.8825852772893</v>
      </c>
      <c r="AD18" s="10">
        <v>45122.769120268495</v>
      </c>
    </row>
    <row r="19" spans="1:30">
      <c r="A19" s="8">
        <v>8</v>
      </c>
      <c r="B19" s="9" t="s">
        <v>23</v>
      </c>
      <c r="C19" s="10">
        <v>653728.62280976889</v>
      </c>
      <c r="D19" s="10">
        <v>152623.77000000011</v>
      </c>
      <c r="E19" s="10">
        <v>0</v>
      </c>
      <c r="F19" s="10">
        <v>806352.39280976902</v>
      </c>
      <c r="G19" s="10">
        <v>76311.885000000053</v>
      </c>
      <c r="H19" s="10">
        <v>730040.50780976901</v>
      </c>
      <c r="I19" s="13">
        <v>0.2</v>
      </c>
      <c r="J19" s="10">
        <v>146008.10156195381</v>
      </c>
      <c r="K19" s="10">
        <v>660344.29124781524</v>
      </c>
      <c r="M19" s="10">
        <v>0</v>
      </c>
      <c r="N19" s="10">
        <v>0</v>
      </c>
      <c r="O19" s="10">
        <v>0</v>
      </c>
      <c r="P19" s="10">
        <v>660344.29124781524</v>
      </c>
      <c r="Q19" s="10">
        <v>-6.3417876488529146E-2</v>
      </c>
      <c r="S19" s="12">
        <v>80377.35000000018</v>
      </c>
      <c r="T19" s="12">
        <v>-8393.2516404884227</v>
      </c>
      <c r="V19" s="10">
        <v>653728.62280976889</v>
      </c>
      <c r="W19" s="10">
        <v>152623.77000000011</v>
      </c>
      <c r="X19" s="10">
        <v>0</v>
      </c>
      <c r="Y19" s="10">
        <v>806352.39280976902</v>
      </c>
      <c r="Z19" s="10">
        <v>76311.885000000053</v>
      </c>
      <c r="AA19" s="10">
        <v>730040.50780976901</v>
      </c>
      <c r="AB19" s="13">
        <v>0.2</v>
      </c>
      <c r="AC19" s="10">
        <v>146008.10156195381</v>
      </c>
      <c r="AD19" s="10">
        <v>660344.29124781524</v>
      </c>
    </row>
    <row r="20" spans="1:30">
      <c r="A20" s="8">
        <v>10</v>
      </c>
      <c r="B20" s="9" t="s">
        <v>24</v>
      </c>
      <c r="C20" s="10">
        <v>1005103.5145108752</v>
      </c>
      <c r="D20" s="10">
        <v>542950.84999999963</v>
      </c>
      <c r="E20" s="10">
        <v>0</v>
      </c>
      <c r="F20" s="10">
        <v>1548054.3645108747</v>
      </c>
      <c r="G20" s="10">
        <v>271475.42499999981</v>
      </c>
      <c r="H20" s="10">
        <v>1276578.9395108749</v>
      </c>
      <c r="I20" s="13">
        <v>0.3</v>
      </c>
      <c r="J20" s="10">
        <v>382973.68185326247</v>
      </c>
      <c r="K20" s="10">
        <v>1165080.6826576123</v>
      </c>
      <c r="M20" s="10">
        <v>402329</v>
      </c>
      <c r="N20" s="10">
        <v>804658</v>
      </c>
      <c r="O20" s="10">
        <v>120698.7</v>
      </c>
      <c r="P20" s="10">
        <v>1044381.9826576123</v>
      </c>
      <c r="Q20" s="10">
        <v>285.33730907994322</v>
      </c>
      <c r="S20" s="12">
        <v>343762.32000000007</v>
      </c>
      <c r="T20" s="12">
        <v>115596.98920574452</v>
      </c>
      <c r="V20" s="10">
        <v>1005103.5145108752</v>
      </c>
      <c r="W20" s="10">
        <v>542950.84999999963</v>
      </c>
      <c r="X20" s="10">
        <v>0</v>
      </c>
      <c r="Y20" s="10">
        <v>1548054.3645108747</v>
      </c>
      <c r="Z20" s="10">
        <v>271475.42499999981</v>
      </c>
      <c r="AA20" s="10">
        <v>1276578.9395108749</v>
      </c>
      <c r="AB20" s="13">
        <v>0.3</v>
      </c>
      <c r="AC20" s="10">
        <v>382973.68185326247</v>
      </c>
      <c r="AD20" s="10">
        <v>1165080.6826576123</v>
      </c>
    </row>
    <row r="21" spans="1:30">
      <c r="A21" s="8">
        <v>12</v>
      </c>
      <c r="B21" s="9" t="s">
        <v>25</v>
      </c>
      <c r="C21" s="10">
        <v>537977.27</v>
      </c>
      <c r="D21" s="10">
        <v>960442.6100000008</v>
      </c>
      <c r="E21" s="10">
        <v>0</v>
      </c>
      <c r="F21" s="10">
        <v>1498419.8800000008</v>
      </c>
      <c r="G21" s="10">
        <v>480221.3050000004</v>
      </c>
      <c r="H21" s="10">
        <v>1018198.5750000004</v>
      </c>
      <c r="I21" s="13">
        <v>1</v>
      </c>
      <c r="J21" s="10">
        <v>1018198.5750000004</v>
      </c>
      <c r="K21" s="10">
        <v>480221.3050000004</v>
      </c>
      <c r="M21" s="10">
        <v>0</v>
      </c>
      <c r="N21" s="10">
        <v>0</v>
      </c>
      <c r="O21" s="10">
        <v>0</v>
      </c>
      <c r="P21" s="10">
        <v>480221.3050000004</v>
      </c>
      <c r="Q21" s="10">
        <v>0</v>
      </c>
      <c r="S21" s="12">
        <v>-115511.92999999947</v>
      </c>
      <c r="T21" s="12">
        <v>-87654.524999999208</v>
      </c>
      <c r="V21" s="10">
        <v>537977.27</v>
      </c>
      <c r="W21" s="10">
        <v>960442.6100000008</v>
      </c>
      <c r="X21" s="10">
        <v>0</v>
      </c>
      <c r="Y21" s="10">
        <v>1498419.8800000008</v>
      </c>
      <c r="Z21" s="10">
        <v>480221.3050000004</v>
      </c>
      <c r="AA21" s="10">
        <v>1018198.5750000004</v>
      </c>
      <c r="AB21" s="13">
        <v>1</v>
      </c>
      <c r="AC21" s="10">
        <v>1018198.5750000004</v>
      </c>
      <c r="AD21" s="10">
        <v>480221.3050000004</v>
      </c>
    </row>
    <row r="22" spans="1:30">
      <c r="A22" s="8">
        <v>13</v>
      </c>
      <c r="B22" s="9" t="s">
        <v>26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3" t="s">
        <v>27</v>
      </c>
      <c r="J22" s="10">
        <v>0</v>
      </c>
      <c r="K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S22" s="12">
        <v>0</v>
      </c>
      <c r="T22" s="12">
        <v>-1893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3" t="s">
        <v>27</v>
      </c>
      <c r="AC22" s="10">
        <v>0</v>
      </c>
      <c r="AD22" s="10">
        <v>0</v>
      </c>
    </row>
    <row r="23" spans="1:30" ht="24.75">
      <c r="A23" s="8">
        <v>45</v>
      </c>
      <c r="B23" s="9" t="s">
        <v>28</v>
      </c>
      <c r="C23" s="10">
        <v>393.1660171171406</v>
      </c>
      <c r="D23" s="10">
        <v>0</v>
      </c>
      <c r="E23" s="10">
        <v>0</v>
      </c>
      <c r="F23" s="10">
        <v>393.1660171171406</v>
      </c>
      <c r="G23" s="10">
        <v>0</v>
      </c>
      <c r="H23" s="10">
        <v>393.1660171171406</v>
      </c>
      <c r="I23" s="13">
        <v>0.45</v>
      </c>
      <c r="J23" s="10">
        <v>176.92470770271328</v>
      </c>
      <c r="K23" s="10">
        <v>216.24130941442732</v>
      </c>
      <c r="M23" s="10">
        <v>0</v>
      </c>
      <c r="N23" s="10">
        <v>0</v>
      </c>
      <c r="O23" s="10">
        <v>0</v>
      </c>
      <c r="P23" s="10">
        <v>216.24130941442732</v>
      </c>
      <c r="Q23" s="10">
        <v>-9.1506249999980582E-2</v>
      </c>
      <c r="S23" s="12">
        <v>0</v>
      </c>
      <c r="T23" s="12">
        <v>-144.75657902949266</v>
      </c>
      <c r="V23" s="10">
        <v>393.1660171171406</v>
      </c>
      <c r="W23" s="10">
        <v>0</v>
      </c>
      <c r="X23" s="10">
        <v>0</v>
      </c>
      <c r="Y23" s="10">
        <v>393.1660171171406</v>
      </c>
      <c r="Z23" s="10">
        <v>0</v>
      </c>
      <c r="AA23" s="10">
        <v>393.1660171171406</v>
      </c>
      <c r="AB23" s="13">
        <v>0.45</v>
      </c>
      <c r="AC23" s="10">
        <v>176.92470770271328</v>
      </c>
      <c r="AD23" s="10">
        <v>216.24130941442732</v>
      </c>
    </row>
    <row r="24" spans="1:30">
      <c r="A24" s="8">
        <v>46</v>
      </c>
      <c r="B24" s="9" t="s">
        <v>29</v>
      </c>
      <c r="C24" s="10">
        <v>24.700407550000005</v>
      </c>
      <c r="D24" s="10">
        <v>0</v>
      </c>
      <c r="E24" s="10">
        <v>0</v>
      </c>
      <c r="F24" s="10">
        <v>24.700407550000005</v>
      </c>
      <c r="G24" s="10">
        <v>0</v>
      </c>
      <c r="H24" s="10">
        <v>24.700407550000005</v>
      </c>
      <c r="I24" s="13">
        <v>0.3</v>
      </c>
      <c r="J24" s="10">
        <v>7.4101222650000009</v>
      </c>
      <c r="K24" s="10">
        <v>17.290285285000003</v>
      </c>
      <c r="M24" s="10">
        <v>0</v>
      </c>
      <c r="N24" s="10">
        <v>0</v>
      </c>
      <c r="O24" s="10">
        <v>0</v>
      </c>
      <c r="P24" s="10">
        <v>17.290285285000003</v>
      </c>
      <c r="Q24" s="10">
        <v>0</v>
      </c>
      <c r="S24" s="12">
        <v>0</v>
      </c>
      <c r="T24" s="12">
        <v>-3.1757666850000001</v>
      </c>
      <c r="V24" s="10">
        <v>24.700407550000005</v>
      </c>
      <c r="W24" s="10">
        <v>0</v>
      </c>
      <c r="X24" s="10">
        <v>0</v>
      </c>
      <c r="Y24" s="10">
        <v>24.700407550000005</v>
      </c>
      <c r="Z24" s="10">
        <v>0</v>
      </c>
      <c r="AA24" s="10">
        <v>24.700407550000005</v>
      </c>
      <c r="AB24" s="13">
        <v>0.3</v>
      </c>
      <c r="AC24" s="10">
        <v>7.4101222650000009</v>
      </c>
      <c r="AD24" s="10">
        <v>17.290285285000003</v>
      </c>
    </row>
    <row r="25" spans="1:30">
      <c r="A25" s="14">
        <v>47</v>
      </c>
      <c r="B25" s="15" t="s">
        <v>30</v>
      </c>
      <c r="C25" s="10">
        <v>44278298.298418067</v>
      </c>
      <c r="D25" s="10">
        <v>11549154.020000007</v>
      </c>
      <c r="E25" s="10">
        <v>86993</v>
      </c>
      <c r="F25" s="16">
        <v>55740459.318418071</v>
      </c>
      <c r="G25" s="10">
        <v>5731080.5100000035</v>
      </c>
      <c r="H25" s="16">
        <v>50009378.808418065</v>
      </c>
      <c r="I25" s="17">
        <v>0.08</v>
      </c>
      <c r="J25" s="18">
        <v>4000750.3046734454</v>
      </c>
      <c r="K25" s="16">
        <v>51739709.013744622</v>
      </c>
      <c r="M25" s="10">
        <v>0</v>
      </c>
      <c r="N25" s="10">
        <v>0</v>
      </c>
      <c r="O25" s="10">
        <v>0</v>
      </c>
      <c r="P25" s="16">
        <v>51739709.013744622</v>
      </c>
      <c r="Q25" s="10">
        <v>11806372.809641331</v>
      </c>
      <c r="S25" s="12">
        <v>6606081.2300000116</v>
      </c>
      <c r="T25" s="12">
        <v>359705.79133274313</v>
      </c>
      <c r="V25" s="10">
        <v>44278298.298418067</v>
      </c>
      <c r="W25" s="10">
        <v>11549154.020000007</v>
      </c>
      <c r="X25" s="10">
        <v>86993</v>
      </c>
      <c r="Y25" s="16">
        <v>55740459.318418071</v>
      </c>
      <c r="Z25" s="10">
        <v>5731080.5100000035</v>
      </c>
      <c r="AA25" s="16">
        <v>50009378.808418065</v>
      </c>
      <c r="AB25" s="17">
        <v>0.08</v>
      </c>
      <c r="AC25" s="18">
        <v>4000750.3046734454</v>
      </c>
      <c r="AD25" s="16">
        <v>51739709.013744622</v>
      </c>
    </row>
    <row r="26" spans="1:30">
      <c r="A26" s="19">
        <v>1.3</v>
      </c>
      <c r="B26" s="20" t="s">
        <v>31</v>
      </c>
      <c r="C26" s="10">
        <v>345084.68906789448</v>
      </c>
      <c r="D26" s="10">
        <v>69516.719999999958</v>
      </c>
      <c r="E26" s="10">
        <v>0</v>
      </c>
      <c r="F26" s="16">
        <v>414601.40906789445</v>
      </c>
      <c r="G26" s="10">
        <v>34758.359999999979</v>
      </c>
      <c r="H26" s="16">
        <v>379843.04906789446</v>
      </c>
      <c r="I26" s="11">
        <v>0.06</v>
      </c>
      <c r="J26" s="18">
        <v>22790.582944073667</v>
      </c>
      <c r="K26" s="16">
        <v>391810.82612382079</v>
      </c>
      <c r="M26" s="10">
        <v>0</v>
      </c>
      <c r="N26" s="10">
        <v>0</v>
      </c>
      <c r="O26" s="10">
        <v>0</v>
      </c>
      <c r="P26" s="16">
        <v>391810.82612382079</v>
      </c>
      <c r="Q26" s="10">
        <v>-0.80812615505419672</v>
      </c>
      <c r="S26" s="12">
        <v>64660.719999999958</v>
      </c>
      <c r="T26" s="12">
        <v>918.87938654848767</v>
      </c>
      <c r="V26" s="10">
        <v>345084.68906789448</v>
      </c>
      <c r="W26" s="10">
        <v>69516.719999999958</v>
      </c>
      <c r="X26" s="10">
        <v>0</v>
      </c>
      <c r="Y26" s="16">
        <v>414601.40906789445</v>
      </c>
      <c r="Z26" s="10">
        <v>34758.359999999979</v>
      </c>
      <c r="AA26" s="16">
        <v>379843.04906789446</v>
      </c>
      <c r="AB26" s="11">
        <v>0.06</v>
      </c>
      <c r="AC26" s="18">
        <v>22790.582944073667</v>
      </c>
      <c r="AD26" s="16">
        <v>391810.82612382079</v>
      </c>
    </row>
    <row r="27" spans="1:30" ht="15.75" thickBot="1">
      <c r="A27" s="21">
        <v>50</v>
      </c>
      <c r="B27" s="22" t="s">
        <v>32</v>
      </c>
      <c r="C27" s="10">
        <v>481862.12885772978</v>
      </c>
      <c r="D27" s="10">
        <v>298574.34000000032</v>
      </c>
      <c r="E27" s="10">
        <v>0</v>
      </c>
      <c r="F27" s="16">
        <v>780436.46885773004</v>
      </c>
      <c r="G27" s="10">
        <v>149287.17000000016</v>
      </c>
      <c r="H27" s="16">
        <v>631149.29885772988</v>
      </c>
      <c r="I27" s="17">
        <v>0.55000000000000004</v>
      </c>
      <c r="J27" s="18">
        <v>347132.11437175144</v>
      </c>
      <c r="K27" s="16">
        <v>433304.35448597861</v>
      </c>
      <c r="M27" s="10">
        <v>0</v>
      </c>
      <c r="N27" s="10">
        <v>0</v>
      </c>
      <c r="O27" s="10">
        <v>0</v>
      </c>
      <c r="P27" s="16">
        <v>433304.35448597861</v>
      </c>
      <c r="Q27" s="10">
        <v>8.242810785304755E-3</v>
      </c>
      <c r="S27" s="12">
        <v>-86476.499999999767</v>
      </c>
      <c r="T27" s="12">
        <v>-6501.6408988071489</v>
      </c>
      <c r="V27" s="10">
        <v>481862.12885772978</v>
      </c>
      <c r="W27" s="10">
        <v>298574.34000000032</v>
      </c>
      <c r="X27" s="10">
        <v>0</v>
      </c>
      <c r="Y27" s="16">
        <v>780436.46885773004</v>
      </c>
      <c r="Z27" s="10">
        <v>149287.17000000016</v>
      </c>
      <c r="AA27" s="16">
        <v>631149.29885772988</v>
      </c>
      <c r="AB27" s="17">
        <v>0.55000000000000004</v>
      </c>
      <c r="AC27" s="18">
        <v>347132.11437175144</v>
      </c>
      <c r="AD27" s="16">
        <v>433304.35448597861</v>
      </c>
    </row>
    <row r="28" spans="1:30" ht="15.75" thickBot="1">
      <c r="A28" s="23"/>
      <c r="B28" s="24" t="s">
        <v>33</v>
      </c>
      <c r="C28" s="25">
        <v>66417576.570919029</v>
      </c>
      <c r="D28" s="25">
        <v>13573262.310000008</v>
      </c>
      <c r="E28" s="25">
        <v>86993</v>
      </c>
      <c r="F28" s="25">
        <v>79903845.880919039</v>
      </c>
      <c r="G28" s="25">
        <v>6743134.655000004</v>
      </c>
      <c r="H28" s="25">
        <v>73160711.225919038</v>
      </c>
      <c r="I28" s="25"/>
      <c r="J28" s="26">
        <v>6697666.7636642437</v>
      </c>
      <c r="K28" s="26">
        <v>73206179.117254779</v>
      </c>
      <c r="M28" s="26">
        <v>402329</v>
      </c>
      <c r="N28" s="26">
        <v>804658</v>
      </c>
      <c r="O28" s="26">
        <v>120698.7</v>
      </c>
      <c r="P28" s="26">
        <v>73085480.417254776</v>
      </c>
      <c r="Q28" s="26">
        <v>19971600.244491275</v>
      </c>
      <c r="S28" s="27">
        <v>6892893.1900000125</v>
      </c>
      <c r="T28" s="27">
        <v>338153.30993813829</v>
      </c>
      <c r="V28" s="25">
        <v>66417576.570919029</v>
      </c>
      <c r="W28" s="25">
        <v>13573262.310000008</v>
      </c>
      <c r="X28" s="25">
        <v>86993</v>
      </c>
      <c r="Y28" s="25">
        <v>79903845.880919039</v>
      </c>
      <c r="Z28" s="25">
        <v>6743134.655000004</v>
      </c>
      <c r="AA28" s="25">
        <v>73160711.225919038</v>
      </c>
      <c r="AB28" s="25"/>
      <c r="AC28" s="26">
        <v>6697666.7636642437</v>
      </c>
      <c r="AD28" s="26">
        <v>73206179.117254779</v>
      </c>
    </row>
    <row r="30" spans="1:30">
      <c r="B30" s="2" t="s">
        <v>42</v>
      </c>
    </row>
    <row r="32" spans="1:30" ht="60">
      <c r="A32" s="3" t="s">
        <v>4</v>
      </c>
      <c r="B32" s="4" t="s">
        <v>5</v>
      </c>
      <c r="C32" s="5" t="s">
        <v>43</v>
      </c>
      <c r="D32" s="5" t="s">
        <v>44</v>
      </c>
      <c r="E32" s="5" t="s">
        <v>45</v>
      </c>
      <c r="F32" s="5" t="s">
        <v>9</v>
      </c>
      <c r="G32" s="5" t="s">
        <v>10</v>
      </c>
      <c r="H32" s="5" t="s">
        <v>11</v>
      </c>
      <c r="I32" s="6" t="s">
        <v>12</v>
      </c>
      <c r="J32" s="5" t="s">
        <v>46</v>
      </c>
      <c r="K32" s="5" t="s">
        <v>47</v>
      </c>
      <c r="M32" s="5" t="s">
        <v>15</v>
      </c>
      <c r="N32" s="5" t="s">
        <v>16</v>
      </c>
      <c r="O32" s="5" t="s">
        <v>17</v>
      </c>
      <c r="P32" s="5" t="s">
        <v>47</v>
      </c>
      <c r="Q32" s="5" t="s">
        <v>48</v>
      </c>
      <c r="S32" s="7" t="s">
        <v>19</v>
      </c>
      <c r="T32" s="7" t="s">
        <v>20</v>
      </c>
      <c r="V32" s="5" t="s">
        <v>43</v>
      </c>
      <c r="W32" s="5" t="s">
        <v>44</v>
      </c>
      <c r="X32" s="5" t="s">
        <v>45</v>
      </c>
      <c r="Y32" s="5" t="s">
        <v>9</v>
      </c>
      <c r="Z32" s="5" t="s">
        <v>10</v>
      </c>
      <c r="AA32" s="5" t="s">
        <v>11</v>
      </c>
      <c r="AB32" s="6" t="s">
        <v>12</v>
      </c>
      <c r="AC32" s="5" t="s">
        <v>46</v>
      </c>
      <c r="AD32" s="5" t="s">
        <v>47</v>
      </c>
    </row>
    <row r="33" spans="1:30">
      <c r="A33" s="8">
        <v>1</v>
      </c>
      <c r="B33" s="9" t="s">
        <v>21</v>
      </c>
      <c r="C33" s="10">
        <v>17606505.883341957</v>
      </c>
      <c r="D33" s="10">
        <v>0</v>
      </c>
      <c r="E33" s="10">
        <v>0</v>
      </c>
      <c r="F33" s="10">
        <v>17606505.883341957</v>
      </c>
      <c r="G33" s="10">
        <v>0</v>
      </c>
      <c r="H33" s="10">
        <v>17606505.883341957</v>
      </c>
      <c r="I33" s="11">
        <v>0.04</v>
      </c>
      <c r="J33" s="10">
        <v>704260.23533367831</v>
      </c>
      <c r="K33" s="10">
        <v>16902245.64800828</v>
      </c>
      <c r="M33" s="10">
        <v>0</v>
      </c>
      <c r="N33" s="10">
        <v>0</v>
      </c>
      <c r="O33" s="10">
        <v>0</v>
      </c>
      <c r="P33" s="10">
        <v>16902245.64800828</v>
      </c>
      <c r="Q33" s="10">
        <v>7415936.8252557516</v>
      </c>
      <c r="S33" s="12">
        <v>0</v>
      </c>
      <c r="T33" s="12">
        <v>-29344.176472236635</v>
      </c>
      <c r="V33" s="10">
        <v>17606505.883341957</v>
      </c>
      <c r="W33" s="10">
        <v>0</v>
      </c>
      <c r="X33" s="10">
        <v>0</v>
      </c>
      <c r="Y33" s="10">
        <v>17606505.883341957</v>
      </c>
      <c r="Z33" s="10">
        <v>0</v>
      </c>
      <c r="AA33" s="10">
        <v>17606505.883341957</v>
      </c>
      <c r="AB33" s="11">
        <v>0.04</v>
      </c>
      <c r="AC33" s="10">
        <v>704260.23533367831</v>
      </c>
      <c r="AD33" s="10">
        <v>16902245.64800828</v>
      </c>
    </row>
    <row r="34" spans="1:30">
      <c r="A34" s="8">
        <v>2</v>
      </c>
      <c r="B34" s="9" t="s">
        <v>22</v>
      </c>
      <c r="C34" s="10">
        <v>683846.45993801148</v>
      </c>
      <c r="D34" s="10">
        <v>0</v>
      </c>
      <c r="E34" s="10">
        <v>0</v>
      </c>
      <c r="F34" s="10">
        <v>683846.45993801148</v>
      </c>
      <c r="G34" s="10">
        <v>0</v>
      </c>
      <c r="H34" s="10">
        <v>683846.45993801148</v>
      </c>
      <c r="I34" s="13">
        <v>0.06</v>
      </c>
      <c r="J34" s="10">
        <v>41030.787596280687</v>
      </c>
      <c r="K34" s="10">
        <v>642815.67234173079</v>
      </c>
      <c r="M34" s="10">
        <v>0</v>
      </c>
      <c r="N34" s="10">
        <v>0</v>
      </c>
      <c r="O34" s="10">
        <v>0</v>
      </c>
      <c r="P34" s="10">
        <v>642815.67234173079</v>
      </c>
      <c r="Q34" s="10">
        <v>413609.01879755186</v>
      </c>
      <c r="S34" s="12">
        <v>0</v>
      </c>
      <c r="T34" s="12">
        <v>-2618.9864423157851</v>
      </c>
      <c r="V34" s="10">
        <v>683846.45993801148</v>
      </c>
      <c r="W34" s="10">
        <v>0</v>
      </c>
      <c r="X34" s="10">
        <v>0</v>
      </c>
      <c r="Y34" s="10">
        <v>683846.45993801148</v>
      </c>
      <c r="Z34" s="10">
        <v>0</v>
      </c>
      <c r="AA34" s="10">
        <v>683846.45993801148</v>
      </c>
      <c r="AB34" s="13">
        <v>0.06</v>
      </c>
      <c r="AC34" s="10">
        <v>41030.787596280687</v>
      </c>
      <c r="AD34" s="10">
        <v>642815.67234173079</v>
      </c>
    </row>
    <row r="35" spans="1:30">
      <c r="A35" s="8">
        <v>3</v>
      </c>
      <c r="B35" s="9"/>
      <c r="C35" s="10">
        <v>45122.769120268495</v>
      </c>
      <c r="D35" s="10">
        <v>0</v>
      </c>
      <c r="E35" s="10">
        <v>0</v>
      </c>
      <c r="F35" s="10">
        <v>45122.769120268495</v>
      </c>
      <c r="G35" s="10">
        <v>0</v>
      </c>
      <c r="H35" s="10">
        <v>45122.769120268495</v>
      </c>
      <c r="I35" s="13">
        <v>0.05</v>
      </c>
      <c r="J35" s="10">
        <v>2256.1384560134247</v>
      </c>
      <c r="K35" s="10">
        <v>42866.63066425507</v>
      </c>
      <c r="M35" s="10">
        <v>0</v>
      </c>
      <c r="N35" s="10">
        <v>0</v>
      </c>
      <c r="O35" s="10">
        <v>0</v>
      </c>
      <c r="P35" s="10">
        <v>42866.63066425507</v>
      </c>
      <c r="Q35" s="10">
        <v>-0.69833729609672446</v>
      </c>
      <c r="S35" s="12">
        <v>0</v>
      </c>
      <c r="T35" s="12">
        <v>-118.74412926386458</v>
      </c>
      <c r="V35" s="10">
        <v>45122.769120268495</v>
      </c>
      <c r="W35" s="10">
        <v>0</v>
      </c>
      <c r="X35" s="10">
        <v>0</v>
      </c>
      <c r="Y35" s="10">
        <v>45122.769120268495</v>
      </c>
      <c r="Z35" s="10">
        <v>0</v>
      </c>
      <c r="AA35" s="10">
        <v>45122.769120268495</v>
      </c>
      <c r="AB35" s="13">
        <v>0.05</v>
      </c>
      <c r="AC35" s="10">
        <v>2256.1384560134247</v>
      </c>
      <c r="AD35" s="10">
        <v>42866.63066425507</v>
      </c>
    </row>
    <row r="36" spans="1:30">
      <c r="A36" s="8">
        <v>8</v>
      </c>
      <c r="B36" s="9" t="s">
        <v>23</v>
      </c>
      <c r="C36" s="10">
        <v>660344.29124781524</v>
      </c>
      <c r="D36" s="10">
        <v>46642.649999999834</v>
      </c>
      <c r="E36" s="10">
        <v>0</v>
      </c>
      <c r="F36" s="10">
        <v>706986.94124781503</v>
      </c>
      <c r="G36" s="10">
        <v>23321.324999999917</v>
      </c>
      <c r="H36" s="10">
        <v>683665.61624781508</v>
      </c>
      <c r="I36" s="13">
        <v>0.2</v>
      </c>
      <c r="J36" s="10">
        <v>136733.12324956301</v>
      </c>
      <c r="K36" s="10">
        <v>570253.81799825199</v>
      </c>
      <c r="M36" s="10">
        <v>46174.079999999834</v>
      </c>
      <c r="N36" s="10">
        <v>92348.159999999669</v>
      </c>
      <c r="O36" s="10">
        <v>9234.815999999968</v>
      </c>
      <c r="P36" s="10">
        <v>561019.001998252</v>
      </c>
      <c r="Q36" s="10">
        <v>-5.0734301214106381E-2</v>
      </c>
      <c r="S36" s="12">
        <v>-105981.12000000027</v>
      </c>
      <c r="T36" s="12">
        <v>-40.162312390835723</v>
      </c>
      <c r="V36" s="10">
        <v>660344.29124781524</v>
      </c>
      <c r="W36" s="10">
        <v>46642.649999999834</v>
      </c>
      <c r="X36" s="10">
        <v>0</v>
      </c>
      <c r="Y36" s="10">
        <v>706986.94124781503</v>
      </c>
      <c r="Z36" s="10">
        <v>23321.324999999917</v>
      </c>
      <c r="AA36" s="10">
        <v>683665.61624781508</v>
      </c>
      <c r="AB36" s="13">
        <v>0.2</v>
      </c>
      <c r="AC36" s="10">
        <v>136733.12324956301</v>
      </c>
      <c r="AD36" s="10">
        <v>570253.81799825199</v>
      </c>
    </row>
    <row r="37" spans="1:30">
      <c r="A37" s="8">
        <v>10</v>
      </c>
      <c r="B37" s="9" t="s">
        <v>24</v>
      </c>
      <c r="C37" s="10">
        <v>1044381.9826576123</v>
      </c>
      <c r="D37" s="10">
        <v>714018.19999999972</v>
      </c>
      <c r="E37" s="10">
        <v>0</v>
      </c>
      <c r="F37" s="10">
        <v>1758400.182657612</v>
      </c>
      <c r="G37" s="10">
        <v>357009.09999999986</v>
      </c>
      <c r="H37" s="10">
        <v>1401391.0826576122</v>
      </c>
      <c r="I37" s="13">
        <v>0.3</v>
      </c>
      <c r="J37" s="10">
        <v>420417.32479728363</v>
      </c>
      <c r="K37" s="10">
        <v>1337982.8578603284</v>
      </c>
      <c r="M37" s="10">
        <v>678475.19999999972</v>
      </c>
      <c r="N37" s="10">
        <v>1356950.3999999994</v>
      </c>
      <c r="O37" s="10">
        <v>203542.55999999991</v>
      </c>
      <c r="P37" s="10">
        <v>1134440.2978603286</v>
      </c>
      <c r="Q37" s="10">
        <v>199.73611635598354</v>
      </c>
      <c r="S37" s="12">
        <v>171067.35000000009</v>
      </c>
      <c r="T37" s="12">
        <v>120287.50294402109</v>
      </c>
      <c r="V37" s="10">
        <v>1165080.6826576123</v>
      </c>
      <c r="W37" s="10">
        <v>714018.19999999972</v>
      </c>
      <c r="X37" s="10">
        <v>0</v>
      </c>
      <c r="Y37" s="10">
        <v>1879098.882657612</v>
      </c>
      <c r="Z37" s="10">
        <v>357009.09999999986</v>
      </c>
      <c r="AA37" s="10">
        <v>1522089.7826576121</v>
      </c>
      <c r="AB37" s="13">
        <v>0.3</v>
      </c>
      <c r="AC37" s="10">
        <v>456626.93479728361</v>
      </c>
      <c r="AD37" s="10">
        <v>1422471.9478603285</v>
      </c>
    </row>
    <row r="38" spans="1:30">
      <c r="A38" s="8">
        <v>12</v>
      </c>
      <c r="B38" s="9" t="s">
        <v>25</v>
      </c>
      <c r="C38" s="10">
        <v>480221.3050000004</v>
      </c>
      <c r="D38" s="10">
        <v>834900.88999999966</v>
      </c>
      <c r="E38" s="10">
        <v>0</v>
      </c>
      <c r="F38" s="10">
        <v>1315122.1950000001</v>
      </c>
      <c r="G38" s="10">
        <v>417450.44499999983</v>
      </c>
      <c r="H38" s="10">
        <v>897671.75000000023</v>
      </c>
      <c r="I38" s="13">
        <v>1</v>
      </c>
      <c r="J38" s="10">
        <v>897671.75000000023</v>
      </c>
      <c r="K38" s="10">
        <v>417450.44499999983</v>
      </c>
      <c r="M38" s="10">
        <v>712625.45999999961</v>
      </c>
      <c r="N38" s="10">
        <v>712625.45999999961</v>
      </c>
      <c r="O38" s="10">
        <v>356312.72999999981</v>
      </c>
      <c r="P38" s="10">
        <v>61137.715000000026</v>
      </c>
      <c r="Q38" s="10">
        <v>0</v>
      </c>
      <c r="S38" s="12">
        <v>-125541.72000000114</v>
      </c>
      <c r="T38" s="12">
        <v>235785.90499999956</v>
      </c>
      <c r="V38" s="10">
        <v>480221.3050000004</v>
      </c>
      <c r="W38" s="10">
        <v>834900.88999999966</v>
      </c>
      <c r="X38" s="10">
        <v>0</v>
      </c>
      <c r="Y38" s="10">
        <v>1315122.1950000001</v>
      </c>
      <c r="Z38" s="10">
        <v>417450.44499999983</v>
      </c>
      <c r="AA38" s="10">
        <v>897671.75000000023</v>
      </c>
      <c r="AB38" s="13">
        <v>1</v>
      </c>
      <c r="AC38" s="10">
        <v>897671.75000000023</v>
      </c>
      <c r="AD38" s="10">
        <v>417450.44499999983</v>
      </c>
    </row>
    <row r="39" spans="1:30">
      <c r="A39" s="8">
        <v>13</v>
      </c>
      <c r="B39" s="9" t="s">
        <v>26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3" t="s">
        <v>27</v>
      </c>
      <c r="J39" s="10">
        <v>0</v>
      </c>
      <c r="K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S39" s="12">
        <v>0</v>
      </c>
      <c r="T39" s="12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3" t="s">
        <v>27</v>
      </c>
      <c r="AC39" s="10">
        <v>0</v>
      </c>
      <c r="AD39" s="10">
        <v>0</v>
      </c>
    </row>
    <row r="40" spans="1:30" ht="24.75">
      <c r="A40" s="8">
        <v>45</v>
      </c>
      <c r="B40" s="9" t="s">
        <v>28</v>
      </c>
      <c r="C40" s="10">
        <v>216.24130941442732</v>
      </c>
      <c r="D40" s="10">
        <v>0</v>
      </c>
      <c r="E40" s="10">
        <v>0</v>
      </c>
      <c r="F40" s="10">
        <v>216.24130941442732</v>
      </c>
      <c r="G40" s="10">
        <v>0</v>
      </c>
      <c r="H40" s="10">
        <v>216.24130941442732</v>
      </c>
      <c r="I40" s="13">
        <v>0.45</v>
      </c>
      <c r="J40" s="10">
        <v>97.308589236492296</v>
      </c>
      <c r="K40" s="10">
        <v>118.93272017793502</v>
      </c>
      <c r="M40" s="10">
        <v>0</v>
      </c>
      <c r="N40" s="10">
        <v>0</v>
      </c>
      <c r="O40" s="10">
        <v>0</v>
      </c>
      <c r="P40" s="10">
        <v>118.93272017793502</v>
      </c>
      <c r="Q40" s="10">
        <v>-5.0328437499985057E-2</v>
      </c>
      <c r="S40" s="12">
        <v>0</v>
      </c>
      <c r="T40" s="12">
        <v>-79.616118466220982</v>
      </c>
      <c r="V40" s="10">
        <v>216.24130941442732</v>
      </c>
      <c r="W40" s="10">
        <v>0</v>
      </c>
      <c r="X40" s="10">
        <v>0</v>
      </c>
      <c r="Y40" s="10">
        <v>216.24130941442732</v>
      </c>
      <c r="Z40" s="10">
        <v>0</v>
      </c>
      <c r="AA40" s="10">
        <v>216.24130941442732</v>
      </c>
      <c r="AB40" s="13">
        <v>0.45</v>
      </c>
      <c r="AC40" s="10">
        <v>97.308589236492296</v>
      </c>
      <c r="AD40" s="10">
        <v>118.93272017793502</v>
      </c>
    </row>
    <row r="41" spans="1:30">
      <c r="A41" s="8">
        <v>46</v>
      </c>
      <c r="B41" s="9" t="s">
        <v>29</v>
      </c>
      <c r="C41" s="10">
        <v>17.290285285000003</v>
      </c>
      <c r="D41" s="10">
        <v>0</v>
      </c>
      <c r="E41" s="10">
        <v>0</v>
      </c>
      <c r="F41" s="10">
        <v>17.290285285000003</v>
      </c>
      <c r="G41" s="10">
        <v>0</v>
      </c>
      <c r="H41" s="10">
        <v>17.290285285000003</v>
      </c>
      <c r="I41" s="13">
        <v>0.3</v>
      </c>
      <c r="J41" s="10">
        <v>5.1870855855000011</v>
      </c>
      <c r="K41" s="10">
        <v>12.103199699500003</v>
      </c>
      <c r="M41" s="10">
        <v>0</v>
      </c>
      <c r="N41" s="10">
        <v>0</v>
      </c>
      <c r="O41" s="10">
        <v>0</v>
      </c>
      <c r="P41" s="10">
        <v>12.103199699500003</v>
      </c>
      <c r="Q41" s="10">
        <v>0</v>
      </c>
      <c r="S41" s="12">
        <v>0</v>
      </c>
      <c r="T41" s="12">
        <v>-2.2230366794999998</v>
      </c>
      <c r="V41" s="10">
        <v>17.290285285000003</v>
      </c>
      <c r="W41" s="10">
        <v>0</v>
      </c>
      <c r="X41" s="10">
        <v>0</v>
      </c>
      <c r="Y41" s="10">
        <v>17.290285285000003</v>
      </c>
      <c r="Z41" s="10">
        <v>0</v>
      </c>
      <c r="AA41" s="10">
        <v>17.290285285000003</v>
      </c>
      <c r="AB41" s="13">
        <v>0.3</v>
      </c>
      <c r="AC41" s="10">
        <v>5.1870855855000011</v>
      </c>
      <c r="AD41" s="10">
        <v>12.103199699500003</v>
      </c>
    </row>
    <row r="42" spans="1:30">
      <c r="A42" s="14">
        <v>47</v>
      </c>
      <c r="B42" s="15" t="s">
        <v>30</v>
      </c>
      <c r="C42" s="10">
        <v>51739709.013744622</v>
      </c>
      <c r="D42" s="10">
        <v>11291416.080000004</v>
      </c>
      <c r="E42" s="10">
        <v>69428</v>
      </c>
      <c r="F42" s="16">
        <v>62961697.093744628</v>
      </c>
      <c r="G42" s="10">
        <v>5610994.0400000019</v>
      </c>
      <c r="H42" s="16">
        <v>57350703.053744629</v>
      </c>
      <c r="I42" s="17">
        <v>0.08</v>
      </c>
      <c r="J42" s="18">
        <v>4588056.2442995701</v>
      </c>
      <c r="K42" s="16">
        <v>58373640.84944506</v>
      </c>
      <c r="M42" s="10">
        <v>9371011.7899999991</v>
      </c>
      <c r="N42" s="10">
        <v>18742023.579999998</v>
      </c>
      <c r="O42" s="10">
        <v>749680.94319999998</v>
      </c>
      <c r="P42" s="16">
        <v>57623959.90624506</v>
      </c>
      <c r="Q42" s="10">
        <v>11147661.714470007</v>
      </c>
      <c r="S42" s="12">
        <v>-257737.9400000032</v>
      </c>
      <c r="T42" s="12">
        <v>1336986.8828261243</v>
      </c>
      <c r="V42" s="10">
        <v>51739709.013744622</v>
      </c>
      <c r="W42" s="10">
        <v>11291416.080000004</v>
      </c>
      <c r="X42" s="10">
        <v>69428</v>
      </c>
      <c r="Y42" s="16">
        <v>62961697.093744628</v>
      </c>
      <c r="Z42" s="10">
        <v>5610994.0400000019</v>
      </c>
      <c r="AA42" s="16">
        <v>57350703.053744629</v>
      </c>
      <c r="AB42" s="17">
        <v>0.08</v>
      </c>
      <c r="AC42" s="18">
        <v>4588056.2442995701</v>
      </c>
      <c r="AD42" s="16">
        <v>58373640.84944506</v>
      </c>
    </row>
    <row r="43" spans="1:30">
      <c r="A43" s="19">
        <v>1.3</v>
      </c>
      <c r="B43" s="20" t="s">
        <v>31</v>
      </c>
      <c r="C43" s="10">
        <v>391810.82612382079</v>
      </c>
      <c r="D43" s="10">
        <v>21722</v>
      </c>
      <c r="E43" s="10">
        <v>0</v>
      </c>
      <c r="F43" s="16">
        <v>413532.82612382079</v>
      </c>
      <c r="G43" s="10">
        <v>10861</v>
      </c>
      <c r="H43" s="16">
        <v>402671.82612382079</v>
      </c>
      <c r="I43" s="11">
        <v>0.06</v>
      </c>
      <c r="J43" s="18">
        <v>24160.309567429245</v>
      </c>
      <c r="K43" s="16">
        <v>389372.51655639155</v>
      </c>
      <c r="M43" s="10">
        <v>21722</v>
      </c>
      <c r="N43" s="10">
        <v>43444</v>
      </c>
      <c r="O43" s="10">
        <v>1303.32</v>
      </c>
      <c r="P43" s="16">
        <v>388069.19655639154</v>
      </c>
      <c r="Q43" s="10">
        <v>-0.75963858573231846</v>
      </c>
      <c r="S43" s="12">
        <v>-47794.719999999958</v>
      </c>
      <c r="T43" s="12">
        <v>2673.046623355578</v>
      </c>
      <c r="V43" s="10">
        <v>391810.82612382079</v>
      </c>
      <c r="W43" s="10">
        <v>21722</v>
      </c>
      <c r="X43" s="10">
        <v>0</v>
      </c>
      <c r="Y43" s="16">
        <v>413532.82612382079</v>
      </c>
      <c r="Z43" s="10">
        <v>10861</v>
      </c>
      <c r="AA43" s="16">
        <v>402671.82612382079</v>
      </c>
      <c r="AB43" s="11">
        <v>0.06</v>
      </c>
      <c r="AC43" s="18">
        <v>24160.309567429245</v>
      </c>
      <c r="AD43" s="16">
        <v>389372.51655639155</v>
      </c>
    </row>
    <row r="44" spans="1:30" ht="15.75" thickBot="1">
      <c r="A44" s="21">
        <v>50</v>
      </c>
      <c r="B44" s="22" t="s">
        <v>32</v>
      </c>
      <c r="C44" s="10">
        <v>433304.35448597861</v>
      </c>
      <c r="D44" s="10">
        <v>253663.06000000006</v>
      </c>
      <c r="E44" s="10">
        <v>0</v>
      </c>
      <c r="F44" s="16">
        <v>686967.41448597866</v>
      </c>
      <c r="G44" s="10">
        <v>126831.53000000003</v>
      </c>
      <c r="H44" s="16">
        <v>560135.88448597863</v>
      </c>
      <c r="I44" s="17">
        <v>0.55000000000000004</v>
      </c>
      <c r="J44" s="18">
        <v>308074.73646728828</v>
      </c>
      <c r="K44" s="16">
        <v>378892.67801869038</v>
      </c>
      <c r="M44" s="10">
        <v>253663.06000000006</v>
      </c>
      <c r="N44" s="10">
        <v>507326.12000000011</v>
      </c>
      <c r="O44" s="10">
        <v>139514.68300000005</v>
      </c>
      <c r="P44" s="16">
        <v>239377.99501869033</v>
      </c>
      <c r="Q44" s="10">
        <v>3.7092649145051837E-3</v>
      </c>
      <c r="S44" s="12">
        <v>-44911.280000000261</v>
      </c>
      <c r="T44" s="12">
        <v>100457.30509553687</v>
      </c>
      <c r="V44" s="10">
        <v>433304.35448597861</v>
      </c>
      <c r="W44" s="10">
        <v>253663.06000000006</v>
      </c>
      <c r="X44" s="10">
        <v>0</v>
      </c>
      <c r="Y44" s="16">
        <v>686967.41448597866</v>
      </c>
      <c r="Z44" s="10">
        <v>126831.53000000003</v>
      </c>
      <c r="AA44" s="16">
        <v>560135.88448597863</v>
      </c>
      <c r="AB44" s="17">
        <v>0.55000000000000004</v>
      </c>
      <c r="AC44" s="18">
        <v>308074.73646728828</v>
      </c>
      <c r="AD44" s="16">
        <v>378892.67801869038</v>
      </c>
    </row>
    <row r="45" spans="1:30" ht="15.75" thickBot="1">
      <c r="A45" s="23"/>
      <c r="B45" s="24" t="s">
        <v>33</v>
      </c>
      <c r="C45" s="25">
        <v>73085480.417254776</v>
      </c>
      <c r="D45" s="25">
        <v>13162362.880000005</v>
      </c>
      <c r="E45" s="25">
        <v>69428</v>
      </c>
      <c r="F45" s="25">
        <v>86178415.297254786</v>
      </c>
      <c r="G45" s="25">
        <v>6546467.4400000023</v>
      </c>
      <c r="H45" s="25">
        <v>79631947.857254788</v>
      </c>
      <c r="I45" s="25"/>
      <c r="J45" s="26">
        <v>7122763.1454419279</v>
      </c>
      <c r="K45" s="26">
        <v>79055652.151812866</v>
      </c>
      <c r="M45" s="26">
        <v>11083671.589999998</v>
      </c>
      <c r="N45" s="26">
        <v>21454717.719999999</v>
      </c>
      <c r="O45" s="26">
        <v>1459589.0521999998</v>
      </c>
      <c r="P45" s="26">
        <v>77596063.099612862</v>
      </c>
      <c r="Q45" s="26">
        <v>18977405.739310309</v>
      </c>
      <c r="S45" s="27">
        <v>-410899.43000000477</v>
      </c>
      <c r="T45" s="27">
        <v>1763986.7339776845</v>
      </c>
      <c r="V45" s="25">
        <v>73206179.117254779</v>
      </c>
      <c r="W45" s="25">
        <v>13162362.880000005</v>
      </c>
      <c r="X45" s="25">
        <v>69428</v>
      </c>
      <c r="Y45" s="25">
        <v>86299113.997254789</v>
      </c>
      <c r="Z45" s="25">
        <v>6546467.4400000023</v>
      </c>
      <c r="AA45" s="25">
        <v>79752646.557254791</v>
      </c>
      <c r="AB45" s="25"/>
      <c r="AC45" s="26">
        <v>7158972.7554419292</v>
      </c>
      <c r="AD45" s="26">
        <v>79140141.24181287</v>
      </c>
    </row>
    <row r="48" spans="1:30">
      <c r="B48" s="2" t="s">
        <v>49</v>
      </c>
    </row>
    <row r="50" spans="1:30" ht="60">
      <c r="A50" s="3" t="s">
        <v>4</v>
      </c>
      <c r="B50" s="4" t="s">
        <v>5</v>
      </c>
      <c r="C50" s="5" t="s">
        <v>50</v>
      </c>
      <c r="D50" s="5" t="s">
        <v>51</v>
      </c>
      <c r="E50" s="5" t="s">
        <v>52</v>
      </c>
      <c r="F50" s="5" t="s">
        <v>9</v>
      </c>
      <c r="G50" s="5" t="s">
        <v>10</v>
      </c>
      <c r="H50" s="5" t="s">
        <v>11</v>
      </c>
      <c r="I50" s="6" t="s">
        <v>12</v>
      </c>
      <c r="J50" s="5" t="s">
        <v>53</v>
      </c>
      <c r="K50" s="5" t="s">
        <v>54</v>
      </c>
      <c r="M50" s="5" t="s">
        <v>15</v>
      </c>
      <c r="N50" s="5" t="s">
        <v>16</v>
      </c>
      <c r="O50" s="5" t="s">
        <v>17</v>
      </c>
      <c r="P50" s="5" t="s">
        <v>54</v>
      </c>
      <c r="Q50" s="5" t="s">
        <v>55</v>
      </c>
      <c r="S50" s="7" t="s">
        <v>19</v>
      </c>
      <c r="T50" s="7" t="s">
        <v>20</v>
      </c>
      <c r="V50" s="5" t="s">
        <v>50</v>
      </c>
      <c r="W50" s="5" t="s">
        <v>51</v>
      </c>
      <c r="X50" s="5" t="s">
        <v>52</v>
      </c>
      <c r="Y50" s="5" t="s">
        <v>9</v>
      </c>
      <c r="Z50" s="5" t="s">
        <v>10</v>
      </c>
      <c r="AA50" s="5" t="s">
        <v>11</v>
      </c>
      <c r="AB50" s="6" t="s">
        <v>12</v>
      </c>
      <c r="AC50" s="5" t="s">
        <v>53</v>
      </c>
      <c r="AD50" s="5" t="s">
        <v>54</v>
      </c>
    </row>
    <row r="51" spans="1:30">
      <c r="A51" s="8">
        <v>1</v>
      </c>
      <c r="B51" s="9" t="s">
        <v>21</v>
      </c>
      <c r="C51" s="10">
        <v>16902245.64800828</v>
      </c>
      <c r="D51" s="10">
        <v>0</v>
      </c>
      <c r="E51" s="10">
        <v>0</v>
      </c>
      <c r="F51" s="10">
        <v>16902245.64800828</v>
      </c>
      <c r="G51" s="10">
        <v>0</v>
      </c>
      <c r="H51" s="10">
        <v>16902245.64800828</v>
      </c>
      <c r="I51" s="11">
        <v>0.04</v>
      </c>
      <c r="J51" s="10">
        <v>676089.82592033118</v>
      </c>
      <c r="K51" s="10">
        <v>16226155.822087949</v>
      </c>
      <c r="M51" s="10">
        <v>0</v>
      </c>
      <c r="N51" s="10">
        <v>0</v>
      </c>
      <c r="O51" s="10">
        <v>0</v>
      </c>
      <c r="P51" s="10">
        <v>16226155.822087949</v>
      </c>
      <c r="Q51" s="10">
        <v>7119299.3522455189</v>
      </c>
      <c r="S51" s="12">
        <v>0</v>
      </c>
      <c r="T51" s="12">
        <v>-28170.409413347137</v>
      </c>
      <c r="V51" s="10">
        <v>16902245.64800828</v>
      </c>
      <c r="W51" s="10">
        <v>0</v>
      </c>
      <c r="X51" s="10">
        <v>0</v>
      </c>
      <c r="Y51" s="10">
        <v>16902245.64800828</v>
      </c>
      <c r="Z51" s="10">
        <v>0</v>
      </c>
      <c r="AA51" s="10">
        <v>16902245.64800828</v>
      </c>
      <c r="AB51" s="11">
        <v>0.04</v>
      </c>
      <c r="AC51" s="10">
        <v>676089.82592033118</v>
      </c>
      <c r="AD51" s="10">
        <v>16226155.822087949</v>
      </c>
    </row>
    <row r="52" spans="1:30">
      <c r="A52" s="8">
        <v>2</v>
      </c>
      <c r="B52" s="9" t="s">
        <v>22</v>
      </c>
      <c r="C52" s="10">
        <v>642815.67234173079</v>
      </c>
      <c r="D52" s="10">
        <v>0</v>
      </c>
      <c r="E52" s="10">
        <v>0</v>
      </c>
      <c r="F52" s="10">
        <v>642815.67234173079</v>
      </c>
      <c r="G52" s="10">
        <v>0</v>
      </c>
      <c r="H52" s="10">
        <v>642815.67234173079</v>
      </c>
      <c r="I52" s="13">
        <v>0.06</v>
      </c>
      <c r="J52" s="10">
        <v>38568.940340503847</v>
      </c>
      <c r="K52" s="10">
        <v>604246.73200122698</v>
      </c>
      <c r="M52" s="10">
        <v>0</v>
      </c>
      <c r="N52" s="10">
        <v>0</v>
      </c>
      <c r="O52" s="10">
        <v>0</v>
      </c>
      <c r="P52" s="10">
        <v>604246.73200122698</v>
      </c>
      <c r="Q52" s="10">
        <v>388792.47766969877</v>
      </c>
      <c r="S52" s="12">
        <v>0</v>
      </c>
      <c r="T52" s="12">
        <v>-2461.84725577684</v>
      </c>
      <c r="V52" s="10">
        <v>642815.67234173079</v>
      </c>
      <c r="W52" s="10">
        <v>0</v>
      </c>
      <c r="X52" s="10">
        <v>0</v>
      </c>
      <c r="Y52" s="10">
        <v>642815.67234173079</v>
      </c>
      <c r="Z52" s="10">
        <v>0</v>
      </c>
      <c r="AA52" s="10">
        <v>642815.67234173079</v>
      </c>
      <c r="AB52" s="13">
        <v>0.06</v>
      </c>
      <c r="AC52" s="10">
        <v>38568.940340503847</v>
      </c>
      <c r="AD52" s="10">
        <v>604246.73200122698</v>
      </c>
    </row>
    <row r="53" spans="1:30">
      <c r="A53" s="8">
        <v>3</v>
      </c>
      <c r="B53" s="9"/>
      <c r="C53" s="10">
        <v>42866.63066425507</v>
      </c>
      <c r="D53" s="10">
        <v>0</v>
      </c>
      <c r="E53" s="10">
        <v>0</v>
      </c>
      <c r="F53" s="10">
        <v>42866.63066425507</v>
      </c>
      <c r="G53" s="10">
        <v>0</v>
      </c>
      <c r="H53" s="10">
        <v>42866.63066425507</v>
      </c>
      <c r="I53" s="13">
        <v>0.05</v>
      </c>
      <c r="J53" s="10">
        <v>2143.3315332127536</v>
      </c>
      <c r="K53" s="10">
        <v>40723.299131042317</v>
      </c>
      <c r="M53" s="10">
        <v>0</v>
      </c>
      <c r="N53" s="10">
        <v>0</v>
      </c>
      <c r="O53" s="10">
        <v>0</v>
      </c>
      <c r="P53" s="10">
        <v>40723.299131042317</v>
      </c>
      <c r="Q53" s="10">
        <v>-0.66342043129407102</v>
      </c>
      <c r="S53" s="12">
        <v>0</v>
      </c>
      <c r="T53" s="12">
        <v>-112.80692280067115</v>
      </c>
      <c r="V53" s="10">
        <v>42866.63066425507</v>
      </c>
      <c r="W53" s="10">
        <v>0</v>
      </c>
      <c r="X53" s="10">
        <v>0</v>
      </c>
      <c r="Y53" s="10">
        <v>42866.63066425507</v>
      </c>
      <c r="Z53" s="10">
        <v>0</v>
      </c>
      <c r="AA53" s="10">
        <v>42866.63066425507</v>
      </c>
      <c r="AB53" s="13">
        <v>0.05</v>
      </c>
      <c r="AC53" s="10">
        <v>2143.3315332127536</v>
      </c>
      <c r="AD53" s="10">
        <v>40723.299131042317</v>
      </c>
    </row>
    <row r="54" spans="1:30">
      <c r="A54" s="8">
        <v>8</v>
      </c>
      <c r="B54" s="9" t="s">
        <v>23</v>
      </c>
      <c r="C54" s="10">
        <v>561019.001998252</v>
      </c>
      <c r="D54" s="10">
        <v>110716.36000000019</v>
      </c>
      <c r="E54" s="10">
        <v>0</v>
      </c>
      <c r="F54" s="10">
        <v>671735.36199825222</v>
      </c>
      <c r="G54" s="10">
        <v>55358.180000000095</v>
      </c>
      <c r="H54" s="10">
        <v>616377.18199825217</v>
      </c>
      <c r="I54" s="13">
        <v>0.2</v>
      </c>
      <c r="J54" s="10">
        <v>123275.43639965044</v>
      </c>
      <c r="K54" s="10">
        <v>548459.92559860181</v>
      </c>
      <c r="M54" s="10">
        <v>110716.36000000019</v>
      </c>
      <c r="N54" s="10">
        <v>221432.72000000038</v>
      </c>
      <c r="O54" s="10">
        <v>22143.272000000041</v>
      </c>
      <c r="P54" s="10">
        <v>526316.65359860181</v>
      </c>
      <c r="Q54" s="10">
        <v>-4.0587441064417362E-2</v>
      </c>
      <c r="S54" s="12">
        <v>64073.710000000356</v>
      </c>
      <c r="T54" s="12">
        <v>-549.23084991251199</v>
      </c>
      <c r="V54" s="10">
        <v>570253.81799825199</v>
      </c>
      <c r="W54" s="10">
        <v>110716.36000000019</v>
      </c>
      <c r="X54" s="10">
        <v>0</v>
      </c>
      <c r="Y54" s="10">
        <v>680970.17799825221</v>
      </c>
      <c r="Z54" s="10">
        <v>55358.180000000095</v>
      </c>
      <c r="AA54" s="10">
        <v>625611.99799825216</v>
      </c>
      <c r="AB54" s="13">
        <v>0.2</v>
      </c>
      <c r="AC54" s="10">
        <v>125122.39959965044</v>
      </c>
      <c r="AD54" s="10">
        <v>555847.7783986018</v>
      </c>
    </row>
    <row r="55" spans="1:30">
      <c r="A55" s="8">
        <v>10</v>
      </c>
      <c r="B55" s="9" t="s">
        <v>24</v>
      </c>
      <c r="C55" s="10">
        <v>1134440.2978603286</v>
      </c>
      <c r="D55" s="10">
        <v>504339.76999999967</v>
      </c>
      <c r="E55" s="10">
        <v>0</v>
      </c>
      <c r="F55" s="10">
        <v>1638780.0678603281</v>
      </c>
      <c r="G55" s="10">
        <v>252169.88499999983</v>
      </c>
      <c r="H55" s="10">
        <v>1386610.1828603284</v>
      </c>
      <c r="I55" s="13">
        <v>0.3</v>
      </c>
      <c r="J55" s="10">
        <v>415983.05485809851</v>
      </c>
      <c r="K55" s="10">
        <v>1222797.0130022296</v>
      </c>
      <c r="M55" s="10">
        <v>504339.76999999967</v>
      </c>
      <c r="N55" s="10">
        <v>1008679.5399999993</v>
      </c>
      <c r="O55" s="10">
        <v>151301.93099999989</v>
      </c>
      <c r="P55" s="10">
        <v>1071495.0820022298</v>
      </c>
      <c r="Q55" s="10">
        <v>139.81528144935146</v>
      </c>
      <c r="S55" s="12">
        <v>-209678.43000000005</v>
      </c>
      <c r="T55" s="12">
        <v>-56674.898939185165</v>
      </c>
      <c r="V55" s="10">
        <v>1422471.9478603285</v>
      </c>
      <c r="W55" s="10">
        <v>504339.76999999967</v>
      </c>
      <c r="X55" s="10">
        <v>0</v>
      </c>
      <c r="Y55" s="10">
        <v>1926811.717860328</v>
      </c>
      <c r="Z55" s="10">
        <v>252169.88499999983</v>
      </c>
      <c r="AA55" s="10">
        <v>1674641.8328603283</v>
      </c>
      <c r="AB55" s="13">
        <v>0.3</v>
      </c>
      <c r="AC55" s="10">
        <v>502392.54985809844</v>
      </c>
      <c r="AD55" s="10">
        <v>1424419.1680022296</v>
      </c>
    </row>
    <row r="56" spans="1:30">
      <c r="A56" s="8">
        <v>12</v>
      </c>
      <c r="B56" s="9" t="s">
        <v>25</v>
      </c>
      <c r="C56" s="10">
        <v>61137.715000000026</v>
      </c>
      <c r="D56" s="10">
        <v>1436246.9200000004</v>
      </c>
      <c r="E56" s="10">
        <v>0</v>
      </c>
      <c r="F56" s="10">
        <v>1497384.6350000005</v>
      </c>
      <c r="G56" s="10">
        <v>718123.4600000002</v>
      </c>
      <c r="H56" s="10">
        <v>779261.17500000028</v>
      </c>
      <c r="I56" s="13">
        <v>1</v>
      </c>
      <c r="J56" s="10">
        <v>779261.17500000028</v>
      </c>
      <c r="K56" s="10">
        <v>718123.4600000002</v>
      </c>
      <c r="M56" s="10">
        <v>1436246.9200000004</v>
      </c>
      <c r="N56" s="10">
        <v>1436246.9200000004</v>
      </c>
      <c r="O56" s="10">
        <v>718123.4600000002</v>
      </c>
      <c r="P56" s="10">
        <v>0</v>
      </c>
      <c r="Q56" s="10">
        <v>0</v>
      </c>
      <c r="S56" s="12">
        <v>601346.03000000073</v>
      </c>
      <c r="T56" s="12">
        <v>243400.15500000044</v>
      </c>
      <c r="V56" s="10">
        <v>417450.44499999983</v>
      </c>
      <c r="W56" s="10">
        <v>1436246.9200000004</v>
      </c>
      <c r="X56" s="10">
        <v>0</v>
      </c>
      <c r="Y56" s="10">
        <v>1853697.3650000002</v>
      </c>
      <c r="Z56" s="10">
        <v>718123.4600000002</v>
      </c>
      <c r="AA56" s="10">
        <v>1135573.905</v>
      </c>
      <c r="AB56" s="13">
        <v>1</v>
      </c>
      <c r="AC56" s="10">
        <v>1135573.905</v>
      </c>
      <c r="AD56" s="10">
        <v>718123.4600000002</v>
      </c>
    </row>
    <row r="57" spans="1:30">
      <c r="A57" s="8">
        <v>13</v>
      </c>
      <c r="B57" s="9" t="s">
        <v>26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3" t="s">
        <v>27</v>
      </c>
      <c r="J57" s="10">
        <v>0</v>
      </c>
      <c r="K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S57" s="12">
        <v>0</v>
      </c>
      <c r="T57" s="12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3" t="s">
        <v>27</v>
      </c>
      <c r="AC57" s="10">
        <v>0</v>
      </c>
      <c r="AD57" s="10">
        <v>0</v>
      </c>
    </row>
    <row r="58" spans="1:30" ht="24.75">
      <c r="A58" s="8">
        <v>45</v>
      </c>
      <c r="B58" s="9" t="s">
        <v>28</v>
      </c>
      <c r="C58" s="10">
        <v>118.93272017793502</v>
      </c>
      <c r="D58" s="10">
        <v>0</v>
      </c>
      <c r="E58" s="10">
        <v>0</v>
      </c>
      <c r="F58" s="10">
        <v>118.93272017793502</v>
      </c>
      <c r="G58" s="10">
        <v>0</v>
      </c>
      <c r="H58" s="10">
        <v>118.93272017793502</v>
      </c>
      <c r="I58" s="13">
        <v>0.45</v>
      </c>
      <c r="J58" s="10">
        <v>53.519724080070759</v>
      </c>
      <c r="K58" s="10">
        <v>65.412996097864266</v>
      </c>
      <c r="M58" s="10">
        <v>0</v>
      </c>
      <c r="N58" s="10">
        <v>0</v>
      </c>
      <c r="O58" s="10">
        <v>0</v>
      </c>
      <c r="P58" s="10">
        <v>65.412996097864266</v>
      </c>
      <c r="Q58" s="10">
        <v>-2.7680640624993202E-2</v>
      </c>
      <c r="S58" s="12">
        <v>0</v>
      </c>
      <c r="T58" s="12">
        <v>-43.788865156421537</v>
      </c>
      <c r="V58" s="10">
        <v>118.93272017793502</v>
      </c>
      <c r="W58" s="10">
        <v>0</v>
      </c>
      <c r="X58" s="10">
        <v>0</v>
      </c>
      <c r="Y58" s="10">
        <v>118.93272017793502</v>
      </c>
      <c r="Z58" s="10">
        <v>0</v>
      </c>
      <c r="AA58" s="10">
        <v>118.93272017793502</v>
      </c>
      <c r="AB58" s="13">
        <v>0.45</v>
      </c>
      <c r="AC58" s="10">
        <v>53.519724080070759</v>
      </c>
      <c r="AD58" s="10">
        <v>65.412996097864266</v>
      </c>
    </row>
    <row r="59" spans="1:30">
      <c r="A59" s="8">
        <v>46</v>
      </c>
      <c r="B59" s="9" t="s">
        <v>29</v>
      </c>
      <c r="C59" s="10">
        <v>12.103199699500003</v>
      </c>
      <c r="D59" s="10">
        <v>0</v>
      </c>
      <c r="E59" s="10">
        <v>0</v>
      </c>
      <c r="F59" s="10">
        <v>12.103199699500003</v>
      </c>
      <c r="G59" s="10">
        <v>0</v>
      </c>
      <c r="H59" s="10">
        <v>12.103199699500003</v>
      </c>
      <c r="I59" s="13">
        <v>0.3</v>
      </c>
      <c r="J59" s="10">
        <v>3.6309599098500005</v>
      </c>
      <c r="K59" s="10">
        <v>8.4722397896500024</v>
      </c>
      <c r="M59" s="10">
        <v>0</v>
      </c>
      <c r="N59" s="10">
        <v>0</v>
      </c>
      <c r="O59" s="10">
        <v>0</v>
      </c>
      <c r="P59" s="10">
        <v>8.4722397896500024</v>
      </c>
      <c r="Q59" s="10">
        <v>0</v>
      </c>
      <c r="S59" s="12">
        <v>0</v>
      </c>
      <c r="T59" s="12">
        <v>-1.5561256756500006</v>
      </c>
      <c r="V59" s="10">
        <v>12.103199699500003</v>
      </c>
      <c r="W59" s="10">
        <v>0</v>
      </c>
      <c r="X59" s="10">
        <v>0</v>
      </c>
      <c r="Y59" s="10">
        <v>12.103199699500003</v>
      </c>
      <c r="Z59" s="10">
        <v>0</v>
      </c>
      <c r="AA59" s="10">
        <v>12.103199699500003</v>
      </c>
      <c r="AB59" s="13">
        <v>0.3</v>
      </c>
      <c r="AC59" s="10">
        <v>3.6309599098500005</v>
      </c>
      <c r="AD59" s="10">
        <v>8.4722397896500024</v>
      </c>
    </row>
    <row r="60" spans="1:30">
      <c r="A60" s="14">
        <v>47</v>
      </c>
      <c r="B60" s="15" t="s">
        <v>30</v>
      </c>
      <c r="C60" s="10">
        <v>57623959.90624506</v>
      </c>
      <c r="D60" s="10">
        <v>10712020.089999996</v>
      </c>
      <c r="E60" s="10">
        <v>111440</v>
      </c>
      <c r="F60" s="16">
        <v>68224539.996245056</v>
      </c>
      <c r="G60" s="10">
        <v>5300290.0449999981</v>
      </c>
      <c r="H60" s="16">
        <v>62924249.951245055</v>
      </c>
      <c r="I60" s="17">
        <v>0.08</v>
      </c>
      <c r="J60" s="18">
        <v>5033939.9960996043</v>
      </c>
      <c r="K60" s="16">
        <v>63190600.00014545</v>
      </c>
      <c r="M60" s="10">
        <v>9568618.6599999964</v>
      </c>
      <c r="N60" s="10">
        <v>19137237.319999993</v>
      </c>
      <c r="O60" s="10">
        <v>765489.49279999977</v>
      </c>
      <c r="P60" s="16">
        <v>62425110.507345453</v>
      </c>
      <c r="Q60" s="10">
        <v>11232018.124512404</v>
      </c>
      <c r="S60" s="12">
        <v>-579395.99000000767</v>
      </c>
      <c r="T60" s="12">
        <v>461692.30140003434</v>
      </c>
      <c r="V60" s="10">
        <v>58373640.84944506</v>
      </c>
      <c r="W60" s="10">
        <v>10712020.089999996</v>
      </c>
      <c r="X60" s="10">
        <v>111440</v>
      </c>
      <c r="Y60" s="16">
        <v>68974220.939445049</v>
      </c>
      <c r="Z60" s="10">
        <v>5300290.0449999981</v>
      </c>
      <c r="AA60" s="16">
        <v>63673930.894445047</v>
      </c>
      <c r="AB60" s="17">
        <v>0.08</v>
      </c>
      <c r="AC60" s="18">
        <v>5093914.4715556037</v>
      </c>
      <c r="AD60" s="16">
        <v>63880306.467889443</v>
      </c>
    </row>
    <row r="61" spans="1:30">
      <c r="A61" s="19">
        <v>1.3</v>
      </c>
      <c r="B61" s="20" t="s">
        <v>31</v>
      </c>
      <c r="C61" s="10">
        <v>388069.19655639154</v>
      </c>
      <c r="D61" s="10">
        <v>8731</v>
      </c>
      <c r="E61" s="10">
        <v>0</v>
      </c>
      <c r="F61" s="16">
        <v>396800.19655639154</v>
      </c>
      <c r="G61" s="10">
        <v>4365.5</v>
      </c>
      <c r="H61" s="16">
        <v>392434.69655639154</v>
      </c>
      <c r="I61" s="11">
        <v>0.06</v>
      </c>
      <c r="J61" s="18">
        <v>23546.081793383491</v>
      </c>
      <c r="K61" s="16">
        <v>373254.11476300808</v>
      </c>
      <c r="M61" s="10">
        <v>8731</v>
      </c>
      <c r="N61" s="10">
        <v>17462</v>
      </c>
      <c r="O61" s="10">
        <v>523.86</v>
      </c>
      <c r="P61" s="16">
        <v>372730.2547630081</v>
      </c>
      <c r="Q61" s="10">
        <v>-0.71406027063494548</v>
      </c>
      <c r="S61" s="12">
        <v>-12991</v>
      </c>
      <c r="T61" s="12">
        <v>-1393.6877740457533</v>
      </c>
      <c r="V61" s="10">
        <v>389372.51655639155</v>
      </c>
      <c r="W61" s="10">
        <v>8731</v>
      </c>
      <c r="X61" s="10">
        <v>0</v>
      </c>
      <c r="Y61" s="16">
        <v>398103.51655639155</v>
      </c>
      <c r="Z61" s="10">
        <v>4365.5</v>
      </c>
      <c r="AA61" s="16">
        <v>393738.01655639155</v>
      </c>
      <c r="AB61" s="11">
        <v>0.06</v>
      </c>
      <c r="AC61" s="18">
        <v>23624.280993383491</v>
      </c>
      <c r="AD61" s="16">
        <v>374479.23556300806</v>
      </c>
    </row>
    <row r="62" spans="1:30" ht="15.75" thickBot="1">
      <c r="A62" s="21">
        <v>50</v>
      </c>
      <c r="B62" s="22" t="s">
        <v>32</v>
      </c>
      <c r="C62" s="10">
        <v>239377.99501869033</v>
      </c>
      <c r="D62" s="10">
        <v>104820.03000000026</v>
      </c>
      <c r="E62" s="10">
        <v>0</v>
      </c>
      <c r="F62" s="16">
        <v>344198.02501869062</v>
      </c>
      <c r="G62" s="10">
        <v>52410.01500000013</v>
      </c>
      <c r="H62" s="16">
        <v>291788.01001869049</v>
      </c>
      <c r="I62" s="17">
        <v>0.55000000000000004</v>
      </c>
      <c r="J62" s="18">
        <v>160483.40551027979</v>
      </c>
      <c r="K62" s="16">
        <v>183714.61950841083</v>
      </c>
      <c r="M62" s="10">
        <v>104820.03000000026</v>
      </c>
      <c r="N62" s="10">
        <v>209640.06000000052</v>
      </c>
      <c r="O62" s="10">
        <v>57651.016500000151</v>
      </c>
      <c r="P62" s="16">
        <v>126063.60300841069</v>
      </c>
      <c r="Q62" s="10">
        <v>1.6691692289896309E-3</v>
      </c>
      <c r="S62" s="12">
        <v>-148843.0299999998</v>
      </c>
      <c r="T62" s="12">
        <v>-229454.9974570084</v>
      </c>
      <c r="V62" s="10">
        <v>378892.67801869038</v>
      </c>
      <c r="W62" s="10">
        <v>104820.03000000026</v>
      </c>
      <c r="X62" s="10">
        <v>0</v>
      </c>
      <c r="Y62" s="16">
        <v>483712.70801869064</v>
      </c>
      <c r="Z62" s="10">
        <v>52410.01500000013</v>
      </c>
      <c r="AA62" s="16">
        <v>431302.69301869051</v>
      </c>
      <c r="AB62" s="17">
        <v>0.55000000000000004</v>
      </c>
      <c r="AC62" s="18">
        <v>237216.4811602798</v>
      </c>
      <c r="AD62" s="16">
        <v>246496.22685841084</v>
      </c>
    </row>
    <row r="63" spans="1:30" ht="15.75" thickBot="1">
      <c r="A63" s="23"/>
      <c r="B63" s="24" t="s">
        <v>33</v>
      </c>
      <c r="C63" s="25">
        <v>77596063.099612862</v>
      </c>
      <c r="D63" s="25">
        <v>12876874.169999998</v>
      </c>
      <c r="E63" s="25">
        <v>111440</v>
      </c>
      <c r="F63" s="25">
        <v>90361497.269612864</v>
      </c>
      <c r="G63" s="25">
        <v>6382717.084999999</v>
      </c>
      <c r="H63" s="25">
        <v>83978780.184612855</v>
      </c>
      <c r="I63" s="25"/>
      <c r="J63" s="26">
        <v>7253348.398139054</v>
      </c>
      <c r="K63" s="26">
        <v>83108148.871473804</v>
      </c>
      <c r="M63" s="26">
        <v>11733472.739999998</v>
      </c>
      <c r="N63" s="26">
        <v>22030698.559999995</v>
      </c>
      <c r="O63" s="26">
        <v>1715233.0323000001</v>
      </c>
      <c r="P63" s="26">
        <v>81392915.839173809</v>
      </c>
      <c r="Q63" s="26">
        <v>18740248.325629458</v>
      </c>
      <c r="S63" s="27">
        <v>-285488.71000000642</v>
      </c>
      <c r="T63" s="27">
        <v>386229.23279712623</v>
      </c>
      <c r="V63" s="25">
        <v>79140141.24181287</v>
      </c>
      <c r="W63" s="25">
        <v>12876874.169999998</v>
      </c>
      <c r="X63" s="25">
        <v>111440</v>
      </c>
      <c r="Y63" s="25">
        <v>91905575.411812857</v>
      </c>
      <c r="Z63" s="25">
        <v>6382717.084999999</v>
      </c>
      <c r="AA63" s="25">
        <v>85522858.326812863</v>
      </c>
      <c r="AB63" s="25"/>
      <c r="AC63" s="26">
        <v>7834703.3366450528</v>
      </c>
      <c r="AD63" s="26">
        <v>84070872.075167805</v>
      </c>
    </row>
    <row r="69" spans="1:30">
      <c r="B69" s="2" t="s">
        <v>3</v>
      </c>
    </row>
    <row r="71" spans="1:30" ht="60">
      <c r="A71" s="3" t="s">
        <v>4</v>
      </c>
      <c r="B71" s="4" t="s">
        <v>5</v>
      </c>
      <c r="C71" s="5" t="s">
        <v>6</v>
      </c>
      <c r="D71" s="5" t="s">
        <v>7</v>
      </c>
      <c r="E71" s="5" t="s">
        <v>8</v>
      </c>
      <c r="F71" s="5" t="s">
        <v>9</v>
      </c>
      <c r="G71" s="5" t="s">
        <v>10</v>
      </c>
      <c r="H71" s="5" t="s">
        <v>11</v>
      </c>
      <c r="I71" s="6" t="s">
        <v>12</v>
      </c>
      <c r="J71" s="5" t="s">
        <v>13</v>
      </c>
      <c r="K71" s="5" t="s">
        <v>14</v>
      </c>
      <c r="M71" s="5" t="s">
        <v>15</v>
      </c>
      <c r="N71" s="5" t="s">
        <v>16</v>
      </c>
      <c r="O71" s="5" t="s">
        <v>17</v>
      </c>
      <c r="P71" s="5" t="s">
        <v>14</v>
      </c>
      <c r="Q71" s="5" t="s">
        <v>18</v>
      </c>
      <c r="S71" s="7" t="s">
        <v>19</v>
      </c>
      <c r="T71" s="7" t="s">
        <v>20</v>
      </c>
      <c r="V71" s="5" t="s">
        <v>6</v>
      </c>
      <c r="W71" s="5" t="s">
        <v>7</v>
      </c>
      <c r="X71" s="5" t="s">
        <v>8</v>
      </c>
      <c r="Y71" s="5" t="s">
        <v>9</v>
      </c>
      <c r="Z71" s="5" t="s">
        <v>10</v>
      </c>
      <c r="AA71" s="5" t="s">
        <v>11</v>
      </c>
      <c r="AB71" s="6" t="s">
        <v>12</v>
      </c>
      <c r="AC71" s="5" t="s">
        <v>13</v>
      </c>
      <c r="AD71" s="5" t="s">
        <v>14</v>
      </c>
    </row>
    <row r="72" spans="1:30">
      <c r="A72" s="8">
        <v>1</v>
      </c>
      <c r="B72" s="9" t="s">
        <v>21</v>
      </c>
      <c r="C72" s="10">
        <v>16226155.822087949</v>
      </c>
      <c r="D72" s="10">
        <v>165000</v>
      </c>
      <c r="E72" s="10">
        <v>0</v>
      </c>
      <c r="F72" s="10">
        <v>16391155.822087949</v>
      </c>
      <c r="G72" s="10">
        <v>82500</v>
      </c>
      <c r="H72" s="10">
        <v>16308655.822087949</v>
      </c>
      <c r="I72" s="11">
        <v>0.04</v>
      </c>
      <c r="J72" s="10">
        <v>652346.23288351798</v>
      </c>
      <c r="K72" s="10">
        <v>15738809.589204431</v>
      </c>
      <c r="M72" s="10">
        <v>165000</v>
      </c>
      <c r="N72" s="10">
        <v>330000</v>
      </c>
      <c r="O72" s="10">
        <v>6600</v>
      </c>
      <c r="P72" s="10">
        <v>15732209.589204431</v>
      </c>
      <c r="Q72" s="10">
        <v>6834527.3781556971</v>
      </c>
      <c r="S72" s="12">
        <v>165000</v>
      </c>
      <c r="T72" s="12">
        <v>-17143.593036813196</v>
      </c>
      <c r="V72" s="10">
        <v>16226155.822087949</v>
      </c>
      <c r="W72" s="10">
        <v>165000</v>
      </c>
      <c r="X72" s="10">
        <v>0</v>
      </c>
      <c r="Y72" s="10">
        <v>16391155.822087949</v>
      </c>
      <c r="Z72" s="10">
        <v>82500</v>
      </c>
      <c r="AA72" s="10">
        <v>16308655.822087949</v>
      </c>
      <c r="AB72" s="11">
        <v>0.04</v>
      </c>
      <c r="AC72" s="10">
        <v>652346.23288351798</v>
      </c>
      <c r="AD72" s="10">
        <v>15738809.589204431</v>
      </c>
    </row>
    <row r="73" spans="1:30">
      <c r="A73" s="8">
        <v>2</v>
      </c>
      <c r="B73" s="9" t="s">
        <v>22</v>
      </c>
      <c r="C73" s="10">
        <v>604246.73200122698</v>
      </c>
      <c r="D73" s="10">
        <v>0</v>
      </c>
      <c r="E73" s="10">
        <v>0</v>
      </c>
      <c r="F73" s="10">
        <v>604246.73200122698</v>
      </c>
      <c r="G73" s="10">
        <v>0</v>
      </c>
      <c r="H73" s="10">
        <v>604246.73200122698</v>
      </c>
      <c r="I73" s="13">
        <v>0.06</v>
      </c>
      <c r="J73" s="10">
        <v>36254.803920073617</v>
      </c>
      <c r="K73" s="10">
        <v>567991.92808115331</v>
      </c>
      <c r="M73" s="10">
        <v>0</v>
      </c>
      <c r="N73" s="10">
        <v>0</v>
      </c>
      <c r="O73" s="10">
        <v>0</v>
      </c>
      <c r="P73" s="10">
        <v>567991.92808115331</v>
      </c>
      <c r="Q73" s="10">
        <v>365464.92900951684</v>
      </c>
      <c r="S73" s="12">
        <v>0</v>
      </c>
      <c r="T73" s="12">
        <v>-2314.1364204302299</v>
      </c>
      <c r="V73" s="10">
        <v>604246.73200122698</v>
      </c>
      <c r="W73" s="10">
        <v>0</v>
      </c>
      <c r="X73" s="10">
        <v>0</v>
      </c>
      <c r="Y73" s="10">
        <v>604246.73200122698</v>
      </c>
      <c r="Z73" s="10">
        <v>0</v>
      </c>
      <c r="AA73" s="10">
        <v>604246.73200122698</v>
      </c>
      <c r="AB73" s="13">
        <v>0.06</v>
      </c>
      <c r="AC73" s="10">
        <v>36254.803920073617</v>
      </c>
      <c r="AD73" s="10">
        <v>567991.92808115331</v>
      </c>
    </row>
    <row r="74" spans="1:30">
      <c r="A74" s="8">
        <v>3</v>
      </c>
      <c r="B74" s="9"/>
      <c r="C74" s="10">
        <v>40723.299131042317</v>
      </c>
      <c r="D74" s="10">
        <v>0</v>
      </c>
      <c r="E74" s="10">
        <v>0</v>
      </c>
      <c r="F74" s="10">
        <v>40723.299131042317</v>
      </c>
      <c r="G74" s="10">
        <v>0</v>
      </c>
      <c r="H74" s="10">
        <v>40723.299131042317</v>
      </c>
      <c r="I74" s="13">
        <v>0.05</v>
      </c>
      <c r="J74" s="10">
        <v>2036.1649565521159</v>
      </c>
      <c r="K74" s="10">
        <v>38687.134174490202</v>
      </c>
      <c r="M74" s="10">
        <v>0</v>
      </c>
      <c r="N74" s="10">
        <v>0</v>
      </c>
      <c r="O74" s="10">
        <v>0</v>
      </c>
      <c r="P74" s="10">
        <v>38687.134174490202</v>
      </c>
      <c r="Q74" s="10">
        <v>-0.63024940973264165</v>
      </c>
      <c r="S74" s="12">
        <v>0</v>
      </c>
      <c r="T74" s="12">
        <v>-107.1665766606377</v>
      </c>
      <c r="V74" s="10">
        <v>40723.299131042317</v>
      </c>
      <c r="W74" s="10">
        <v>0</v>
      </c>
      <c r="X74" s="10">
        <v>0</v>
      </c>
      <c r="Y74" s="10">
        <v>40723.299131042317</v>
      </c>
      <c r="Z74" s="10">
        <v>0</v>
      </c>
      <c r="AA74" s="10">
        <v>40723.299131042317</v>
      </c>
      <c r="AB74" s="13">
        <v>0.05</v>
      </c>
      <c r="AC74" s="10">
        <v>2036.1649565521159</v>
      </c>
      <c r="AD74" s="10">
        <v>38687.134174490202</v>
      </c>
    </row>
    <row r="75" spans="1:30">
      <c r="A75" s="8">
        <v>8</v>
      </c>
      <c r="B75" s="9" t="s">
        <v>23</v>
      </c>
      <c r="C75" s="10">
        <v>526316.65359860181</v>
      </c>
      <c r="D75" s="10">
        <v>114999.95999999999</v>
      </c>
      <c r="E75" s="10">
        <v>0</v>
      </c>
      <c r="F75" s="10">
        <v>641316.61359860178</v>
      </c>
      <c r="G75" s="10">
        <v>57499.979999999996</v>
      </c>
      <c r="H75" s="10">
        <v>583816.63359860179</v>
      </c>
      <c r="I75" s="13">
        <v>0.2</v>
      </c>
      <c r="J75" s="10">
        <v>116763.32671972037</v>
      </c>
      <c r="K75" s="10">
        <v>524553.28687888139</v>
      </c>
      <c r="M75" s="10">
        <v>114999.95999999999</v>
      </c>
      <c r="N75" s="10">
        <v>229999.91999999998</v>
      </c>
      <c r="O75" s="10">
        <v>22999.991999999998</v>
      </c>
      <c r="P75" s="10">
        <v>501553.29487888142</v>
      </c>
      <c r="Q75" s="10">
        <v>-3.2469952828250825E-2</v>
      </c>
      <c r="S75" s="12">
        <v>-418598.87</v>
      </c>
      <c r="T75" s="12">
        <v>-5655.3896799301292</v>
      </c>
      <c r="V75" s="10">
        <v>555847.7783986018</v>
      </c>
      <c r="W75" s="10">
        <v>114999.95999999999</v>
      </c>
      <c r="X75" s="10">
        <v>0</v>
      </c>
      <c r="Y75" s="10">
        <v>670847.73839860177</v>
      </c>
      <c r="Z75" s="10">
        <v>57499.979999999996</v>
      </c>
      <c r="AA75" s="10">
        <v>613347.75839860179</v>
      </c>
      <c r="AB75" s="13">
        <v>0.2</v>
      </c>
      <c r="AC75" s="10">
        <v>122669.55167972036</v>
      </c>
      <c r="AD75" s="10">
        <v>548178.18671888136</v>
      </c>
    </row>
    <row r="76" spans="1:30">
      <c r="A76" s="8">
        <v>10</v>
      </c>
      <c r="B76" s="9" t="s">
        <v>24</v>
      </c>
      <c r="C76" s="10">
        <v>1071495.0820022298</v>
      </c>
      <c r="D76" s="10">
        <v>1164594.72</v>
      </c>
      <c r="E76" s="10">
        <v>0</v>
      </c>
      <c r="F76" s="10">
        <v>2236089.8020022297</v>
      </c>
      <c r="G76" s="10">
        <v>582297.36</v>
      </c>
      <c r="H76" s="10">
        <v>1653792.4420022299</v>
      </c>
      <c r="I76" s="13">
        <v>0.3</v>
      </c>
      <c r="J76" s="10">
        <v>496137.73260066891</v>
      </c>
      <c r="K76" s="10">
        <v>1739952.0694015608</v>
      </c>
      <c r="M76" s="10">
        <v>1164594.72</v>
      </c>
      <c r="N76" s="10">
        <v>2329189.44</v>
      </c>
      <c r="O76" s="10">
        <v>349378.41599999997</v>
      </c>
      <c r="P76" s="10">
        <v>1390573.6534015608</v>
      </c>
      <c r="Q76" s="10">
        <v>97.870697014499456</v>
      </c>
      <c r="S76" s="12">
        <v>1025609.0300000001</v>
      </c>
      <c r="T76" s="12">
        <v>278231.16274257051</v>
      </c>
      <c r="V76" s="10">
        <v>1424419.1680022296</v>
      </c>
      <c r="W76" s="10">
        <v>1164594.72</v>
      </c>
      <c r="X76" s="10">
        <v>0</v>
      </c>
      <c r="Y76" s="10">
        <v>2589013.8880022299</v>
      </c>
      <c r="Z76" s="10">
        <v>582297.36</v>
      </c>
      <c r="AA76" s="10">
        <v>2006716.52800223</v>
      </c>
      <c r="AB76" s="13">
        <v>0.3</v>
      </c>
      <c r="AC76" s="10">
        <v>602014.95840066893</v>
      </c>
      <c r="AD76" s="10">
        <v>1986998.9296015608</v>
      </c>
    </row>
    <row r="77" spans="1:30">
      <c r="A77" s="8">
        <v>12</v>
      </c>
      <c r="B77" s="9" t="s">
        <v>25</v>
      </c>
      <c r="C77" s="10">
        <v>0</v>
      </c>
      <c r="D77" s="10">
        <v>1529942.5200000003</v>
      </c>
      <c r="E77" s="10">
        <v>0</v>
      </c>
      <c r="F77" s="10">
        <v>1529942.5200000003</v>
      </c>
      <c r="G77" s="10">
        <v>764971.26000000013</v>
      </c>
      <c r="H77" s="10">
        <v>764971.26000000013</v>
      </c>
      <c r="I77" s="13">
        <v>1</v>
      </c>
      <c r="J77" s="10">
        <v>764971.26000000013</v>
      </c>
      <c r="K77" s="10">
        <v>764971.26000000013</v>
      </c>
      <c r="M77" s="10">
        <v>1529942.5200000003</v>
      </c>
      <c r="N77" s="10">
        <v>1529942.5200000003</v>
      </c>
      <c r="O77" s="10">
        <v>764971.26000000013</v>
      </c>
      <c r="P77" s="10">
        <v>0</v>
      </c>
      <c r="Q77" s="10">
        <v>1</v>
      </c>
      <c r="S77" s="12">
        <v>677667.66999999888</v>
      </c>
      <c r="T77" s="12">
        <v>32557.884999999776</v>
      </c>
      <c r="V77" s="10">
        <v>718123.4600000002</v>
      </c>
      <c r="W77" s="10">
        <v>1529942.5200000003</v>
      </c>
      <c r="X77" s="10">
        <v>0</v>
      </c>
      <c r="Y77" s="10">
        <v>2248065.9800000004</v>
      </c>
      <c r="Z77" s="10">
        <v>764971.26000000013</v>
      </c>
      <c r="AA77" s="10">
        <v>1483094.7200000002</v>
      </c>
      <c r="AB77" s="13">
        <v>1</v>
      </c>
      <c r="AC77" s="10">
        <v>1483094.7200000002</v>
      </c>
      <c r="AD77" s="10">
        <v>764971.26000000024</v>
      </c>
    </row>
    <row r="78" spans="1:30">
      <c r="A78" s="8">
        <v>13</v>
      </c>
      <c r="B78" s="9" t="s">
        <v>26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3" t="s">
        <v>27</v>
      </c>
      <c r="J78" s="10">
        <v>0</v>
      </c>
      <c r="K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S78" s="12">
        <v>0</v>
      </c>
      <c r="T78" s="12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3" t="s">
        <v>27</v>
      </c>
      <c r="AC78" s="10">
        <v>0</v>
      </c>
      <c r="AD78" s="10">
        <v>0</v>
      </c>
    </row>
    <row r="79" spans="1:30" ht="24.75">
      <c r="A79" s="8">
        <v>45</v>
      </c>
      <c r="B79" s="9" t="s">
        <v>28</v>
      </c>
      <c r="C79" s="10">
        <v>65.412996097864266</v>
      </c>
      <c r="D79" s="10">
        <v>0</v>
      </c>
      <c r="E79" s="10">
        <v>0</v>
      </c>
      <c r="F79" s="10">
        <v>65.412996097864266</v>
      </c>
      <c r="G79" s="10">
        <v>0</v>
      </c>
      <c r="H79" s="10">
        <v>65.412996097864266</v>
      </c>
      <c r="I79" s="13">
        <v>0.45</v>
      </c>
      <c r="J79" s="10">
        <v>29.435848244038919</v>
      </c>
      <c r="K79" s="10">
        <v>35.977147853825343</v>
      </c>
      <c r="M79" s="10">
        <v>0</v>
      </c>
      <c r="N79" s="10">
        <v>0</v>
      </c>
      <c r="O79" s="10">
        <v>0</v>
      </c>
      <c r="P79" s="10">
        <v>35.977147853825343</v>
      </c>
      <c r="Q79" s="10">
        <v>-1.5224352343743419E-2</v>
      </c>
      <c r="S79" s="12">
        <v>0</v>
      </c>
      <c r="T79" s="12">
        <v>-24.08387583603184</v>
      </c>
      <c r="V79" s="10">
        <v>65.412996097864266</v>
      </c>
      <c r="W79" s="10">
        <v>0</v>
      </c>
      <c r="X79" s="10">
        <v>0</v>
      </c>
      <c r="Y79" s="10">
        <v>65.412996097864266</v>
      </c>
      <c r="Z79" s="10">
        <v>0</v>
      </c>
      <c r="AA79" s="10">
        <v>65.412996097864266</v>
      </c>
      <c r="AB79" s="13">
        <v>0.45</v>
      </c>
      <c r="AC79" s="10">
        <v>29.435848244038919</v>
      </c>
      <c r="AD79" s="10">
        <v>35.977147853825343</v>
      </c>
    </row>
    <row r="80" spans="1:30">
      <c r="A80" s="8">
        <v>46</v>
      </c>
      <c r="B80" s="9" t="s">
        <v>29</v>
      </c>
      <c r="C80" s="10">
        <v>8.4722397896500024</v>
      </c>
      <c r="D80" s="10">
        <v>0</v>
      </c>
      <c r="E80" s="10">
        <v>0</v>
      </c>
      <c r="F80" s="10">
        <v>8.4722397896500024</v>
      </c>
      <c r="G80" s="10">
        <v>0</v>
      </c>
      <c r="H80" s="10">
        <v>8.4722397896500024</v>
      </c>
      <c r="I80" s="13">
        <v>0.3</v>
      </c>
      <c r="J80" s="10">
        <v>2.5416719368950007</v>
      </c>
      <c r="K80" s="10">
        <v>5.9305678527550016</v>
      </c>
      <c r="M80" s="10">
        <v>0</v>
      </c>
      <c r="N80" s="10">
        <v>0</v>
      </c>
      <c r="O80" s="10">
        <v>0</v>
      </c>
      <c r="P80" s="10">
        <v>5.9305678527550016</v>
      </c>
      <c r="Q80" s="10">
        <v>0</v>
      </c>
      <c r="S80" s="12">
        <v>0</v>
      </c>
      <c r="T80" s="12">
        <v>-1.0892879729549998</v>
      </c>
      <c r="V80" s="10">
        <v>8.4722397896500024</v>
      </c>
      <c r="W80" s="10">
        <v>0</v>
      </c>
      <c r="X80" s="10">
        <v>0</v>
      </c>
      <c r="Y80" s="10">
        <v>8.4722397896500024</v>
      </c>
      <c r="Z80" s="10">
        <v>0</v>
      </c>
      <c r="AA80" s="10">
        <v>8.4722397896500024</v>
      </c>
      <c r="AB80" s="13">
        <v>0.3</v>
      </c>
      <c r="AC80" s="10">
        <v>2.5416719368950007</v>
      </c>
      <c r="AD80" s="10">
        <v>5.9305678527550016</v>
      </c>
    </row>
    <row r="81" spans="1:30">
      <c r="A81" s="14">
        <v>47</v>
      </c>
      <c r="B81" s="15" t="s">
        <v>30</v>
      </c>
      <c r="C81" s="10">
        <v>62425110.507345453</v>
      </c>
      <c r="D81" s="10">
        <v>17638495.702857144</v>
      </c>
      <c r="E81" s="10">
        <v>0</v>
      </c>
      <c r="F81" s="16">
        <v>80063606.210202605</v>
      </c>
      <c r="G81" s="10">
        <v>8819247.8514285721</v>
      </c>
      <c r="H81" s="16">
        <v>71244358.358774036</v>
      </c>
      <c r="I81" s="17">
        <v>0.08</v>
      </c>
      <c r="J81" s="18">
        <v>5699548.6687019235</v>
      </c>
      <c r="K81" s="16">
        <v>74364057.541500688</v>
      </c>
      <c r="M81" s="10">
        <v>17638495.702857144</v>
      </c>
      <c r="N81" s="10">
        <v>35276991.405714288</v>
      </c>
      <c r="O81" s="10">
        <v>1411079.6562285717</v>
      </c>
      <c r="P81" s="16">
        <v>72952977.885272115</v>
      </c>
      <c r="Q81" s="10">
        <v>10333456.674551412</v>
      </c>
      <c r="S81" s="12">
        <v>9373394.542857144</v>
      </c>
      <c r="T81" s="12">
        <v>1311198.8360308907</v>
      </c>
      <c r="V81" s="10">
        <v>63880306.467889443</v>
      </c>
      <c r="W81" s="10">
        <v>17638495.702857144</v>
      </c>
      <c r="X81" s="10">
        <v>0</v>
      </c>
      <c r="Y81" s="16">
        <v>81518802.170746595</v>
      </c>
      <c r="Z81" s="10">
        <v>8819247.8514285721</v>
      </c>
      <c r="AA81" s="16">
        <v>72699554.319318026</v>
      </c>
      <c r="AB81" s="17">
        <v>0.08</v>
      </c>
      <c r="AC81" s="18">
        <v>5815964.3455454418</v>
      </c>
      <c r="AD81" s="16">
        <v>75702837.825201154</v>
      </c>
    </row>
    <row r="82" spans="1:30">
      <c r="A82" s="19">
        <v>1.3</v>
      </c>
      <c r="B82" s="20" t="s">
        <v>31</v>
      </c>
      <c r="C82" s="10">
        <v>372730.2547630081</v>
      </c>
      <c r="D82" s="10">
        <v>0</v>
      </c>
      <c r="E82" s="10">
        <v>0</v>
      </c>
      <c r="F82" s="16">
        <v>372730.2547630081</v>
      </c>
      <c r="G82" s="10">
        <v>0</v>
      </c>
      <c r="H82" s="16">
        <v>372730.2547630081</v>
      </c>
      <c r="I82" s="11">
        <v>0.06</v>
      </c>
      <c r="J82" s="18">
        <v>22363.815285780485</v>
      </c>
      <c r="K82" s="16">
        <v>350366.43947722763</v>
      </c>
      <c r="M82" s="10">
        <v>0</v>
      </c>
      <c r="N82" s="10">
        <v>0</v>
      </c>
      <c r="O82" s="10">
        <v>0</v>
      </c>
      <c r="P82" s="16">
        <v>350366.43947722763</v>
      </c>
      <c r="Q82" s="10">
        <v>-1.6712166544166394</v>
      </c>
      <c r="S82" s="12">
        <v>-32713.799999999981</v>
      </c>
      <c r="T82" s="12">
        <v>-1706.1265076030063</v>
      </c>
      <c r="V82" s="10">
        <v>374479.23556300806</v>
      </c>
      <c r="W82" s="10">
        <v>0</v>
      </c>
      <c r="X82" s="10">
        <v>0</v>
      </c>
      <c r="Y82" s="16">
        <v>374479.23556300806</v>
      </c>
      <c r="Z82" s="10">
        <v>0</v>
      </c>
      <c r="AA82" s="16">
        <v>374479.23556300806</v>
      </c>
      <c r="AB82" s="11">
        <v>0.06</v>
      </c>
      <c r="AC82" s="18">
        <v>22468.754133780483</v>
      </c>
      <c r="AD82" s="16">
        <v>352010.48142922757</v>
      </c>
    </row>
    <row r="83" spans="1:30" ht="15.75" thickBot="1">
      <c r="A83" s="21">
        <v>50</v>
      </c>
      <c r="B83" s="22" t="s">
        <v>32</v>
      </c>
      <c r="C83" s="10">
        <v>126063.60300841069</v>
      </c>
      <c r="D83" s="10">
        <v>215102.52</v>
      </c>
      <c r="E83" s="10">
        <v>0</v>
      </c>
      <c r="F83" s="16">
        <v>341166.12300841068</v>
      </c>
      <c r="G83" s="10">
        <v>107551.26</v>
      </c>
      <c r="H83" s="16">
        <v>233614.86300841067</v>
      </c>
      <c r="I83" s="17">
        <v>0.55000000000000004</v>
      </c>
      <c r="J83" s="18">
        <v>128488.17465462588</v>
      </c>
      <c r="K83" s="16">
        <v>212677.9483537848</v>
      </c>
      <c r="M83" s="10">
        <v>215102.52</v>
      </c>
      <c r="N83" s="10">
        <v>430205.04</v>
      </c>
      <c r="O83" s="10">
        <v>118306.386</v>
      </c>
      <c r="P83" s="16">
        <v>94371.562353784801</v>
      </c>
      <c r="Q83" s="10">
        <v>7.5112615013495088E-4</v>
      </c>
      <c r="S83" s="12">
        <v>135226.93999999992</v>
      </c>
      <c r="T83" s="12">
        <v>28660.138644345941</v>
      </c>
      <c r="V83" s="10">
        <v>246496.22685841084</v>
      </c>
      <c r="W83" s="10">
        <v>215102.52</v>
      </c>
      <c r="X83" s="10">
        <v>0</v>
      </c>
      <c r="Y83" s="16">
        <v>461598.74685841083</v>
      </c>
      <c r="Z83" s="10">
        <v>107551.26</v>
      </c>
      <c r="AA83" s="16">
        <v>354047.48685841082</v>
      </c>
      <c r="AB83" s="17">
        <v>0.55000000000000004</v>
      </c>
      <c r="AC83" s="18">
        <v>194726.11777212596</v>
      </c>
      <c r="AD83" s="16">
        <v>266872.6290862849</v>
      </c>
    </row>
    <row r="84" spans="1:30" ht="15.75" thickBot="1">
      <c r="A84" s="23"/>
      <c r="B84" s="24" t="s">
        <v>33</v>
      </c>
      <c r="C84" s="25">
        <v>81392915.839173809</v>
      </c>
      <c r="D84" s="25">
        <v>20828135.422857143</v>
      </c>
      <c r="E84" s="25">
        <v>0</v>
      </c>
      <c r="F84" s="25">
        <v>102221051.26203096</v>
      </c>
      <c r="G84" s="25">
        <v>10414067.711428571</v>
      </c>
      <c r="H84" s="25">
        <v>91806983.550602391</v>
      </c>
      <c r="I84" s="25"/>
      <c r="J84" s="26">
        <v>7918942.1572430441</v>
      </c>
      <c r="K84" s="26">
        <v>94302109.104787931</v>
      </c>
      <c r="M84" s="26">
        <v>20828135.422857143</v>
      </c>
      <c r="N84" s="26">
        <v>40126328.32571429</v>
      </c>
      <c r="O84" s="26">
        <v>2673335.7102285717</v>
      </c>
      <c r="P84" s="26">
        <v>91628773.394559354</v>
      </c>
      <c r="Q84" s="26">
        <v>17533545.504004396</v>
      </c>
      <c r="S84" s="27">
        <v>10925585.512857141</v>
      </c>
      <c r="T84" s="27">
        <v>1623696.4370325608</v>
      </c>
      <c r="V84" s="25">
        <v>84070872.075167805</v>
      </c>
      <c r="W84" s="25">
        <v>20828135.422857143</v>
      </c>
      <c r="X84" s="25">
        <v>0</v>
      </c>
      <c r="Y84" s="25">
        <v>104899007.49802497</v>
      </c>
      <c r="Z84" s="25">
        <v>10414067.711428571</v>
      </c>
      <c r="AA84" s="25">
        <v>94484939.786596388</v>
      </c>
      <c r="AB84" s="25"/>
      <c r="AC84" s="26">
        <v>8931607.6268120613</v>
      </c>
      <c r="AD84" s="26">
        <v>95967399.8712129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A00FF9CD98D4A90C4C994B4364D6D" ma:contentTypeVersion="13" ma:contentTypeDescription="Create a new document." ma:contentTypeScope="" ma:versionID="e96b10076a1ea1db74217a09b651917d">
  <xsd:schema xmlns:xsd="http://www.w3.org/2001/XMLSchema" xmlns:xs="http://www.w3.org/2001/XMLSchema" xmlns:p="http://schemas.microsoft.com/office/2006/metadata/properties" xmlns:ns2="6172086f-d452-4b0b-91f1-ea969ab68873" xmlns:ns3="968f3901-1545-4ee2-9f28-fe0d535c690c" targetNamespace="http://schemas.microsoft.com/office/2006/metadata/properties" ma:root="true" ma:fieldsID="e0cae03313818e031e88a9a4f3e21cd3" ns2:_="" ns3:_="">
    <xsd:import namespace="6172086f-d452-4b0b-91f1-ea969ab68873"/>
    <xsd:import namespace="968f3901-1545-4ee2-9f28-fe0d535c6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Intervenor" minOccurs="0"/>
                <xsd:element ref="ns2:VPReview" minOccurs="0"/>
                <xsd:element ref="ns2:ReadyforVPReview2" minOccurs="0"/>
                <xsd:element ref="ns2:ForCEOreview" minOccurs="0"/>
                <xsd:element ref="ns2:ReadyforVPReview3" minOccurs="0"/>
                <xsd:element ref="ns2:ReadyforCEOreview2" minOccurs="0"/>
                <xsd:element ref="ns2:_x0056_P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2086f-d452-4b0b-91f1-ea969ab6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ntervenor" ma:index="14" nillable="true" ma:displayName="Intervenor" ma:format="Dropdown" ma:internalName="Intervenor">
      <xsd:simpleType>
        <xsd:restriction base="dms:Choice">
          <xsd:enumeration value="OEB"/>
          <xsd:enumeration value="CCC"/>
          <xsd:enumeration value="HONI"/>
          <xsd:enumeration value="VECC"/>
          <xsd:enumeration value="SEC"/>
          <xsd:enumeration value="IMT"/>
        </xsd:restriction>
      </xsd:simpleType>
    </xsd:element>
    <xsd:element name="VPReview" ma:index="15" nillable="true" ma:displayName="Ready for VP Review1" ma:default="0" ma:format="Dropdown" ma:internalName="VPReview">
      <xsd:simpleType>
        <xsd:restriction base="dms:Boolean"/>
      </xsd:simpleType>
    </xsd:element>
    <xsd:element name="ReadyforVPReview2" ma:index="16" nillable="true" ma:displayName="Ready for VP Review2" ma:default="0" ma:format="Dropdown" ma:internalName="ReadyforVPReview2">
      <xsd:simpleType>
        <xsd:restriction base="dms:Boolean"/>
      </xsd:simpleType>
    </xsd:element>
    <xsd:element name="ForCEOreview" ma:index="17" nillable="true" ma:displayName="For CEO review" ma:default="0" ma:format="Dropdown" ma:internalName="ForCEOreview">
      <xsd:simpleType>
        <xsd:restriction base="dms:Boolean"/>
      </xsd:simpleType>
    </xsd:element>
    <xsd:element name="ReadyforVPReview3" ma:index="18" nillable="true" ma:displayName="Ready for VP Review3" ma:default="0" ma:format="Dropdown" ma:internalName="ReadyforVPReview3">
      <xsd:simpleType>
        <xsd:restriction base="dms:Boolean"/>
      </xsd:simpleType>
    </xsd:element>
    <xsd:element name="ReadyforCEOreview2" ma:index="19" nillable="true" ma:displayName="Ready for CEO review2" ma:default="0" ma:format="Dropdown" ma:internalName="ReadyforCEOreview2">
      <xsd:simpleType>
        <xsd:restriction base="dms:Boolean"/>
      </xsd:simpleType>
    </xsd:element>
    <xsd:element name="_x0056_P4" ma:index="20" nillable="true" ma:displayName="VP 4" ma:default="0" ma:format="Dropdown" ma:internalName="_x0056_P4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f3901-1545-4ee2-9f28-fe0d535c6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6172086f-d452-4b0b-91f1-ea969ab68873">SEC</Intervenor>
    <VPReview xmlns="6172086f-d452-4b0b-91f1-ea969ab68873">false</VPReview>
    <ReadyforVPReview2 xmlns="6172086f-d452-4b0b-91f1-ea969ab68873">true</ReadyforVPReview2>
    <ForCEOreview xmlns="6172086f-d452-4b0b-91f1-ea969ab68873">false</ForCEOreview>
    <ReadyforCEOreview2 xmlns="6172086f-d452-4b0b-91f1-ea969ab68873">true</ReadyforCEOreview2>
    <_x0056_P4 xmlns="6172086f-d452-4b0b-91f1-ea969ab68873">false</_x0056_P4>
    <ReadyforVPReview3 xmlns="6172086f-d452-4b0b-91f1-ea969ab68873">false</ReadyforVPReview3>
  </documentManagement>
</p:properties>
</file>

<file path=customXml/itemProps1.xml><?xml version="1.0" encoding="utf-8"?>
<ds:datastoreItem xmlns:ds="http://schemas.openxmlformats.org/officeDocument/2006/customXml" ds:itemID="{E3DAA0E8-86F6-42FC-B92E-35B844B5CB93}"/>
</file>

<file path=customXml/itemProps2.xml><?xml version="1.0" encoding="utf-8"?>
<ds:datastoreItem xmlns:ds="http://schemas.openxmlformats.org/officeDocument/2006/customXml" ds:itemID="{664EF9E6-F031-46A7-B321-F8DE75BF0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DE206-327F-4A3C-9319-82FBC005BF5D}">
  <ds:schemaRefs>
    <ds:schemaRef ds:uri="6172086f-d452-4b0b-91f1-ea969ab68873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968f3901-1545-4ee2-9f28-fe0d535c690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Plugers, Scott</dc:creator>
  <cp:lastModifiedBy>Vander Vloet, Brian</cp:lastModifiedBy>
  <dcterms:created xsi:type="dcterms:W3CDTF">2021-09-13T15:11:23Z</dcterms:created>
  <dcterms:modified xsi:type="dcterms:W3CDTF">2021-09-14T20:17:16Z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  <property fmtid="{D5CDD505-2E9C-101B-9397-08002B2CF9AE}" pid="3" name="ContentTypeId">
    <vt:lpwstr>0x010100CF0A00FF9CD98D4A90C4C994B4364D6D</vt:lpwstr>
  </property>
</Properties>
</file>