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tisont.sharepoint.com/sites/CNPI2022COSIRs/Information Responses to be edited/"/>
    </mc:Choice>
  </mc:AlternateContent>
  <xr:revisionPtr revIDLastSave="1" documentId="13_ncr:1_{CB427324-CEF4-4429-AA07-9E6D0172C278}" xr6:coauthVersionLast="47" xr6:coauthVersionMax="47" xr10:uidLastSave="{CBE490D6-B23A-4716-8274-577C23ECF6E9}"/>
  <bookViews>
    <workbookView xWindow="-19310" yWindow="-110" windowWidth="19420" windowHeight="10420" xr2:uid="{D2B64A41-B518-4D95-B260-16B14BC7CD2B}"/>
  </bookViews>
  <sheets>
    <sheet name="Historic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H14" i="1"/>
  <c r="N9" i="1"/>
  <c r="F9" i="1" l="1"/>
  <c r="J9" i="1"/>
  <c r="L14" i="1"/>
  <c r="G9" i="1"/>
  <c r="O9" i="1"/>
  <c r="I14" i="1"/>
  <c r="Q14" i="1"/>
  <c r="H9" i="1"/>
  <c r="H16" i="1" s="1"/>
  <c r="P9" i="1"/>
  <c r="P16" i="1" s="1"/>
  <c r="J14" i="1"/>
  <c r="J16" i="1" s="1"/>
  <c r="I9" i="1"/>
  <c r="Q9" i="1"/>
  <c r="K14" i="1"/>
  <c r="L9" i="1"/>
  <c r="N14" i="1"/>
  <c r="N16" i="1" s="1"/>
  <c r="K9" i="1"/>
  <c r="M14" i="1"/>
  <c r="F14" i="1"/>
  <c r="M9" i="1"/>
  <c r="G14" i="1"/>
  <c r="O14" i="1"/>
  <c r="F16" i="1" l="1"/>
  <c r="F17" i="1" s="1"/>
  <c r="G22" i="1" s="1"/>
  <c r="I16" i="1"/>
  <c r="G16" i="1"/>
  <c r="Q16" i="1"/>
  <c r="L16" i="1"/>
  <c r="O16" i="1"/>
  <c r="K16" i="1"/>
  <c r="M16" i="1"/>
  <c r="G17" i="1" l="1"/>
  <c r="H17" i="1" l="1"/>
  <c r="H22" i="1"/>
  <c r="I17" i="1" l="1"/>
  <c r="I22" i="1"/>
  <c r="J17" i="1" l="1"/>
  <c r="J22" i="1"/>
  <c r="K17" i="1" l="1"/>
  <c r="K22" i="1"/>
  <c r="L17" i="1" l="1"/>
  <c r="L22" i="1"/>
  <c r="M17" i="1" l="1"/>
  <c r="M22" i="1"/>
  <c r="N17" i="1" l="1"/>
  <c r="N22" i="1"/>
  <c r="O17" i="1" l="1"/>
  <c r="O22" i="1"/>
  <c r="AE9" i="1"/>
  <c r="AD9" i="1"/>
  <c r="AA14" i="1"/>
  <c r="Z14" i="1"/>
  <c r="AE14" i="1"/>
  <c r="AD14" i="1"/>
  <c r="AC14" i="1"/>
  <c r="Y14" i="1"/>
  <c r="X14" i="1"/>
  <c r="W14" i="1"/>
  <c r="V14" i="1"/>
  <c r="U14" i="1"/>
  <c r="AC9" i="1"/>
  <c r="AB9" i="1"/>
  <c r="AA9" i="1"/>
  <c r="W9" i="1"/>
  <c r="V9" i="1"/>
  <c r="U9" i="1"/>
  <c r="T14" i="1"/>
  <c r="T9" i="1"/>
  <c r="P22" i="1" l="1"/>
  <c r="P17" i="1"/>
  <c r="AC16" i="1"/>
  <c r="U16" i="1"/>
  <c r="T16" i="1"/>
  <c r="V16" i="1"/>
  <c r="AE16" i="1"/>
  <c r="Y16" i="1"/>
  <c r="AD16" i="1"/>
  <c r="X9" i="1"/>
  <c r="X16" i="1" s="1"/>
  <c r="W16" i="1"/>
  <c r="Y9" i="1"/>
  <c r="Z9" i="1"/>
  <c r="Z16" i="1" s="1"/>
  <c r="AB14" i="1"/>
  <c r="AB16" i="1" s="1"/>
  <c r="AA16" i="1"/>
  <c r="Q17" i="1" l="1"/>
  <c r="T22" i="1" s="1"/>
  <c r="Q22" i="1"/>
  <c r="T17" i="1"/>
  <c r="U22" i="1" s="1"/>
  <c r="U17" i="1"/>
  <c r="V22" i="1" s="1"/>
  <c r="V17" i="1" l="1"/>
  <c r="W22" i="1" s="1"/>
  <c r="W17" i="1" l="1"/>
  <c r="X22" i="1" s="1"/>
  <c r="X17" i="1" l="1"/>
  <c r="Y22" i="1" s="1"/>
  <c r="Y17" i="1" l="1"/>
  <c r="Z22" i="1" s="1"/>
  <c r="Z17" i="1" l="1"/>
  <c r="AA22" i="1" s="1"/>
  <c r="AA17" i="1" l="1"/>
  <c r="AB22" i="1" s="1"/>
  <c r="AB17" i="1" l="1"/>
  <c r="AC22" i="1" s="1"/>
  <c r="AC17" i="1" l="1"/>
  <c r="AD22" i="1" s="1"/>
  <c r="AD17" i="1" l="1"/>
  <c r="AE22" i="1" s="1"/>
  <c r="AE17" i="1" l="1"/>
  <c r="AH22" i="1" s="1"/>
  <c r="AS14" i="1" l="1"/>
  <c r="AL14" i="1"/>
  <c r="AQ9" i="1"/>
  <c r="AP9" i="1"/>
  <c r="AN9" i="1"/>
  <c r="AM9" i="1"/>
  <c r="AL9" i="1"/>
  <c r="AK9" i="1"/>
  <c r="AI14" i="1" l="1"/>
  <c r="AQ14" i="1"/>
  <c r="AQ16" i="1" s="1"/>
  <c r="AN14" i="1"/>
  <c r="AN16" i="1" s="1"/>
  <c r="AP14" i="1"/>
  <c r="AP16" i="1" s="1"/>
  <c r="AM14" i="1"/>
  <c r="AM16" i="1" s="1"/>
  <c r="AJ9" i="1"/>
  <c r="AR9" i="1"/>
  <c r="AJ14" i="1"/>
  <c r="AJ16" i="1" s="1"/>
  <c r="AR14" i="1"/>
  <c r="AS9" i="1"/>
  <c r="AS16" i="1" s="1"/>
  <c r="AK14" i="1"/>
  <c r="AK16" i="1" s="1"/>
  <c r="AO9" i="1"/>
  <c r="AO14" i="1"/>
  <c r="AH14" i="1"/>
  <c r="AH9" i="1"/>
  <c r="AI9" i="1"/>
  <c r="AL16" i="1"/>
  <c r="AI16" i="1" l="1"/>
  <c r="AR16" i="1"/>
  <c r="AO16" i="1"/>
  <c r="AH16" i="1"/>
  <c r="AH17" i="1" s="1"/>
  <c r="AI22" i="1" s="1"/>
  <c r="AI17" i="1" l="1"/>
  <c r="AJ22" i="1" s="1"/>
  <c r="AJ17" i="1" l="1"/>
  <c r="AK22" i="1" s="1"/>
  <c r="AK17" i="1" l="1"/>
  <c r="AL22" i="1" s="1"/>
  <c r="AL17" i="1" l="1"/>
  <c r="AM22" i="1" s="1"/>
  <c r="AM17" i="1" l="1"/>
  <c r="AN22" i="1" s="1"/>
  <c r="AN17" i="1" l="1"/>
  <c r="AO22" i="1" s="1"/>
  <c r="AO17" i="1" l="1"/>
  <c r="AP22" i="1" s="1"/>
  <c r="AP17" i="1" l="1"/>
  <c r="AQ22" i="1" s="1"/>
  <c r="AQ17" i="1" l="1"/>
  <c r="AR22" i="1" s="1"/>
  <c r="AR17" i="1" l="1"/>
  <c r="AS22" i="1" s="1"/>
  <c r="AU22" i="1" s="1"/>
  <c r="AS17" i="1" l="1"/>
</calcChain>
</file>

<file path=xl/sharedStrings.xml><?xml version="1.0" encoding="utf-8"?>
<sst xmlns="http://schemas.openxmlformats.org/spreadsheetml/2006/main" count="16" uniqueCount="13">
  <si>
    <t>OEB IR Response</t>
  </si>
  <si>
    <t>CNPI 2022 CoS</t>
  </si>
  <si>
    <t>4-STAFF-68</t>
  </si>
  <si>
    <t>Pension</t>
  </si>
  <si>
    <t>OPEB</t>
  </si>
  <si>
    <t>Cash</t>
  </si>
  <si>
    <t>Opening balance</t>
  </si>
  <si>
    <t>CWIP rate prescribed</t>
  </si>
  <si>
    <t>Amount in rates</t>
  </si>
  <si>
    <t>Difference</t>
  </si>
  <si>
    <t>Net difference</t>
  </si>
  <si>
    <t>Carrying charges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</si>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</sst>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/>
    </xf>
    <xf numFmtId="44" fontId="0" fillId="0" borderId="0" xfId="1" applyFont="1"/>
    <xf numFmtId="44" fontId="0" fillId="0" borderId="1" xfId="1" applyFont="1" applyBorder="1"/>
    <xf numFmtId="10" fontId="0" fillId="0" borderId="0" xfId="1" applyNumberFormat="1" applyFont="1"/>
    <xf numFmtId="10" fontId="0" fillId="0" borderId="0" xfId="0" applyNumberFormat="1"/>
    <xf numFmtId="0" fontId="0" fillId="0" borderId="1" xfId="0" applyBorder="1"/>
    <xf numFmtId="44" fontId="0" fillId="0" borderId="0" xfId="0" applyNumberFormat="1"/>
    <xf numFmtId="17" fontId="4" fillId="0" borderId="0" xfId="0" applyNumberFormat="1" applyFont="1" applyAlignment="1">
      <alignment horizontal="center"/>
    </xf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8B97-26BD-4CB8-BCDE-AB8AE6A4CF29}">
  <dimension ref="A1:AU33"/>
  <sheetViews>
    <sheetView tabSelected="1" topLeftCell="AH1" zoomScale="85" zoomScaleNormal="85" workbookViewId="0">
      <selection activeCell="F22" sqref="F22"/>
    </sheetView>
  </sheetViews>
  <sheetFormatPr defaultRowHeight="14.5" x14ac:dyDescent="0.35"/>
  <cols>
    <col min="2" max="2" width="3.7265625" customWidth="1"/>
    <col min="5" max="5" width="6" customWidth="1"/>
    <col min="6" max="8" width="11.54296875" bestFit="1" customWidth="1"/>
    <col min="9" max="17" width="12.54296875" bestFit="1" customWidth="1"/>
    <col min="18" max="18" width="3.81640625" customWidth="1"/>
    <col min="19" max="19" width="4" customWidth="1"/>
    <col min="20" max="20" width="12.54296875" bestFit="1" customWidth="1"/>
    <col min="21" max="31" width="12.81640625" bestFit="1" customWidth="1"/>
    <col min="34" max="45" width="14.26953125" bestFit="1" customWidth="1"/>
    <col min="47" max="47" width="11.7265625" customWidth="1"/>
  </cols>
  <sheetData>
    <row r="1" spans="1:46" x14ac:dyDescent="0.35">
      <c r="A1" s="1" t="s">
        <v>0</v>
      </c>
    </row>
    <row r="2" spans="1:46" x14ac:dyDescent="0.35">
      <c r="A2" s="1" t="s">
        <v>1</v>
      </c>
      <c r="F2" s="1"/>
      <c r="T2" s="1"/>
      <c r="AH2" s="1"/>
    </row>
    <row r="3" spans="1:46" x14ac:dyDescent="0.35">
      <c r="A3" s="1" t="s">
        <v>2</v>
      </c>
    </row>
    <row r="4" spans="1:46" x14ac:dyDescent="0.35">
      <c r="C4" s="1" t="s">
        <v>6</v>
      </c>
    </row>
    <row r="5" spans="1:46" x14ac:dyDescent="0.35">
      <c r="F5" s="9">
        <v>43101</v>
      </c>
      <c r="G5" s="9">
        <v>43132</v>
      </c>
      <c r="H5" s="9">
        <v>43160</v>
      </c>
      <c r="I5" s="9">
        <v>43191</v>
      </c>
      <c r="J5" s="9">
        <v>43221</v>
      </c>
      <c r="K5" s="9">
        <v>43252</v>
      </c>
      <c r="L5" s="9">
        <v>43282</v>
      </c>
      <c r="M5" s="9">
        <v>43313</v>
      </c>
      <c r="N5" s="9">
        <v>43344</v>
      </c>
      <c r="O5" s="9">
        <v>43374</v>
      </c>
      <c r="P5" s="9">
        <v>43405</v>
      </c>
      <c r="Q5" s="9">
        <v>43435</v>
      </c>
      <c r="T5" s="9">
        <v>43466</v>
      </c>
      <c r="U5" s="9">
        <v>43497</v>
      </c>
      <c r="V5" s="9">
        <v>43525</v>
      </c>
      <c r="W5" s="9">
        <v>43556</v>
      </c>
      <c r="X5" s="9">
        <v>43586</v>
      </c>
      <c r="Y5" s="9">
        <v>43617</v>
      </c>
      <c r="Z5" s="9">
        <v>43647</v>
      </c>
      <c r="AA5" s="9">
        <v>43678</v>
      </c>
      <c r="AB5" s="9">
        <v>43709</v>
      </c>
      <c r="AC5" s="9">
        <v>43739</v>
      </c>
      <c r="AD5" s="9">
        <v>43770</v>
      </c>
      <c r="AE5" s="9">
        <v>43800</v>
      </c>
      <c r="AH5" s="9">
        <v>43831</v>
      </c>
      <c r="AI5" s="9">
        <v>43862</v>
      </c>
      <c r="AJ5" s="9">
        <v>43891</v>
      </c>
      <c r="AK5" s="9">
        <v>43922</v>
      </c>
      <c r="AL5" s="9">
        <v>43952</v>
      </c>
      <c r="AM5" s="9">
        <v>43983</v>
      </c>
      <c r="AN5" s="9">
        <v>44013</v>
      </c>
      <c r="AO5" s="9">
        <v>44044</v>
      </c>
      <c r="AP5" s="9">
        <v>44075</v>
      </c>
      <c r="AQ5" s="9">
        <v>44105</v>
      </c>
      <c r="AR5" s="9">
        <v>44136</v>
      </c>
      <c r="AS5" s="9">
        <v>44166</v>
      </c>
      <c r="AT5" s="2"/>
    </row>
    <row r="6" spans="1:46" x14ac:dyDescent="0.35">
      <c r="C6" s="1" t="s">
        <v>3</v>
      </c>
    </row>
    <row r="7" spans="1:46" x14ac:dyDescent="0.35">
      <c r="C7" t="s">
        <v>8</v>
      </c>
      <c r="F7" s="3">
        <v>-28672.575055314461</v>
      </c>
      <c r="G7" s="3">
        <v>-28672.575055314461</v>
      </c>
      <c r="H7" s="3">
        <v>-28672.575055314461</v>
      </c>
      <c r="I7" s="3">
        <v>-28672.575055314461</v>
      </c>
      <c r="J7" s="3">
        <v>-28672.575055314461</v>
      </c>
      <c r="K7" s="3">
        <v>-28672.575055314461</v>
      </c>
      <c r="L7" s="3">
        <v>-28672.575055314461</v>
      </c>
      <c r="M7" s="3">
        <v>-28672.575055314461</v>
      </c>
      <c r="N7" s="3">
        <v>-28672.575055314461</v>
      </c>
      <c r="O7" s="3">
        <v>-28672.575055314461</v>
      </c>
      <c r="P7" s="3">
        <v>-28672.575055314461</v>
      </c>
      <c r="Q7" s="3">
        <v>-28672.575055314461</v>
      </c>
      <c r="T7" s="3">
        <v>-28672.575055314461</v>
      </c>
      <c r="U7" s="3">
        <v>-28672.575055314461</v>
      </c>
      <c r="V7" s="3">
        <v>-28672.575055314461</v>
      </c>
      <c r="W7" s="3">
        <v>-28672.575055314461</v>
      </c>
      <c r="X7" s="3">
        <v>-28672.575055314461</v>
      </c>
      <c r="Y7" s="3">
        <v>-28672.575055314461</v>
      </c>
      <c r="Z7" s="3">
        <v>-28672.575055314461</v>
      </c>
      <c r="AA7" s="3">
        <v>-28672.575055314461</v>
      </c>
      <c r="AB7" s="3">
        <v>-28672.575055314461</v>
      </c>
      <c r="AC7" s="3">
        <v>-28672.575055314461</v>
      </c>
      <c r="AD7" s="3">
        <v>-28672.575055314461</v>
      </c>
      <c r="AE7" s="3">
        <v>-28672.575055314461</v>
      </c>
      <c r="AH7" s="3">
        <v>-28672.575055314461</v>
      </c>
      <c r="AI7" s="3">
        <v>-28672.575055314461</v>
      </c>
      <c r="AJ7" s="3">
        <v>-28672.575055314461</v>
      </c>
      <c r="AK7" s="3">
        <v>-28672.575055314461</v>
      </c>
      <c r="AL7" s="3">
        <v>-28672.575055314461</v>
      </c>
      <c r="AM7" s="3">
        <v>-28672.575055314461</v>
      </c>
      <c r="AN7" s="3">
        <v>-28672.575055314461</v>
      </c>
      <c r="AO7" s="3">
        <v>-28672.575055314461</v>
      </c>
      <c r="AP7" s="3">
        <v>-28672.575055314461</v>
      </c>
      <c r="AQ7" s="3">
        <v>-28672.575055314461</v>
      </c>
      <c r="AR7" s="3">
        <v>-28672.575055314461</v>
      </c>
      <c r="AS7" s="3">
        <v>-28672.575055314461</v>
      </c>
    </row>
    <row r="8" spans="1:46" x14ac:dyDescent="0.35">
      <c r="C8" t="s">
        <v>5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7"/>
      <c r="S8" s="7"/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7"/>
      <c r="AG8" s="7"/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</row>
    <row r="9" spans="1:46" x14ac:dyDescent="0.35">
      <c r="C9" t="s">
        <v>9</v>
      </c>
      <c r="F9" s="3">
        <f t="shared" ref="F9" si="0">F7+F8</f>
        <v>-28672.575055314461</v>
      </c>
      <c r="G9" s="3">
        <f t="shared" ref="G9" si="1">G7+G8</f>
        <v>-28672.575055314461</v>
      </c>
      <c r="H9" s="3">
        <f t="shared" ref="H9" si="2">H7+H8</f>
        <v>-28672.575055314461</v>
      </c>
      <c r="I9" s="3">
        <f t="shared" ref="I9" si="3">I7+I8</f>
        <v>-28672.575055314461</v>
      </c>
      <c r="J9" s="3">
        <f t="shared" ref="J9" si="4">J7+J8</f>
        <v>-28672.575055314461</v>
      </c>
      <c r="K9" s="3">
        <f t="shared" ref="K9" si="5">K7+K8</f>
        <v>-28672.575055314461</v>
      </c>
      <c r="L9" s="3">
        <f t="shared" ref="L9" si="6">L7+L8</f>
        <v>-28672.575055314461</v>
      </c>
      <c r="M9" s="3">
        <f t="shared" ref="M9" si="7">M7+M8</f>
        <v>-28672.575055314461</v>
      </c>
      <c r="N9" s="3">
        <f t="shared" ref="N9" si="8">N7+N8</f>
        <v>-28672.575055314461</v>
      </c>
      <c r="O9" s="3">
        <f t="shared" ref="O9" si="9">O7+O8</f>
        <v>-28672.575055314461</v>
      </c>
      <c r="P9" s="3">
        <f t="shared" ref="P9" si="10">P7+P8</f>
        <v>-28672.575055314461</v>
      </c>
      <c r="Q9" s="3">
        <f t="shared" ref="Q9" si="11">Q7+Q8</f>
        <v>-28672.575055314461</v>
      </c>
      <c r="T9" s="3">
        <f t="shared" ref="T9:AE9" si="12">T7+T8</f>
        <v>-28672.575055314461</v>
      </c>
      <c r="U9" s="3">
        <f t="shared" si="12"/>
        <v>-28672.575055314461</v>
      </c>
      <c r="V9" s="3">
        <f t="shared" si="12"/>
        <v>-28672.575055314461</v>
      </c>
      <c r="W9" s="3">
        <f t="shared" si="12"/>
        <v>-28672.575055314461</v>
      </c>
      <c r="X9" s="3">
        <f t="shared" si="12"/>
        <v>-28672.575055314461</v>
      </c>
      <c r="Y9" s="3">
        <f t="shared" si="12"/>
        <v>-28672.575055314461</v>
      </c>
      <c r="Z9" s="3">
        <f t="shared" si="12"/>
        <v>-28672.575055314461</v>
      </c>
      <c r="AA9" s="3">
        <f t="shared" si="12"/>
        <v>-28672.575055314461</v>
      </c>
      <c r="AB9" s="3">
        <f t="shared" si="12"/>
        <v>-28672.575055314461</v>
      </c>
      <c r="AC9" s="3">
        <f t="shared" si="12"/>
        <v>-28672.575055314461</v>
      </c>
      <c r="AD9" s="3">
        <f t="shared" si="12"/>
        <v>-28672.575055314461</v>
      </c>
      <c r="AE9" s="3">
        <f t="shared" si="12"/>
        <v>-28672.575055314461</v>
      </c>
      <c r="AH9" s="3">
        <f>AH7+AH8</f>
        <v>-28672.575055314461</v>
      </c>
      <c r="AI9" s="3">
        <f t="shared" ref="AI9:AS9" si="13">AI7+AI8</f>
        <v>-28672.575055314461</v>
      </c>
      <c r="AJ9" s="3">
        <f t="shared" si="13"/>
        <v>-28672.575055314461</v>
      </c>
      <c r="AK9" s="3">
        <f t="shared" si="13"/>
        <v>-28672.575055314461</v>
      </c>
      <c r="AL9" s="3">
        <f t="shared" si="13"/>
        <v>-28672.575055314461</v>
      </c>
      <c r="AM9" s="3">
        <f t="shared" si="13"/>
        <v>-28672.575055314461</v>
      </c>
      <c r="AN9" s="3">
        <f t="shared" si="13"/>
        <v>-28672.575055314461</v>
      </c>
      <c r="AO9" s="3">
        <f t="shared" si="13"/>
        <v>-28672.575055314461</v>
      </c>
      <c r="AP9" s="3">
        <f t="shared" si="13"/>
        <v>-28672.575055314461</v>
      </c>
      <c r="AQ9" s="3">
        <f t="shared" si="13"/>
        <v>-28672.575055314461</v>
      </c>
      <c r="AR9" s="3">
        <f t="shared" si="13"/>
        <v>-28672.575055314461</v>
      </c>
      <c r="AS9" s="3">
        <f t="shared" si="13"/>
        <v>-28672.575055314461</v>
      </c>
    </row>
    <row r="10" spans="1:46" x14ac:dyDescent="0.35"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6" x14ac:dyDescent="0.35">
      <c r="C11" s="1" t="s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6" x14ac:dyDescent="0.35">
      <c r="C12" t="s">
        <v>8</v>
      </c>
      <c r="F12" s="3">
        <v>-37495.377159326861</v>
      </c>
      <c r="G12" s="3">
        <v>-37495.377159326861</v>
      </c>
      <c r="H12" s="3">
        <v>-37495.377159326861</v>
      </c>
      <c r="I12" s="3">
        <v>-37495.377159326861</v>
      </c>
      <c r="J12" s="3">
        <v>-37495.377159326861</v>
      </c>
      <c r="K12" s="3">
        <v>-37495.377159326861</v>
      </c>
      <c r="L12" s="3">
        <v>-37495.377159326861</v>
      </c>
      <c r="M12" s="3">
        <v>-37495.377159326861</v>
      </c>
      <c r="N12" s="3">
        <v>-37495.377159326861</v>
      </c>
      <c r="O12" s="3">
        <v>-37495.377159326861</v>
      </c>
      <c r="P12" s="3">
        <v>-37495.377159326861</v>
      </c>
      <c r="Q12" s="3">
        <v>-37495.377159326861</v>
      </c>
      <c r="T12" s="3">
        <v>-37495.377159326861</v>
      </c>
      <c r="U12" s="3">
        <v>-37495.377159326861</v>
      </c>
      <c r="V12" s="3">
        <v>-37495.377159326861</v>
      </c>
      <c r="W12" s="3">
        <v>-37495.377159326861</v>
      </c>
      <c r="X12" s="3">
        <v>-37495.377159326861</v>
      </c>
      <c r="Y12" s="3">
        <v>-37495.377159326861</v>
      </c>
      <c r="Z12" s="3">
        <v>-37495.377159326861</v>
      </c>
      <c r="AA12" s="3">
        <v>-37495.377159326861</v>
      </c>
      <c r="AB12" s="3">
        <v>-37495.377159326861</v>
      </c>
      <c r="AC12" s="3">
        <v>-37495.377159326861</v>
      </c>
      <c r="AD12" s="3">
        <v>-37495.377159326861</v>
      </c>
      <c r="AE12" s="3">
        <v>-37495.377159326861</v>
      </c>
      <c r="AH12" s="3">
        <v>-37495.377159326861</v>
      </c>
      <c r="AI12" s="3">
        <v>-37495.377159326861</v>
      </c>
      <c r="AJ12" s="3">
        <v>-37495.377159326861</v>
      </c>
      <c r="AK12" s="3">
        <v>-37495.377159326861</v>
      </c>
      <c r="AL12" s="3">
        <v>-37495.377159326861</v>
      </c>
      <c r="AM12" s="3">
        <v>-37495.377159326861</v>
      </c>
      <c r="AN12" s="3">
        <v>-37495.377159326861</v>
      </c>
      <c r="AO12" s="3">
        <v>-37495.377159326861</v>
      </c>
      <c r="AP12" s="3">
        <v>-37495.377159326861</v>
      </c>
      <c r="AQ12" s="3">
        <v>-37495.377159326861</v>
      </c>
      <c r="AR12" s="3">
        <v>-37495.377159326861</v>
      </c>
      <c r="AS12" s="3">
        <v>-37495.377159326861</v>
      </c>
    </row>
    <row r="13" spans="1:46" x14ac:dyDescent="0.35">
      <c r="C13" t="s">
        <v>5</v>
      </c>
      <c r="F13" s="4">
        <v>38568.74</v>
      </c>
      <c r="G13" s="4">
        <v>32044.959999999999</v>
      </c>
      <c r="H13" s="4">
        <v>31086.76</v>
      </c>
      <c r="I13" s="4">
        <v>40241</v>
      </c>
      <c r="J13" s="4">
        <v>33536</v>
      </c>
      <c r="K13" s="4">
        <v>33011</v>
      </c>
      <c r="L13" s="4">
        <v>33273.68</v>
      </c>
      <c r="M13" s="4">
        <v>33273.68</v>
      </c>
      <c r="N13" s="4">
        <v>33020.410000000003</v>
      </c>
      <c r="O13" s="4">
        <v>40095</v>
      </c>
      <c r="P13" s="4">
        <v>33014.740000000005</v>
      </c>
      <c r="Q13" s="4">
        <v>33014.740000000005</v>
      </c>
      <c r="R13" s="7"/>
      <c r="S13" s="7"/>
      <c r="T13" s="4">
        <v>33014.740000000005</v>
      </c>
      <c r="U13" s="4">
        <v>7894.1600000000008</v>
      </c>
      <c r="V13" s="4">
        <v>7894.16</v>
      </c>
      <c r="W13" s="4">
        <v>32697</v>
      </c>
      <c r="X13" s="4">
        <v>42817</v>
      </c>
      <c r="Y13" s="4">
        <v>25575</v>
      </c>
      <c r="Z13" s="4">
        <v>33413</v>
      </c>
      <c r="AA13" s="4">
        <v>40119.83</v>
      </c>
      <c r="AB13" s="4">
        <v>32859.83</v>
      </c>
      <c r="AC13" s="4">
        <v>40119.83</v>
      </c>
      <c r="AD13" s="4">
        <v>31214.090000000004</v>
      </c>
      <c r="AE13" s="4">
        <v>31979</v>
      </c>
      <c r="AF13" s="7"/>
      <c r="AG13" s="7"/>
      <c r="AH13" s="4">
        <v>38719</v>
      </c>
      <c r="AI13" s="4">
        <v>31456.359999999997</v>
      </c>
      <c r="AJ13" s="4">
        <v>24745.94</v>
      </c>
      <c r="AK13" s="4">
        <v>31404.1</v>
      </c>
      <c r="AL13" s="4">
        <v>24711</v>
      </c>
      <c r="AM13" s="4">
        <v>33868.660000000003</v>
      </c>
      <c r="AN13" s="4">
        <v>16231.760000000002</v>
      </c>
      <c r="AO13" s="4">
        <v>29981.18</v>
      </c>
      <c r="AP13" s="4">
        <v>6814.95</v>
      </c>
      <c r="AQ13" s="4">
        <v>23288.2</v>
      </c>
      <c r="AR13" s="4">
        <v>29848</v>
      </c>
      <c r="AS13" s="4">
        <v>37344</v>
      </c>
    </row>
    <row r="14" spans="1:46" x14ac:dyDescent="0.35">
      <c r="C14" t="s">
        <v>9</v>
      </c>
      <c r="F14" s="3">
        <f t="shared" ref="F14" si="14">F12+F13</f>
        <v>1073.3628406731368</v>
      </c>
      <c r="G14" s="3">
        <f t="shared" ref="G14" si="15">G12+G13</f>
        <v>-5450.417159326862</v>
      </c>
      <c r="H14" s="3">
        <f t="shared" ref="H14" si="16">H12+H13</f>
        <v>-6408.6171593268627</v>
      </c>
      <c r="I14" s="3">
        <f t="shared" ref="I14" si="17">I12+I13</f>
        <v>2745.6228406731389</v>
      </c>
      <c r="J14" s="3">
        <f t="shared" ref="J14" si="18">J12+J13</f>
        <v>-3959.3771593268611</v>
      </c>
      <c r="K14" s="3">
        <f t="shared" ref="K14" si="19">K12+K13</f>
        <v>-4484.3771593268611</v>
      </c>
      <c r="L14" s="3">
        <f t="shared" ref="L14" si="20">L12+L13</f>
        <v>-4221.6971593268609</v>
      </c>
      <c r="M14" s="3">
        <f t="shared" ref="M14" si="21">M12+M13</f>
        <v>-4221.6971593268609</v>
      </c>
      <c r="N14" s="3">
        <f t="shared" ref="N14" si="22">N12+N13</f>
        <v>-4474.9671593268577</v>
      </c>
      <c r="O14" s="3">
        <f t="shared" ref="O14" si="23">O12+O13</f>
        <v>2599.6228406731389</v>
      </c>
      <c r="P14" s="3">
        <f t="shared" ref="P14" si="24">P12+P13</f>
        <v>-4480.6371593268559</v>
      </c>
      <c r="Q14" s="3">
        <f t="shared" ref="Q14" si="25">Q12+Q13</f>
        <v>-4480.6371593268559</v>
      </c>
      <c r="T14" s="3">
        <f t="shared" ref="T14:AE14" si="26">T12+T13</f>
        <v>-4480.6371593268559</v>
      </c>
      <c r="U14" s="3">
        <f t="shared" si="26"/>
        <v>-29601.217159326861</v>
      </c>
      <c r="V14" s="3">
        <f t="shared" si="26"/>
        <v>-29601.217159326861</v>
      </c>
      <c r="W14" s="3">
        <f t="shared" si="26"/>
        <v>-4798.3771593268611</v>
      </c>
      <c r="X14" s="3">
        <f t="shared" si="26"/>
        <v>5321.6228406731389</v>
      </c>
      <c r="Y14" s="3">
        <f t="shared" si="26"/>
        <v>-11920.377159326861</v>
      </c>
      <c r="Z14" s="3">
        <f t="shared" si="26"/>
        <v>-4082.3771593268611</v>
      </c>
      <c r="AA14" s="3">
        <f t="shared" si="26"/>
        <v>2624.4528406731406</v>
      </c>
      <c r="AB14" s="3">
        <f t="shared" si="26"/>
        <v>-4635.5471593268594</v>
      </c>
      <c r="AC14" s="3">
        <f t="shared" si="26"/>
        <v>2624.4528406731406</v>
      </c>
      <c r="AD14" s="3">
        <f t="shared" si="26"/>
        <v>-6281.2871593268574</v>
      </c>
      <c r="AE14" s="3">
        <f t="shared" si="26"/>
        <v>-5516.3771593268611</v>
      </c>
      <c r="AH14" s="3">
        <f>AH12+AH13</f>
        <v>1223.6228406731389</v>
      </c>
      <c r="AI14" s="3">
        <f t="shared" ref="AI14:AS14" si="27">AI12+AI13</f>
        <v>-6039.0171593268642</v>
      </c>
      <c r="AJ14" s="3">
        <f t="shared" si="27"/>
        <v>-12749.437159326862</v>
      </c>
      <c r="AK14" s="3">
        <f t="shared" si="27"/>
        <v>-6091.2771593268626</v>
      </c>
      <c r="AL14" s="3">
        <f t="shared" si="27"/>
        <v>-12784.377159326861</v>
      </c>
      <c r="AM14" s="3">
        <f t="shared" si="27"/>
        <v>-3626.7171593268577</v>
      </c>
      <c r="AN14" s="3">
        <f t="shared" si="27"/>
        <v>-21263.617159326859</v>
      </c>
      <c r="AO14" s="3">
        <f t="shared" si="27"/>
        <v>-7514.1971593268609</v>
      </c>
      <c r="AP14" s="3">
        <f t="shared" si="27"/>
        <v>-30680.42715932686</v>
      </c>
      <c r="AQ14" s="3">
        <f t="shared" si="27"/>
        <v>-14207.17715932686</v>
      </c>
      <c r="AR14" s="3">
        <f t="shared" si="27"/>
        <v>-7647.3771593268611</v>
      </c>
      <c r="AS14" s="3">
        <f t="shared" si="27"/>
        <v>-151.37715932686115</v>
      </c>
    </row>
    <row r="15" spans="1:46" x14ac:dyDescent="0.35"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6" x14ac:dyDescent="0.35">
      <c r="C16" t="s">
        <v>10</v>
      </c>
      <c r="F16" s="4">
        <f t="shared" ref="F16:Q16" si="28">F14+F9</f>
        <v>-27599.212214641324</v>
      </c>
      <c r="G16" s="4">
        <f t="shared" si="28"/>
        <v>-34122.992214641323</v>
      </c>
      <c r="H16" s="4">
        <f t="shared" si="28"/>
        <v>-35081.192214641327</v>
      </c>
      <c r="I16" s="4">
        <f t="shared" si="28"/>
        <v>-25926.952214641322</v>
      </c>
      <c r="J16" s="4">
        <f t="shared" si="28"/>
        <v>-32631.952214641322</v>
      </c>
      <c r="K16" s="4">
        <f t="shared" si="28"/>
        <v>-33156.952214641322</v>
      </c>
      <c r="L16" s="4">
        <f t="shared" si="28"/>
        <v>-32894.272214641322</v>
      </c>
      <c r="M16" s="4">
        <f t="shared" si="28"/>
        <v>-32894.272214641322</v>
      </c>
      <c r="N16" s="4">
        <f t="shared" si="28"/>
        <v>-33147.542214641318</v>
      </c>
      <c r="O16" s="4">
        <f t="shared" si="28"/>
        <v>-26072.952214641322</v>
      </c>
      <c r="P16" s="4">
        <f t="shared" si="28"/>
        <v>-33153.212214641317</v>
      </c>
      <c r="Q16" s="4">
        <f t="shared" si="28"/>
        <v>-33153.212214641317</v>
      </c>
      <c r="R16" s="7"/>
      <c r="S16" s="7"/>
      <c r="T16" s="4">
        <f t="shared" ref="T16:AE16" si="29">T14+T9</f>
        <v>-33153.212214641317</v>
      </c>
      <c r="U16" s="4">
        <f t="shared" si="29"/>
        <v>-58273.792214641318</v>
      </c>
      <c r="V16" s="4">
        <f t="shared" si="29"/>
        <v>-58273.792214641318</v>
      </c>
      <c r="W16" s="4">
        <f t="shared" si="29"/>
        <v>-33470.952214641322</v>
      </c>
      <c r="X16" s="4">
        <f t="shared" si="29"/>
        <v>-23350.952214641322</v>
      </c>
      <c r="Y16" s="4">
        <f t="shared" si="29"/>
        <v>-40592.952214641322</v>
      </c>
      <c r="Z16" s="4">
        <f t="shared" si="29"/>
        <v>-32754.952214641322</v>
      </c>
      <c r="AA16" s="4">
        <f t="shared" si="29"/>
        <v>-26048.12221464132</v>
      </c>
      <c r="AB16" s="4">
        <f t="shared" si="29"/>
        <v>-33308.12221464132</v>
      </c>
      <c r="AC16" s="4">
        <f t="shared" si="29"/>
        <v>-26048.12221464132</v>
      </c>
      <c r="AD16" s="4">
        <f t="shared" si="29"/>
        <v>-34953.862214641318</v>
      </c>
      <c r="AE16" s="4">
        <f t="shared" si="29"/>
        <v>-34188.952214641322</v>
      </c>
      <c r="AF16" s="7"/>
      <c r="AG16" s="7"/>
      <c r="AH16" s="4">
        <f>AH14+AH9</f>
        <v>-27448.952214641322</v>
      </c>
      <c r="AI16" s="4">
        <f t="shared" ref="AI16:AS16" si="30">AI14+AI9</f>
        <v>-34711.592214641321</v>
      </c>
      <c r="AJ16" s="4">
        <f t="shared" si="30"/>
        <v>-41422.01221464132</v>
      </c>
      <c r="AK16" s="4">
        <f t="shared" si="30"/>
        <v>-34763.852214641323</v>
      </c>
      <c r="AL16" s="4">
        <f t="shared" si="30"/>
        <v>-41456.952214641322</v>
      </c>
      <c r="AM16" s="4">
        <f t="shared" si="30"/>
        <v>-32299.292214641318</v>
      </c>
      <c r="AN16" s="4">
        <f t="shared" si="30"/>
        <v>-49936.19221464132</v>
      </c>
      <c r="AO16" s="4">
        <f t="shared" si="30"/>
        <v>-36186.772214641322</v>
      </c>
      <c r="AP16" s="4">
        <f t="shared" si="30"/>
        <v>-59353.002214641325</v>
      </c>
      <c r="AQ16" s="4">
        <f t="shared" si="30"/>
        <v>-42879.752214641325</v>
      </c>
      <c r="AR16" s="4">
        <f t="shared" si="30"/>
        <v>-36319.952214641322</v>
      </c>
      <c r="AS16" s="4">
        <f t="shared" si="30"/>
        <v>-28823.952214641322</v>
      </c>
    </row>
    <row r="17" spans="3:47" x14ac:dyDescent="0.35">
      <c r="C17" t="s">
        <v>12</v>
      </c>
      <c r="F17" s="8">
        <f>F16+E17</f>
        <v>-27599.212214641324</v>
      </c>
      <c r="G17" s="8">
        <f t="shared" ref="G17:Q17" si="31">G16+F17</f>
        <v>-61722.204429282647</v>
      </c>
      <c r="H17" s="8">
        <f t="shared" si="31"/>
        <v>-96803.396643923974</v>
      </c>
      <c r="I17" s="8">
        <f t="shared" si="31"/>
        <v>-122730.3488585653</v>
      </c>
      <c r="J17" s="8">
        <f t="shared" si="31"/>
        <v>-155362.30107320662</v>
      </c>
      <c r="K17" s="8">
        <f t="shared" si="31"/>
        <v>-188519.25328784794</v>
      </c>
      <c r="L17" s="8">
        <f t="shared" si="31"/>
        <v>-221413.52550248927</v>
      </c>
      <c r="M17" s="8">
        <f t="shared" si="31"/>
        <v>-254307.7977171306</v>
      </c>
      <c r="N17" s="8">
        <f t="shared" si="31"/>
        <v>-287455.33993177192</v>
      </c>
      <c r="O17" s="8">
        <f t="shared" si="31"/>
        <v>-313528.29214641324</v>
      </c>
      <c r="P17" s="8">
        <f t="shared" si="31"/>
        <v>-346681.50436105457</v>
      </c>
      <c r="Q17" s="8">
        <f t="shared" si="31"/>
        <v>-379834.7165756959</v>
      </c>
      <c r="T17" s="8">
        <f>T16+Q17</f>
        <v>-412987.92879033723</v>
      </c>
      <c r="U17" s="8">
        <f>U16+T17</f>
        <v>-471261.72100497852</v>
      </c>
      <c r="V17" s="8">
        <f t="shared" ref="V17:AE17" si="32">V16+U17</f>
        <v>-529535.51321961987</v>
      </c>
      <c r="W17" s="8">
        <f t="shared" si="32"/>
        <v>-563006.46543426113</v>
      </c>
      <c r="X17" s="8">
        <f t="shared" si="32"/>
        <v>-586357.4176489024</v>
      </c>
      <c r="Y17" s="8">
        <f t="shared" si="32"/>
        <v>-626950.36986354366</v>
      </c>
      <c r="Z17" s="8">
        <f t="shared" si="32"/>
        <v>-659705.32207818492</v>
      </c>
      <c r="AA17" s="8">
        <f t="shared" si="32"/>
        <v>-685753.44429282623</v>
      </c>
      <c r="AB17" s="8">
        <f t="shared" si="32"/>
        <v>-719061.56650746753</v>
      </c>
      <c r="AC17" s="8">
        <f t="shared" si="32"/>
        <v>-745109.68872210884</v>
      </c>
      <c r="AD17" s="8">
        <f t="shared" si="32"/>
        <v>-780063.55093675014</v>
      </c>
      <c r="AE17" s="8">
        <f t="shared" si="32"/>
        <v>-814252.5031513914</v>
      </c>
      <c r="AH17" s="8">
        <f>AH16+AE17</f>
        <v>-841701.45536603266</v>
      </c>
      <c r="AI17" s="8">
        <f t="shared" ref="AI17" si="33">AI16+AH17</f>
        <v>-876413.04758067394</v>
      </c>
      <c r="AJ17" s="8">
        <f t="shared" ref="AJ17" si="34">AJ16+AI17</f>
        <v>-917835.05979531526</v>
      </c>
      <c r="AK17" s="8">
        <f t="shared" ref="AK17" si="35">AK16+AJ17</f>
        <v>-952598.91200995655</v>
      </c>
      <c r="AL17" s="8">
        <f t="shared" ref="AL17" si="36">AL16+AK17</f>
        <v>-994055.86422459781</v>
      </c>
      <c r="AM17" s="8">
        <f t="shared" ref="AM17" si="37">AM16+AL17</f>
        <v>-1026355.1564392392</v>
      </c>
      <c r="AN17" s="8">
        <f t="shared" ref="AN17" si="38">AN16+AM17</f>
        <v>-1076291.3486538804</v>
      </c>
      <c r="AO17" s="8">
        <f t="shared" ref="AO17" si="39">AO16+AN17</f>
        <v>-1112478.1208685217</v>
      </c>
      <c r="AP17" s="8">
        <f t="shared" ref="AP17" si="40">AP16+AO17</f>
        <v>-1171831.1230831631</v>
      </c>
      <c r="AQ17" s="8">
        <f t="shared" ref="AQ17" si="41">AQ16+AP17</f>
        <v>-1214710.8752978044</v>
      </c>
      <c r="AR17" s="8">
        <f t="shared" ref="AR17" si="42">AR16+AQ17</f>
        <v>-1251030.8275124456</v>
      </c>
      <c r="AS17" s="8">
        <f t="shared" ref="AS17" si="43">AS16+AR17</f>
        <v>-1279854.7797270869</v>
      </c>
    </row>
    <row r="18" spans="3:47" x14ac:dyDescent="0.35"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3:47" x14ac:dyDescent="0.35">
      <c r="C19" t="s">
        <v>7</v>
      </c>
      <c r="F19" s="6">
        <v>2.9899999999999999E-2</v>
      </c>
      <c r="G19" s="6">
        <v>2.9899999999999999E-2</v>
      </c>
      <c r="H19" s="6">
        <v>2.9899999999999999E-2</v>
      </c>
      <c r="I19" s="6">
        <v>3.3500000000000002E-2</v>
      </c>
      <c r="J19" s="6">
        <v>3.3500000000000002E-2</v>
      </c>
      <c r="K19" s="6">
        <v>3.3500000000000002E-2</v>
      </c>
      <c r="L19" s="6">
        <v>3.3500000000000002E-2</v>
      </c>
      <c r="M19" s="6">
        <v>3.3500000000000002E-2</v>
      </c>
      <c r="N19" s="6">
        <v>3.3500000000000002E-2</v>
      </c>
      <c r="O19" s="6">
        <v>3.3500000000000002E-2</v>
      </c>
      <c r="P19" s="6">
        <v>3.3500000000000002E-2</v>
      </c>
      <c r="Q19" s="6">
        <v>3.3500000000000002E-2</v>
      </c>
      <c r="T19" s="6">
        <v>3.8199999999999998E-2</v>
      </c>
      <c r="U19" s="6">
        <v>3.8199999999999998E-2</v>
      </c>
      <c r="V19" s="6">
        <v>3.8199999999999998E-2</v>
      </c>
      <c r="W19" s="6">
        <v>3.39E-2</v>
      </c>
      <c r="X19" s="6">
        <v>3.39E-2</v>
      </c>
      <c r="Y19" s="6">
        <v>3.39E-2</v>
      </c>
      <c r="Z19" s="6">
        <v>2.8799999999999999E-2</v>
      </c>
      <c r="AA19" s="6">
        <v>2.8799999999999999E-2</v>
      </c>
      <c r="AB19" s="6">
        <v>2.8799999999999999E-2</v>
      </c>
      <c r="AC19" s="6">
        <v>2.8799999999999999E-2</v>
      </c>
      <c r="AD19" s="6">
        <v>2.8799999999999999E-2</v>
      </c>
      <c r="AE19" s="6">
        <v>2.8799999999999999E-2</v>
      </c>
      <c r="AH19" s="5">
        <v>2.8799999999999999E-2</v>
      </c>
      <c r="AI19" s="5">
        <v>2.8799999999999999E-2</v>
      </c>
      <c r="AJ19" s="5">
        <v>2.8799999999999999E-2</v>
      </c>
      <c r="AK19" s="5">
        <v>2.4799999999999999E-2</v>
      </c>
      <c r="AL19" s="5">
        <v>2.4799999999999999E-2</v>
      </c>
      <c r="AM19" s="5">
        <v>2.4799999999999999E-2</v>
      </c>
      <c r="AN19" s="5">
        <v>2.4799999999999999E-2</v>
      </c>
      <c r="AO19" s="5">
        <v>2.4799999999999999E-2</v>
      </c>
      <c r="AP19" s="5">
        <v>2.4799999999999999E-2</v>
      </c>
      <c r="AQ19" s="5">
        <v>2.0299999999999999E-2</v>
      </c>
      <c r="AR19" s="5">
        <v>2.0299999999999999E-2</v>
      </c>
      <c r="AS19" s="5">
        <v>2.0299999999999999E-2</v>
      </c>
    </row>
    <row r="20" spans="3:47" x14ac:dyDescent="0.35"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3:47" x14ac:dyDescent="0.35"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3:47" x14ac:dyDescent="0.35">
      <c r="C22" t="s">
        <v>11</v>
      </c>
      <c r="F22" s="8"/>
      <c r="G22" s="8">
        <f t="shared" ref="G22:Q22" si="44">F17*G19/12</f>
        <v>-68.768037101481298</v>
      </c>
      <c r="H22" s="8">
        <f t="shared" si="44"/>
        <v>-153.79115936962924</v>
      </c>
      <c r="I22" s="8">
        <f t="shared" si="44"/>
        <v>-270.24281563095445</v>
      </c>
      <c r="J22" s="8">
        <f t="shared" si="44"/>
        <v>-342.62222389682819</v>
      </c>
      <c r="K22" s="8">
        <f t="shared" si="44"/>
        <v>-433.71975716270185</v>
      </c>
      <c r="L22" s="8">
        <f t="shared" si="44"/>
        <v>-526.28291542857551</v>
      </c>
      <c r="M22" s="8">
        <f t="shared" si="44"/>
        <v>-618.11275869444921</v>
      </c>
      <c r="N22" s="8">
        <f t="shared" si="44"/>
        <v>-709.94260196032292</v>
      </c>
      <c r="O22" s="8">
        <f t="shared" si="44"/>
        <v>-802.47949064286331</v>
      </c>
      <c r="P22" s="8">
        <f t="shared" si="44"/>
        <v>-875.26648224207031</v>
      </c>
      <c r="Q22" s="8">
        <f t="shared" si="44"/>
        <v>-967.81919967461079</v>
      </c>
      <c r="T22" s="8">
        <f>Q17*T19/12</f>
        <v>-1209.140514432632</v>
      </c>
      <c r="U22" s="8">
        <f t="shared" ref="U22:AE22" si="45">T17*U19/12</f>
        <v>-1314.6782399825736</v>
      </c>
      <c r="V22" s="8">
        <f t="shared" si="45"/>
        <v>-1500.1831451991814</v>
      </c>
      <c r="W22" s="8">
        <f t="shared" si="45"/>
        <v>-1495.9378248454261</v>
      </c>
      <c r="X22" s="8">
        <f t="shared" si="45"/>
        <v>-1590.4932648517877</v>
      </c>
      <c r="Y22" s="8">
        <f t="shared" si="45"/>
        <v>-1656.4597048581493</v>
      </c>
      <c r="Z22" s="8">
        <f t="shared" si="45"/>
        <v>-1504.6808876725047</v>
      </c>
      <c r="AA22" s="8">
        <f t="shared" si="45"/>
        <v>-1583.2927729876437</v>
      </c>
      <c r="AB22" s="8">
        <f t="shared" si="45"/>
        <v>-1645.8082663027828</v>
      </c>
      <c r="AC22" s="8">
        <f t="shared" si="45"/>
        <v>-1725.7477596179222</v>
      </c>
      <c r="AD22" s="8">
        <f t="shared" si="45"/>
        <v>-1788.2632529330613</v>
      </c>
      <c r="AE22" s="8">
        <f t="shared" si="45"/>
        <v>-1872.1525222482003</v>
      </c>
      <c r="AH22" s="8">
        <f>AE17*AH19/12</f>
        <v>-1954.2060075633392</v>
      </c>
      <c r="AI22" s="8">
        <f t="shared" ref="AI22:AS22" si="46">AH17*AI19/12</f>
        <v>-2020.0834928784782</v>
      </c>
      <c r="AJ22" s="8">
        <f t="shared" si="46"/>
        <v>-2103.3913141936173</v>
      </c>
      <c r="AK22" s="8">
        <f t="shared" si="46"/>
        <v>-1896.8591235769848</v>
      </c>
      <c r="AL22" s="8">
        <f t="shared" si="46"/>
        <v>-1968.7044181539102</v>
      </c>
      <c r="AM22" s="8">
        <f t="shared" si="46"/>
        <v>-2054.3821193975023</v>
      </c>
      <c r="AN22" s="8">
        <f t="shared" si="46"/>
        <v>-2121.1339899744275</v>
      </c>
      <c r="AO22" s="8">
        <f t="shared" si="46"/>
        <v>-2224.3354538846861</v>
      </c>
      <c r="AP22" s="8">
        <f t="shared" si="46"/>
        <v>-2299.121449794945</v>
      </c>
      <c r="AQ22" s="8">
        <f t="shared" si="46"/>
        <v>-1982.3476498823509</v>
      </c>
      <c r="AR22" s="8">
        <f t="shared" si="46"/>
        <v>-2054.8858973787856</v>
      </c>
      <c r="AS22" s="8">
        <f t="shared" si="46"/>
        <v>-2116.3271498752206</v>
      </c>
      <c r="AU22" s="10">
        <f>SUM(F22:AS22)</f>
        <v>-49451.663664290609</v>
      </c>
    </row>
    <row r="23" spans="3:47" x14ac:dyDescent="0.35"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U23" s="3"/>
    </row>
    <row r="24" spans="3:47" x14ac:dyDescent="0.35">
      <c r="AU24" s="3"/>
    </row>
    <row r="28" spans="3:47" x14ac:dyDescent="0.35">
      <c r="AU28" s="3"/>
    </row>
    <row r="29" spans="3:47" x14ac:dyDescent="0.35">
      <c r="AU29" s="3"/>
    </row>
    <row r="30" spans="3:47" x14ac:dyDescent="0.35">
      <c r="AU30" s="3"/>
    </row>
    <row r="31" spans="3:47" x14ac:dyDescent="0.35">
      <c r="AU31" s="3"/>
    </row>
    <row r="32" spans="3:47" x14ac:dyDescent="0.35">
      <c r="AU32" s="3"/>
    </row>
    <row r="33" spans="47:47" x14ac:dyDescent="0.35">
      <c r="AU3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CEOreview xmlns="6172086f-d452-4b0b-91f1-ea969ab68873">false</ForCEOreview>
    <Intervenor xmlns="6172086f-d452-4b0b-91f1-ea969ab68873" xsi:nil="true"/>
    <VPReview xmlns="6172086f-d452-4b0b-91f1-ea969ab68873">false</VPReview>
    <ReadyforVPReview2 xmlns="6172086f-d452-4b0b-91f1-ea969ab68873">false</ReadyforVPReview2>
    <ReadyforVPReview3 xmlns="6172086f-d452-4b0b-91f1-ea969ab68873">false</ReadyforVPReview3>
    <ReadyforCEOreview2 xmlns="6172086f-d452-4b0b-91f1-ea969ab68873">false</ReadyforCEOreview2>
    <_x0056_P5 xmlns="6172086f-d452-4b0b-91f1-ea969ab68873">true</_x0056_P5>
    <_x0056_P4 xmlns="6172086f-d452-4b0b-91f1-ea969ab68873">false</_x0056_P4>
    <_x0043_EO3 xmlns="6172086f-d452-4b0b-91f1-ea969ab68873">true</_x0043_EO3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A00FF9CD98D4A90C4C994B4364D6D" ma:contentTypeVersion="15" ma:contentTypeDescription="Create a new document." ma:contentTypeScope="" ma:versionID="744b55963b4af7ae40c426fb31d677f3">
  <xsd:schema xmlns:xsd="http://www.w3.org/2001/XMLSchema" xmlns:xs="http://www.w3.org/2001/XMLSchema" xmlns:p="http://schemas.microsoft.com/office/2006/metadata/properties" xmlns:ns2="6172086f-d452-4b0b-91f1-ea969ab68873" xmlns:ns3="968f3901-1545-4ee2-9f28-fe0d535c690c" targetNamespace="http://schemas.microsoft.com/office/2006/metadata/properties" ma:root="true" ma:fieldsID="cc9a35273da418e6135b45c76c45d4aa" ns2:_="" ns3:_="">
    <xsd:import namespace="6172086f-d452-4b0b-91f1-ea969ab68873"/>
    <xsd:import namespace="968f3901-1545-4ee2-9f28-fe0d535c6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Intervenor" minOccurs="0"/>
                <xsd:element ref="ns2:VPReview" minOccurs="0"/>
                <xsd:element ref="ns2:ReadyforVPReview2" minOccurs="0"/>
                <xsd:element ref="ns2:ForCEOreview" minOccurs="0"/>
                <xsd:element ref="ns2:ReadyforVPReview3" minOccurs="0"/>
                <xsd:element ref="ns2:ReadyforCEOreview2" minOccurs="0"/>
                <xsd:element ref="ns2:_x0056_P4" minOccurs="0"/>
                <xsd:element ref="ns2:_x0056_P5" minOccurs="0"/>
                <xsd:element ref="ns2:_x0043_EO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2086f-d452-4b0b-91f1-ea969ab6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tervenor" ma:index="14" nillable="true" ma:displayName="Intervenor" ma:format="Dropdown" ma:internalName="Intervenor">
      <xsd:simpleType>
        <xsd:restriction base="dms:Choice">
          <xsd:enumeration value="OEB"/>
          <xsd:enumeration value="CCC"/>
          <xsd:enumeration value="HONI"/>
          <xsd:enumeration value="VECC"/>
          <xsd:enumeration value="SEC"/>
          <xsd:enumeration value="IMT"/>
        </xsd:restriction>
      </xsd:simpleType>
    </xsd:element>
    <xsd:element name="VPReview" ma:index="15" nillable="true" ma:displayName="Ready for VP Review1" ma:default="0" ma:format="Dropdown" ma:internalName="VPReview">
      <xsd:simpleType>
        <xsd:restriction base="dms:Boolean"/>
      </xsd:simpleType>
    </xsd:element>
    <xsd:element name="ReadyforVPReview2" ma:index="16" nillable="true" ma:displayName="Ready for VP Review2" ma:default="0" ma:format="Dropdown" ma:internalName="ReadyforVPReview2">
      <xsd:simpleType>
        <xsd:restriction base="dms:Boolean"/>
      </xsd:simpleType>
    </xsd:element>
    <xsd:element name="ForCEOreview" ma:index="17" nillable="true" ma:displayName="For CEO review" ma:default="0" ma:format="Dropdown" ma:internalName="ForCEOreview">
      <xsd:simpleType>
        <xsd:restriction base="dms:Boolean"/>
      </xsd:simpleType>
    </xsd:element>
    <xsd:element name="ReadyforVPReview3" ma:index="18" nillable="true" ma:displayName="Ready for VP Review3" ma:default="0" ma:format="Dropdown" ma:internalName="ReadyforVPReview3">
      <xsd:simpleType>
        <xsd:restriction base="dms:Boolean"/>
      </xsd:simpleType>
    </xsd:element>
    <xsd:element name="ReadyforCEOreview2" ma:index="19" nillable="true" ma:displayName="Ready for CEO review2" ma:default="0" ma:format="Dropdown" ma:internalName="ReadyforCEOreview2">
      <xsd:simpleType>
        <xsd:restriction base="dms:Boolean"/>
      </xsd:simpleType>
    </xsd:element>
    <xsd:element name="_x0056_P4" ma:index="20" nillable="true" ma:displayName="VP 4" ma:default="0" ma:format="Dropdown" ma:internalName="_x0056_P4">
      <xsd:simpleType>
        <xsd:restriction base="dms:Boolean"/>
      </xsd:simpleType>
    </xsd:element>
    <xsd:element name="_x0056_P5" ma:index="21" nillable="true" ma:displayName="VP5" ma:default="0" ma:format="Dropdown" ma:internalName="_x0056_P5">
      <xsd:simpleType>
        <xsd:restriction base="dms:Boolean"/>
      </xsd:simpleType>
    </xsd:element>
    <xsd:element name="_x0043_EO3" ma:index="22" nillable="true" ma:displayName="CEO 3" ma:default="0" ma:format="Dropdown" ma:internalName="_x0043_EO3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3901-1545-4ee2-9f28-fe0d535c6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626772-6138-4A99-88CA-EEF9D942A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DD261-0405-4D0E-8232-0590C072C761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6172086f-d452-4b0b-91f1-ea969ab6887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968f3901-1545-4ee2-9f28-fe0d535c690c"/>
  </ds:schemaRefs>
</ds:datastoreItem>
</file>

<file path=customXml/itemProps3.xml><?xml version="1.0" encoding="utf-8"?>
<ds:datastoreItem xmlns:ds="http://schemas.openxmlformats.org/officeDocument/2006/customXml" ds:itemID="{AD3E54CD-CCC3-4AD4-BC9F-8EF6D3D1F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2086f-d452-4b0b-91f1-ea969ab68873"/>
    <ds:schemaRef ds:uri="968f3901-1545-4ee2-9f28-fe0d535c6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Plugers, Scott</dc:creator>
  <cp:lastModifiedBy>King, Glen</cp:lastModifiedBy>
  <dcterms:created xsi:type="dcterms:W3CDTF">2021-09-21T17:56:01Z</dcterms:created>
  <dcterms:modified xsi:type="dcterms:W3CDTF">2021-09-23T18:53:50Z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  <property fmtid="{D5CDD505-2E9C-101B-9397-08002B2CF9AE}" pid="3" name="ContentTypeId">
    <vt:lpwstr>0x010100CF0A00FF9CD98D4A90C4C994B4364D6D</vt:lpwstr>
  </property>
</Properties>
</file>