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3-VECC-26\"/>
    </mc:Choice>
  </mc:AlternateContent>
  <xr:revisionPtr revIDLastSave="0" documentId="13_ncr:1_{0630B975-B06A-404E-81F1-D066F784AFB6}" xr6:coauthVersionLast="36" xr6:coauthVersionMax="36" xr10:uidLastSave="{00000000-0000-0000-0000-000000000000}"/>
  <bookViews>
    <workbookView xWindow="0" yWindow="0" windowWidth="28800" windowHeight="12225" xr2:uid="{F403509C-3609-4185-8975-E2E2044AF537}"/>
  </bookViews>
  <sheets>
    <sheet name="3-VECC-27" sheetId="4" r:id="rId1"/>
    <sheet name="2021 kWh Purchases" sheetId="1" r:id="rId2"/>
    <sheet name="HDD" sheetId="2" r:id="rId3"/>
    <sheet name="CDD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4" l="1"/>
  <c r="M12" i="4"/>
  <c r="O3" i="4"/>
  <c r="O4" i="4"/>
  <c r="O5" i="4"/>
  <c r="O6" i="4"/>
  <c r="O7" i="4"/>
  <c r="O8" i="4"/>
  <c r="O9" i="4"/>
  <c r="O10" i="4"/>
  <c r="O11" i="4"/>
  <c r="O2" i="4"/>
  <c r="H3" i="4" l="1"/>
  <c r="I3" i="4"/>
  <c r="J3" i="4"/>
  <c r="H4" i="4"/>
  <c r="I4" i="4"/>
  <c r="J4" i="4"/>
  <c r="H5" i="4"/>
  <c r="I5" i="4"/>
  <c r="J5" i="4" s="1"/>
  <c r="H6" i="4"/>
  <c r="J6" i="4" s="1"/>
  <c r="I6" i="4"/>
  <c r="H7" i="4"/>
  <c r="I7" i="4"/>
  <c r="J7" i="4" s="1"/>
  <c r="H8" i="4"/>
  <c r="I8" i="4"/>
  <c r="J8" i="4"/>
  <c r="H9" i="4"/>
  <c r="J9" i="4" s="1"/>
  <c r="I9" i="4"/>
  <c r="H10" i="4"/>
  <c r="I10" i="4"/>
  <c r="J10" i="4"/>
  <c r="H11" i="4"/>
  <c r="I11" i="4"/>
  <c r="J11" i="4"/>
  <c r="I2" i="4"/>
  <c r="H2" i="4"/>
  <c r="J2" i="4"/>
</calcChain>
</file>

<file path=xl/sharedStrings.xml><?xml version="1.0" encoding="utf-8"?>
<sst xmlns="http://schemas.openxmlformats.org/spreadsheetml/2006/main" count="55" uniqueCount="41">
  <si>
    <t>Date</t>
  </si>
  <si>
    <t>Year</t>
  </si>
  <si>
    <t>WSkWh</t>
  </si>
  <si>
    <t>IESO</t>
  </si>
  <si>
    <t>Embedded Generation</t>
  </si>
  <si>
    <t>MicroFIT</t>
  </si>
  <si>
    <t>FIT</t>
  </si>
  <si>
    <t>RESOP</t>
  </si>
  <si>
    <t>Load Transfers</t>
  </si>
  <si>
    <t>local</t>
  </si>
  <si>
    <t>LONDON</t>
  </si>
  <si>
    <t xml:space="preserve">HDD </t>
  </si>
  <si>
    <t xml:space="preserve">CDD </t>
  </si>
  <si>
    <t>HDD</t>
  </si>
  <si>
    <t>CDD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</si>
  <si>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</si>
  <si>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</si>
  <si>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</si>
  <si>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</si>
  <si>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</si>
  <si>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</si>
  <si>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</si>
  <si>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</si>
  <si>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</si>
  <si>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</si>
  <si>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</si>
  <si>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</si>
  <si>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</si>
  <si>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</si>
  <si>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</si>
  <si>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</si>
  <si>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</si>
  <si>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</si>
  <si>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</si>
  <si>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</si>
  <si>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</si>
  <si>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</si>
  <si>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</si>
  <si>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</si>
  <si>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Predicted</t>
  </si>
  <si>
    <t>Absolute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</si>
</sst>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4" fontId="0" fillId="0" borderId="0" xfId="0" applyNumberFormat="1"/>
    <xf numFmtId="165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48BB-27AC-4BD2-B5A8-D1F6CC12E116}">
  <sheetPr codeName="Sheet4"/>
  <dimension ref="A1:O32"/>
  <sheetViews>
    <sheetView tabSelected="1" workbookViewId="0">
      <selection activeCell="K27" sqref="K27"/>
    </sheetView>
  </sheetViews>
  <sheetFormatPr defaultRowHeight="15" x14ac:dyDescent="0.25"/>
  <cols>
    <col min="1" max="1" width="18" bestFit="1" customWidth="1"/>
    <col min="2" max="2" width="12.5703125" bestFit="1" customWidth="1"/>
    <col min="3" max="3" width="14.5703125" bestFit="1" customWidth="1"/>
    <col min="4" max="5" width="12" bestFit="1" customWidth="1"/>
    <col min="6" max="6" width="13.42578125" bestFit="1" customWidth="1"/>
    <col min="7" max="7" width="12.5703125" bestFit="1" customWidth="1"/>
    <col min="8" max="8" width="14.28515625" bestFit="1" customWidth="1"/>
    <col min="9" max="9" width="12.5703125" bestFit="1" customWidth="1"/>
    <col min="10" max="10" width="14.5703125" bestFit="1" customWidth="1"/>
    <col min="11" max="12" width="12" bestFit="1" customWidth="1"/>
    <col min="13" max="13" width="14.28515625" bestFit="1" customWidth="1"/>
    <col min="14" max="14" width="15.28515625" bestFit="1" customWidth="1"/>
    <col min="15" max="15" width="13.85546875" bestFit="1" customWidth="1"/>
    <col min="16" max="16" width="12.5703125" bestFit="1" customWidth="1"/>
  </cols>
  <sheetData>
    <row r="1" spans="1:15" x14ac:dyDescent="0.25">
      <c r="A1" s="1" t="s">
        <v>0</v>
      </c>
      <c r="B1" t="s">
        <v>2</v>
      </c>
      <c r="C1" t="s">
        <v>13</v>
      </c>
      <c r="D1" t="s">
        <v>14</v>
      </c>
      <c r="F1" s="1" t="s">
        <v>0</v>
      </c>
      <c r="G1" t="s">
        <v>2</v>
      </c>
      <c r="H1" t="s">
        <v>13</v>
      </c>
      <c r="I1" t="s">
        <v>14</v>
      </c>
      <c r="J1" t="s">
        <v>39</v>
      </c>
      <c r="L1" t="s">
        <v>0</v>
      </c>
      <c r="M1" t="s">
        <v>2</v>
      </c>
      <c r="N1" t="s">
        <v>39</v>
      </c>
      <c r="O1" t="s">
        <v>40</v>
      </c>
    </row>
    <row r="2" spans="1:15" x14ac:dyDescent="0.25">
      <c r="A2" s="1">
        <v>44197</v>
      </c>
      <c r="B2" s="2">
        <v>268678668.746948</v>
      </c>
      <c r="C2">
        <v>644.4</v>
      </c>
      <c r="D2">
        <v>0</v>
      </c>
      <c r="F2" s="1">
        <v>44197</v>
      </c>
      <c r="G2" s="2">
        <v>268678668.746948</v>
      </c>
      <c r="H2" s="2">
        <f>C2*$B$31</f>
        <v>25201214.649354521</v>
      </c>
      <c r="I2" s="2">
        <f>D2*$B$32</f>
        <v>0</v>
      </c>
      <c r="J2" s="7">
        <f>SUM(G2:I2)</f>
        <v>293879883.39630252</v>
      </c>
      <c r="L2" s="1">
        <v>44197</v>
      </c>
      <c r="M2" s="2">
        <v>268678668.746948</v>
      </c>
      <c r="N2" s="2">
        <v>293879883.39630252</v>
      </c>
      <c r="O2" s="8">
        <f>ABS(N2-M2)/M2</f>
        <v>9.3796856917919294E-2</v>
      </c>
    </row>
    <row r="3" spans="1:15" x14ac:dyDescent="0.25">
      <c r="A3" s="1">
        <v>44228</v>
      </c>
      <c r="B3" s="2">
        <v>253136308.08472401</v>
      </c>
      <c r="C3">
        <v>685.1</v>
      </c>
      <c r="D3">
        <v>0</v>
      </c>
      <c r="F3" s="1">
        <v>44228</v>
      </c>
      <c r="G3" s="2">
        <v>253136308.08472401</v>
      </c>
      <c r="H3" s="2">
        <f t="shared" ref="H3:H11" si="0">C3*$B$31</f>
        <v>26792911.477766577</v>
      </c>
      <c r="I3" s="2">
        <f t="shared" ref="I3:I11" si="1">D3*$B$32</f>
        <v>0</v>
      </c>
      <c r="J3" s="7">
        <f t="shared" ref="J3:J11" si="2">SUM(G3:I3)</f>
        <v>279929219.56249058</v>
      </c>
      <c r="L3" s="1">
        <v>44228</v>
      </c>
      <c r="M3" s="2">
        <v>253136308.08472401</v>
      </c>
      <c r="N3" s="2">
        <v>279929219.56249058</v>
      </c>
      <c r="O3" s="8">
        <f t="shared" ref="O3:O11" si="3">ABS(N3-M3)/M3</f>
        <v>0.10584381071402472</v>
      </c>
    </row>
    <row r="4" spans="1:15" x14ac:dyDescent="0.25">
      <c r="A4" s="1">
        <v>44256</v>
      </c>
      <c r="B4" s="2">
        <v>255532994.215951</v>
      </c>
      <c r="C4">
        <v>448.5</v>
      </c>
      <c r="D4">
        <v>0</v>
      </c>
      <c r="F4" s="1">
        <v>44256</v>
      </c>
      <c r="G4" s="2">
        <v>255532994.215951</v>
      </c>
      <c r="H4" s="2">
        <f t="shared" si="0"/>
        <v>17539951.53667831</v>
      </c>
      <c r="I4" s="2">
        <f t="shared" si="1"/>
        <v>0</v>
      </c>
      <c r="J4" s="7">
        <f t="shared" si="2"/>
        <v>273072945.75262928</v>
      </c>
      <c r="L4" s="1">
        <v>44256</v>
      </c>
      <c r="M4" s="2">
        <v>255532994.215951</v>
      </c>
      <c r="N4" s="2">
        <v>273072945.75262928</v>
      </c>
      <c r="O4" s="8">
        <f t="shared" si="3"/>
        <v>6.864065280687498E-2</v>
      </c>
    </row>
    <row r="5" spans="1:15" x14ac:dyDescent="0.25">
      <c r="A5" s="1">
        <v>44287</v>
      </c>
      <c r="B5" s="2">
        <v>229544592.57528099</v>
      </c>
      <c r="C5">
        <v>297.89999999999998</v>
      </c>
      <c r="D5">
        <v>0</v>
      </c>
      <c r="F5" s="1">
        <v>44287</v>
      </c>
      <c r="G5" s="2">
        <v>229544592.57528099</v>
      </c>
      <c r="H5" s="2">
        <f t="shared" si="0"/>
        <v>11650282.19125188</v>
      </c>
      <c r="I5" s="2">
        <f t="shared" si="1"/>
        <v>0</v>
      </c>
      <c r="J5" s="7">
        <f t="shared" si="2"/>
        <v>241194874.76653287</v>
      </c>
      <c r="L5" s="1">
        <v>44287</v>
      </c>
      <c r="M5" s="2">
        <v>229544592.57528099</v>
      </c>
      <c r="N5" s="2">
        <v>241194874.76653287</v>
      </c>
      <c r="O5" s="8">
        <f t="shared" si="3"/>
        <v>5.0753895182397167E-2</v>
      </c>
    </row>
    <row r="6" spans="1:15" x14ac:dyDescent="0.25">
      <c r="A6" s="1">
        <v>44317</v>
      </c>
      <c r="B6" s="2">
        <v>245670858.62152901</v>
      </c>
      <c r="C6">
        <v>185.1</v>
      </c>
      <c r="D6">
        <v>23.599999999999898</v>
      </c>
      <c r="F6" s="1">
        <v>44317</v>
      </c>
      <c r="G6" s="2">
        <v>245670858.62152901</v>
      </c>
      <c r="H6" s="2">
        <f t="shared" si="0"/>
        <v>7238896.3867093753</v>
      </c>
      <c r="I6" s="2">
        <f t="shared" si="1"/>
        <v>17699353.963468928</v>
      </c>
      <c r="J6" s="7">
        <f t="shared" si="2"/>
        <v>270609108.97170728</v>
      </c>
      <c r="L6" s="1">
        <v>44317</v>
      </c>
      <c r="M6" s="2">
        <v>245670858.62152901</v>
      </c>
      <c r="N6" s="2">
        <v>270609108.97170728</v>
      </c>
      <c r="O6" s="8">
        <f t="shared" si="3"/>
        <v>0.10151082016852953</v>
      </c>
    </row>
    <row r="7" spans="1:15" x14ac:dyDescent="0.25">
      <c r="A7" s="1">
        <v>44348</v>
      </c>
      <c r="B7" s="2">
        <v>292407948.30360699</v>
      </c>
      <c r="C7">
        <v>18</v>
      </c>
      <c r="D7">
        <v>95.8</v>
      </c>
      <c r="F7" s="1">
        <v>44348</v>
      </c>
      <c r="G7" s="2">
        <v>292407948.30360699</v>
      </c>
      <c r="H7" s="2">
        <f t="shared" si="0"/>
        <v>703944.54327805922</v>
      </c>
      <c r="I7" s="2">
        <f t="shared" si="1"/>
        <v>71847377.529675022</v>
      </c>
      <c r="J7" s="7">
        <f t="shared" si="2"/>
        <v>364959270.37656003</v>
      </c>
      <c r="L7" s="1">
        <v>44348</v>
      </c>
      <c r="M7" s="2">
        <v>292407948.30360699</v>
      </c>
      <c r="N7" s="2">
        <v>364959270.37656003</v>
      </c>
      <c r="O7" s="8">
        <f t="shared" si="3"/>
        <v>0.24811679194719788</v>
      </c>
    </row>
    <row r="8" spans="1:15" x14ac:dyDescent="0.25">
      <c r="A8" s="1">
        <v>44378</v>
      </c>
      <c r="B8" s="2">
        <v>302743848.62370598</v>
      </c>
      <c r="C8">
        <v>7</v>
      </c>
      <c r="D8">
        <v>85.2</v>
      </c>
      <c r="F8" s="1">
        <v>44378</v>
      </c>
      <c r="G8" s="2">
        <v>302743848.62370598</v>
      </c>
      <c r="H8" s="2">
        <f t="shared" si="0"/>
        <v>273756.21127480082</v>
      </c>
      <c r="I8" s="2">
        <f t="shared" si="1"/>
        <v>63897667.698625393</v>
      </c>
      <c r="J8" s="7">
        <f t="shared" si="2"/>
        <v>366915272.53360617</v>
      </c>
      <c r="L8" s="1">
        <v>44378</v>
      </c>
      <c r="M8" s="2">
        <v>302743848.62370598</v>
      </c>
      <c r="N8" s="2">
        <v>366915272.53360617</v>
      </c>
      <c r="O8" s="8">
        <f t="shared" si="3"/>
        <v>0.21196607033182613</v>
      </c>
    </row>
    <row r="9" spans="1:15" x14ac:dyDescent="0.25">
      <c r="A9" s="1">
        <v>44409</v>
      </c>
      <c r="B9" s="2">
        <v>330147200.55461699</v>
      </c>
      <c r="C9">
        <v>2.9</v>
      </c>
      <c r="D9">
        <v>122.49999999999901</v>
      </c>
      <c r="F9" s="1">
        <v>44409</v>
      </c>
      <c r="G9" s="2">
        <v>330147200.55461699</v>
      </c>
      <c r="H9" s="2">
        <f t="shared" si="0"/>
        <v>113413.28752813177</v>
      </c>
      <c r="I9" s="2">
        <f t="shared" si="1"/>
        <v>91871646.632412523</v>
      </c>
      <c r="J9" s="7">
        <f t="shared" si="2"/>
        <v>422132260.47455764</v>
      </c>
      <c r="L9" s="1">
        <v>44409</v>
      </c>
      <c r="M9" s="2">
        <v>330147200.55461699</v>
      </c>
      <c r="N9" s="2">
        <v>422132260.47455764</v>
      </c>
      <c r="O9" s="8">
        <f t="shared" si="3"/>
        <v>0.27861832469096875</v>
      </c>
    </row>
    <row r="10" spans="1:15" x14ac:dyDescent="0.25">
      <c r="A10" s="1">
        <v>44440</v>
      </c>
      <c r="B10" s="2">
        <v>259086339.67043301</v>
      </c>
      <c r="C10">
        <v>47.2</v>
      </c>
      <c r="D10">
        <v>16.2</v>
      </c>
      <c r="F10" s="1">
        <v>44440</v>
      </c>
      <c r="G10" s="2">
        <v>259086339.67043301</v>
      </c>
      <c r="H10" s="2">
        <f t="shared" si="0"/>
        <v>1845899.0245957999</v>
      </c>
      <c r="I10" s="2">
        <f t="shared" si="1"/>
        <v>12149556.534245672</v>
      </c>
      <c r="J10" s="7">
        <f t="shared" si="2"/>
        <v>273081795.22927451</v>
      </c>
      <c r="L10" s="1">
        <v>44440</v>
      </c>
      <c r="M10" s="2">
        <v>259086339.67043301</v>
      </c>
      <c r="N10" s="2">
        <v>273081795.22927451</v>
      </c>
      <c r="O10" s="8">
        <f t="shared" si="3"/>
        <v>5.4018500460673503E-2</v>
      </c>
    </row>
    <row r="11" spans="1:15" x14ac:dyDescent="0.25">
      <c r="A11" s="1">
        <v>44470</v>
      </c>
      <c r="B11" s="2">
        <v>249370979.00865301</v>
      </c>
      <c r="C11">
        <v>153.69999999999999</v>
      </c>
      <c r="D11">
        <v>10.199999999999999</v>
      </c>
      <c r="F11" s="1">
        <v>44470</v>
      </c>
      <c r="G11" s="2">
        <v>249370979.00865301</v>
      </c>
      <c r="H11" s="2">
        <f t="shared" si="0"/>
        <v>6010904.238990983</v>
      </c>
      <c r="I11" s="2">
        <f t="shared" si="1"/>
        <v>7649720.7808213485</v>
      </c>
      <c r="J11" s="7">
        <f t="shared" si="2"/>
        <v>263031604.02846536</v>
      </c>
      <c r="L11" s="1">
        <v>44470</v>
      </c>
      <c r="M11" s="2">
        <v>249370979.00865301</v>
      </c>
      <c r="N11" s="2">
        <v>263031604.02846536</v>
      </c>
      <c r="O11" s="8">
        <f t="shared" si="3"/>
        <v>5.4780331994198614E-2</v>
      </c>
    </row>
    <row r="12" spans="1:15" x14ac:dyDescent="0.25">
      <c r="M12" s="7">
        <f>SUM(M2:M11)</f>
        <v>2686319738.4054494</v>
      </c>
      <c r="N12" s="7">
        <f>SUM(N2:N11)</f>
        <v>3048806235.0921268</v>
      </c>
    </row>
    <row r="14" spans="1:15" x14ac:dyDescent="0.25">
      <c r="A14" t="s">
        <v>15</v>
      </c>
    </row>
    <row r="15" spans="1:15" ht="15.75" thickBot="1" x14ac:dyDescent="0.3"/>
    <row r="16" spans="1:15" x14ac:dyDescent="0.25">
      <c r="A16" s="6" t="s">
        <v>16</v>
      </c>
      <c r="B16" s="6"/>
    </row>
    <row r="17" spans="1:9" x14ac:dyDescent="0.25">
      <c r="A17" s="3" t="s">
        <v>17</v>
      </c>
      <c r="B17" s="3">
        <v>0.94281644162103262</v>
      </c>
    </row>
    <row r="18" spans="1:9" x14ac:dyDescent="0.25">
      <c r="A18" s="3" t="s">
        <v>18</v>
      </c>
      <c r="B18" s="3">
        <v>0.8889028425909461</v>
      </c>
    </row>
    <row r="19" spans="1:9" x14ac:dyDescent="0.25">
      <c r="A19" s="3" t="s">
        <v>19</v>
      </c>
      <c r="B19" s="3">
        <v>0.85716079761693054</v>
      </c>
    </row>
    <row r="20" spans="1:9" x14ac:dyDescent="0.25">
      <c r="A20" s="3" t="s">
        <v>20</v>
      </c>
      <c r="B20" s="3">
        <v>11575029.408376487</v>
      </c>
    </row>
    <row r="21" spans="1:9" ht="15.75" thickBot="1" x14ac:dyDescent="0.3">
      <c r="A21" s="4" t="s">
        <v>21</v>
      </c>
      <c r="B21" s="4">
        <v>10</v>
      </c>
    </row>
    <row r="23" spans="1:9" ht="15.75" thickBot="1" x14ac:dyDescent="0.3">
      <c r="A23" t="s">
        <v>22</v>
      </c>
    </row>
    <row r="24" spans="1:9" x14ac:dyDescent="0.25">
      <c r="A24" s="5"/>
      <c r="B24" s="5" t="s">
        <v>27</v>
      </c>
      <c r="C24" s="5" t="s">
        <v>28</v>
      </c>
      <c r="D24" s="5" t="s">
        <v>29</v>
      </c>
      <c r="E24" s="5" t="s">
        <v>30</v>
      </c>
      <c r="F24" s="5" t="s">
        <v>31</v>
      </c>
    </row>
    <row r="25" spans="1:9" x14ac:dyDescent="0.25">
      <c r="A25" s="3" t="s">
        <v>23</v>
      </c>
      <c r="B25" s="3">
        <v>2</v>
      </c>
      <c r="C25" s="3">
        <v>7504013284677195</v>
      </c>
      <c r="D25" s="3">
        <v>3752006642338597.5</v>
      </c>
      <c r="E25" s="3">
        <v>28.003956371387478</v>
      </c>
      <c r="F25" s="3">
        <v>4.5704642312744954E-4</v>
      </c>
    </row>
    <row r="26" spans="1:9" x14ac:dyDescent="0.25">
      <c r="A26" s="3" t="s">
        <v>24</v>
      </c>
      <c r="B26" s="3">
        <v>7</v>
      </c>
      <c r="C26" s="3">
        <v>937869140633463.63</v>
      </c>
      <c r="D26" s="3">
        <v>133981305804780.52</v>
      </c>
      <c r="E26" s="3"/>
      <c r="F26" s="3"/>
    </row>
    <row r="27" spans="1:9" ht="15.75" thickBot="1" x14ac:dyDescent="0.3">
      <c r="A27" s="4" t="s">
        <v>25</v>
      </c>
      <c r="B27" s="4">
        <v>9</v>
      </c>
      <c r="C27" s="4">
        <v>8441882425310659</v>
      </c>
      <c r="D27" s="4"/>
      <c r="E27" s="4"/>
      <c r="F27" s="4"/>
    </row>
    <row r="28" spans="1:9" ht="15.75" thickBot="1" x14ac:dyDescent="0.3"/>
    <row r="29" spans="1:9" x14ac:dyDescent="0.25">
      <c r="A29" s="5"/>
      <c r="B29" s="5" t="s">
        <v>32</v>
      </c>
      <c r="C29" s="5" t="s">
        <v>20</v>
      </c>
      <c r="D29" s="5" t="s">
        <v>33</v>
      </c>
      <c r="E29" s="5" t="s">
        <v>34</v>
      </c>
      <c r="F29" s="5" t="s">
        <v>35</v>
      </c>
      <c r="G29" s="5" t="s">
        <v>36</v>
      </c>
      <c r="H29" s="5" t="s">
        <v>37</v>
      </c>
      <c r="I29" s="5" t="s">
        <v>38</v>
      </c>
    </row>
    <row r="30" spans="1:9" x14ac:dyDescent="0.25">
      <c r="A30" s="3" t="s">
        <v>26</v>
      </c>
      <c r="B30" s="3">
        <v>232383324.17187721</v>
      </c>
      <c r="C30" s="3">
        <v>9407488.5992198493</v>
      </c>
      <c r="D30" s="3">
        <v>24.701951187179588</v>
      </c>
      <c r="E30" s="3">
        <v>4.5419538029504974E-8</v>
      </c>
      <c r="F30" s="3">
        <v>210138148.48357931</v>
      </c>
      <c r="G30" s="3">
        <v>254628499.8601751</v>
      </c>
      <c r="H30" s="3">
        <v>210138148.48357931</v>
      </c>
      <c r="I30" s="3">
        <v>254628499.8601751</v>
      </c>
    </row>
    <row r="31" spans="1:9" x14ac:dyDescent="0.25">
      <c r="A31" s="3" t="s">
        <v>13</v>
      </c>
      <c r="B31" s="3">
        <v>39108.030182114402</v>
      </c>
      <c r="C31" s="3">
        <v>20997.666443054197</v>
      </c>
      <c r="D31" s="3">
        <v>1.8624941151520635</v>
      </c>
      <c r="E31" s="3">
        <v>0.10482691719364293</v>
      </c>
      <c r="F31" s="3">
        <v>-10543.561115987563</v>
      </c>
      <c r="G31" s="3">
        <v>88759.621480216359</v>
      </c>
      <c r="H31" s="3">
        <v>-10543.561115987563</v>
      </c>
      <c r="I31" s="3">
        <v>88759.621480216359</v>
      </c>
    </row>
    <row r="32" spans="1:9" ht="15.75" thickBot="1" x14ac:dyDescent="0.3">
      <c r="A32" s="4" t="s">
        <v>14</v>
      </c>
      <c r="B32" s="4">
        <v>749972.62557072053</v>
      </c>
      <c r="C32" s="4">
        <v>116826.526126073</v>
      </c>
      <c r="D32" s="4">
        <v>6.4195405824306526</v>
      </c>
      <c r="E32" s="4">
        <v>3.6052453600372587E-4</v>
      </c>
      <c r="F32" s="4">
        <v>473721.78866367025</v>
      </c>
      <c r="G32" s="4">
        <v>1026223.4624777709</v>
      </c>
      <c r="H32" s="4">
        <v>473721.78866367025</v>
      </c>
      <c r="I32" s="4">
        <v>1026223.4624777709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1D47-9974-4930-9C50-EF5D5E12620B}">
  <sheetPr codeName="Sheet1"/>
  <dimension ref="A1:I11"/>
  <sheetViews>
    <sheetView workbookViewId="0">
      <selection activeCell="C1" sqref="C1"/>
    </sheetView>
  </sheetViews>
  <sheetFormatPr defaultRowHeight="15" x14ac:dyDescent="0.25"/>
  <cols>
    <col min="1" max="1" width="9.7109375" style="1" bestFit="1" customWidth="1"/>
    <col min="2" max="2" width="5" bestFit="1" customWidth="1"/>
    <col min="3" max="4" width="15.28515625" style="2" bestFit="1" customWidth="1"/>
    <col min="5" max="5" width="21.5703125" style="2" bestFit="1" customWidth="1"/>
    <col min="6" max="6" width="12.140625" style="2" bestFit="1" customWidth="1"/>
    <col min="7" max="8" width="13.28515625" style="2" bestFit="1" customWidth="1"/>
    <col min="9" max="9" width="14" style="2" bestFit="1" customWidth="1"/>
  </cols>
  <sheetData>
    <row r="1" spans="1:9" x14ac:dyDescent="0.2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44197</v>
      </c>
      <c r="B2">
        <v>2021</v>
      </c>
      <c r="C2" s="2">
        <v>268678668.746948</v>
      </c>
      <c r="D2" s="2">
        <v>265104620</v>
      </c>
      <c r="E2" s="2">
        <v>492477.48437199299</v>
      </c>
      <c r="F2" s="2">
        <v>58979.599894017803</v>
      </c>
      <c r="G2" s="2">
        <v>310697.66268240003</v>
      </c>
      <c r="H2" s="2">
        <v>2664369</v>
      </c>
      <c r="I2" s="2">
        <v>47525</v>
      </c>
    </row>
    <row r="3" spans="1:9" x14ac:dyDescent="0.25">
      <c r="A3" s="1">
        <v>44228</v>
      </c>
      <c r="B3">
        <v>2021</v>
      </c>
      <c r="C3" s="2">
        <v>253136308.08472401</v>
      </c>
      <c r="D3" s="2">
        <v>249249360</v>
      </c>
      <c r="E3" s="2">
        <v>586707.61425603495</v>
      </c>
      <c r="F3" s="2">
        <v>82326.776731435806</v>
      </c>
      <c r="G3" s="2">
        <v>349107.69373684499</v>
      </c>
      <c r="H3" s="2">
        <v>2861627</v>
      </c>
      <c r="I3" s="2">
        <v>7179</v>
      </c>
    </row>
    <row r="4" spans="1:9" x14ac:dyDescent="0.25">
      <c r="A4" s="1">
        <v>44256</v>
      </c>
      <c r="B4">
        <v>2021</v>
      </c>
      <c r="C4" s="2">
        <v>255532994.215951</v>
      </c>
      <c r="D4" s="2">
        <v>250982000</v>
      </c>
      <c r="E4" s="2">
        <v>131052.263568054</v>
      </c>
      <c r="F4" s="2">
        <v>286598.3285306</v>
      </c>
      <c r="G4" s="2">
        <v>1668241.6238523801</v>
      </c>
      <c r="H4" s="2">
        <v>2458101</v>
      </c>
      <c r="I4" s="2">
        <v>7001</v>
      </c>
    </row>
    <row r="5" spans="1:9" x14ac:dyDescent="0.25">
      <c r="A5" s="1">
        <v>44287</v>
      </c>
      <c r="B5">
        <v>2021</v>
      </c>
      <c r="C5" s="2">
        <v>229544592.57528099</v>
      </c>
      <c r="D5" s="2">
        <v>225624340</v>
      </c>
      <c r="E5" s="2">
        <v>203607.90893096701</v>
      </c>
      <c r="F5" s="2">
        <v>268581.14649754</v>
      </c>
      <c r="G5" s="2">
        <v>1622434.5198522999</v>
      </c>
      <c r="H5" s="2">
        <v>1808687</v>
      </c>
      <c r="I5" s="2">
        <v>16942</v>
      </c>
    </row>
    <row r="6" spans="1:9" x14ac:dyDescent="0.25">
      <c r="A6" s="1">
        <v>44317</v>
      </c>
      <c r="B6">
        <v>2021</v>
      </c>
      <c r="C6" s="2">
        <v>245670858.62152901</v>
      </c>
      <c r="D6" s="2">
        <v>241524440</v>
      </c>
      <c r="E6" s="2">
        <v>175745.22297899899</v>
      </c>
      <c r="F6" s="2">
        <v>327945.32352474501</v>
      </c>
      <c r="G6" s="2">
        <v>1980569.0750247799</v>
      </c>
      <c r="H6" s="2">
        <v>1647505</v>
      </c>
      <c r="I6" s="2">
        <v>14654</v>
      </c>
    </row>
    <row r="7" spans="1:9" x14ac:dyDescent="0.25">
      <c r="A7" s="1">
        <v>44348</v>
      </c>
      <c r="B7">
        <v>2021</v>
      </c>
      <c r="C7" s="2">
        <v>292407948.30360699</v>
      </c>
      <c r="D7" s="2">
        <v>288224260</v>
      </c>
      <c r="E7" s="2">
        <v>22309.473698023001</v>
      </c>
      <c r="F7" s="2">
        <v>325109.28305415</v>
      </c>
      <c r="G7" s="2">
        <v>1965035.5468550799</v>
      </c>
      <c r="H7" s="2">
        <v>1860938</v>
      </c>
      <c r="I7" s="2">
        <v>10296</v>
      </c>
    </row>
    <row r="8" spans="1:9" x14ac:dyDescent="0.25">
      <c r="A8" s="1">
        <v>44378</v>
      </c>
      <c r="B8">
        <v>2021</v>
      </c>
      <c r="C8" s="2">
        <v>302743848.62370598</v>
      </c>
      <c r="D8" s="2">
        <v>298625720</v>
      </c>
      <c r="E8" s="2">
        <v>5881.0152649020001</v>
      </c>
      <c r="F8" s="2">
        <v>299543.30554710998</v>
      </c>
      <c r="G8" s="2">
        <v>1800113.3028935599</v>
      </c>
      <c r="H8" s="2">
        <v>2005061</v>
      </c>
      <c r="I8" s="2">
        <v>7530</v>
      </c>
    </row>
    <row r="9" spans="1:9" x14ac:dyDescent="0.25">
      <c r="A9" s="1">
        <v>44409</v>
      </c>
      <c r="B9">
        <v>2021</v>
      </c>
      <c r="C9" s="2">
        <v>330147200.55461699</v>
      </c>
      <c r="D9" s="2">
        <v>324737460</v>
      </c>
      <c r="E9" s="2">
        <v>4794.650552053</v>
      </c>
      <c r="F9" s="2">
        <v>294372.56821876997</v>
      </c>
      <c r="G9" s="2">
        <v>1799574.33584569</v>
      </c>
      <c r="H9" s="2">
        <v>3308445</v>
      </c>
      <c r="I9" s="2">
        <v>2554</v>
      </c>
    </row>
    <row r="10" spans="1:9" x14ac:dyDescent="0.25">
      <c r="A10" s="1">
        <v>44440</v>
      </c>
      <c r="B10">
        <v>2021</v>
      </c>
      <c r="C10" s="2">
        <v>259086339.67043301</v>
      </c>
      <c r="D10" s="2">
        <v>254515600</v>
      </c>
      <c r="E10" s="2">
        <v>46762.600507028001</v>
      </c>
      <c r="F10" s="2">
        <v>253913.031524658</v>
      </c>
      <c r="G10" s="2">
        <v>1524345.0384013699</v>
      </c>
      <c r="H10" s="2">
        <v>2739259</v>
      </c>
      <c r="I10" s="2">
        <v>6460</v>
      </c>
    </row>
    <row r="11" spans="1:9" x14ac:dyDescent="0.25">
      <c r="A11" s="1">
        <v>44470</v>
      </c>
      <c r="B11">
        <v>2021</v>
      </c>
      <c r="C11" s="2">
        <v>249370979.00865301</v>
      </c>
      <c r="D11" s="2">
        <v>246899929</v>
      </c>
      <c r="E11" s="2">
        <v>64765.575944892902</v>
      </c>
      <c r="F11" s="2">
        <v>133958.168965032</v>
      </c>
      <c r="G11" s="2">
        <v>806606.26374299906</v>
      </c>
      <c r="H11" s="2">
        <v>1459260</v>
      </c>
      <c r="I11" s="2">
        <v>6460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2D0F-2420-406A-840E-4C197A34899E}">
  <sheetPr codeName="Sheet2"/>
  <dimension ref="A1:M22"/>
  <sheetViews>
    <sheetView workbookViewId="0">
      <selection activeCell="B22" sqref="B22:K22"/>
    </sheetView>
  </sheetViews>
  <sheetFormatPr defaultRowHeight="15" x14ac:dyDescent="0.25"/>
  <sheetData>
    <row r="1" spans="1:13" x14ac:dyDescent="0.25">
      <c r="A1" t="s">
        <v>9</v>
      </c>
      <c r="B1" t="s">
        <v>10</v>
      </c>
    </row>
    <row r="2" spans="1:13" x14ac:dyDescent="0.25">
      <c r="A2" t="s">
        <v>11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13" x14ac:dyDescent="0.25">
      <c r="A3">
        <v>2002</v>
      </c>
      <c r="B3">
        <v>597.6</v>
      </c>
      <c r="C3">
        <v>560.099999999999</v>
      </c>
      <c r="D3">
        <v>549.4</v>
      </c>
      <c r="E3">
        <v>330.9</v>
      </c>
      <c r="F3">
        <v>252.4</v>
      </c>
      <c r="G3">
        <v>36.999999999999901</v>
      </c>
      <c r="H3">
        <v>0.7</v>
      </c>
      <c r="I3">
        <v>3</v>
      </c>
      <c r="J3">
        <v>36.299999999999997</v>
      </c>
      <c r="K3">
        <v>314</v>
      </c>
      <c r="L3">
        <v>454.9</v>
      </c>
      <c r="M3">
        <v>663.3</v>
      </c>
    </row>
    <row r="4" spans="1:13" x14ac:dyDescent="0.25">
      <c r="A4">
        <v>2003</v>
      </c>
      <c r="B4">
        <v>824.099999999999</v>
      </c>
      <c r="C4">
        <v>713.3</v>
      </c>
      <c r="D4">
        <v>595.70000000000005</v>
      </c>
      <c r="E4">
        <v>370.6</v>
      </c>
      <c r="F4">
        <v>184.6</v>
      </c>
      <c r="G4">
        <v>47.899999999999899</v>
      </c>
      <c r="H4">
        <v>2.9</v>
      </c>
      <c r="I4">
        <v>7.6</v>
      </c>
      <c r="J4">
        <v>76.2</v>
      </c>
      <c r="K4">
        <v>292.7</v>
      </c>
      <c r="L4">
        <v>387.99999999999898</v>
      </c>
      <c r="M4">
        <v>585</v>
      </c>
    </row>
    <row r="5" spans="1:13" x14ac:dyDescent="0.25">
      <c r="A5">
        <v>2004</v>
      </c>
      <c r="B5">
        <v>853.6</v>
      </c>
      <c r="C5">
        <v>657.2</v>
      </c>
      <c r="D5">
        <v>497.99999999999898</v>
      </c>
      <c r="E5">
        <v>325.7</v>
      </c>
      <c r="F5">
        <v>154.69999999999999</v>
      </c>
      <c r="G5">
        <v>54.5</v>
      </c>
      <c r="H5">
        <v>7</v>
      </c>
      <c r="I5">
        <v>31.9</v>
      </c>
      <c r="J5">
        <v>52.5</v>
      </c>
      <c r="K5">
        <v>233.7</v>
      </c>
      <c r="L5">
        <v>399.599999999999</v>
      </c>
      <c r="M5">
        <v>656</v>
      </c>
    </row>
    <row r="6" spans="1:13" x14ac:dyDescent="0.25">
      <c r="A6">
        <v>2005</v>
      </c>
      <c r="B6">
        <v>775.69999999999902</v>
      </c>
      <c r="C6">
        <v>650.9</v>
      </c>
      <c r="D6">
        <v>645</v>
      </c>
      <c r="E6">
        <v>310.3</v>
      </c>
      <c r="F6">
        <v>198.5</v>
      </c>
      <c r="G6">
        <v>11.4</v>
      </c>
      <c r="H6">
        <v>1.5</v>
      </c>
      <c r="I6">
        <v>4.5</v>
      </c>
      <c r="J6">
        <v>30.5</v>
      </c>
      <c r="K6">
        <v>228.29999999999899</v>
      </c>
      <c r="L6">
        <v>392.69999999999902</v>
      </c>
      <c r="M6">
        <v>702.3</v>
      </c>
    </row>
    <row r="7" spans="1:13" x14ac:dyDescent="0.25">
      <c r="A7">
        <v>2006</v>
      </c>
      <c r="B7">
        <v>554.70000000000005</v>
      </c>
      <c r="C7">
        <v>609.29999999999995</v>
      </c>
      <c r="D7">
        <v>545.70000000000005</v>
      </c>
      <c r="E7">
        <v>286.10000000000002</v>
      </c>
      <c r="F7">
        <v>151.9</v>
      </c>
      <c r="G7">
        <v>26.7</v>
      </c>
      <c r="H7">
        <v>3.3</v>
      </c>
      <c r="I7">
        <v>5.3</v>
      </c>
      <c r="J7">
        <v>98.5</v>
      </c>
      <c r="K7">
        <v>307.89999999999998</v>
      </c>
      <c r="L7">
        <v>383.39999999999901</v>
      </c>
      <c r="M7">
        <v>511.9</v>
      </c>
    </row>
    <row r="8" spans="1:13" x14ac:dyDescent="0.25">
      <c r="A8">
        <v>2007</v>
      </c>
      <c r="B8">
        <v>655.6</v>
      </c>
      <c r="C8">
        <v>758.69999999999902</v>
      </c>
      <c r="D8">
        <v>527</v>
      </c>
      <c r="E8">
        <v>371.1</v>
      </c>
      <c r="F8">
        <v>131.9</v>
      </c>
      <c r="G8">
        <v>23.2</v>
      </c>
      <c r="H8">
        <v>11.299999999999899</v>
      </c>
      <c r="I8">
        <v>11.5</v>
      </c>
      <c r="J8">
        <v>61</v>
      </c>
      <c r="K8">
        <v>149.89999999999901</v>
      </c>
      <c r="L8">
        <v>468.7</v>
      </c>
      <c r="M8">
        <v>657</v>
      </c>
    </row>
    <row r="9" spans="1:13" x14ac:dyDescent="0.25">
      <c r="A9">
        <v>2008</v>
      </c>
      <c r="B9">
        <v>639</v>
      </c>
      <c r="C9">
        <v>692.5</v>
      </c>
      <c r="D9">
        <v>627.29999999999995</v>
      </c>
      <c r="E9">
        <v>265</v>
      </c>
      <c r="F9">
        <v>208.8</v>
      </c>
      <c r="G9">
        <v>24.1</v>
      </c>
      <c r="H9">
        <v>4</v>
      </c>
      <c r="I9">
        <v>12.399999999999901</v>
      </c>
      <c r="J9">
        <v>56.7</v>
      </c>
      <c r="K9">
        <v>286.8</v>
      </c>
      <c r="L9">
        <v>468.3</v>
      </c>
      <c r="M9">
        <v>670.99999999999898</v>
      </c>
    </row>
    <row r="10" spans="1:13" x14ac:dyDescent="0.25">
      <c r="A10">
        <v>2009</v>
      </c>
      <c r="B10">
        <v>849.6</v>
      </c>
      <c r="C10">
        <v>612.70000000000005</v>
      </c>
      <c r="D10">
        <v>533.29999999999995</v>
      </c>
      <c r="E10">
        <v>307</v>
      </c>
      <c r="F10">
        <v>156.9</v>
      </c>
      <c r="G10">
        <v>49.7</v>
      </c>
      <c r="H10">
        <v>20.2</v>
      </c>
      <c r="I10">
        <v>17.899999999999999</v>
      </c>
      <c r="J10">
        <v>71.2</v>
      </c>
      <c r="K10">
        <v>301.2</v>
      </c>
      <c r="L10">
        <v>356.7</v>
      </c>
      <c r="M10">
        <v>637.29999999999995</v>
      </c>
    </row>
    <row r="11" spans="1:13" x14ac:dyDescent="0.25">
      <c r="A11">
        <v>2010</v>
      </c>
      <c r="B11">
        <v>733.1</v>
      </c>
      <c r="C11">
        <v>633.4</v>
      </c>
      <c r="D11">
        <v>450.2</v>
      </c>
      <c r="E11">
        <v>236.4</v>
      </c>
      <c r="F11">
        <v>121.1</v>
      </c>
      <c r="G11">
        <v>23.599999999999898</v>
      </c>
      <c r="H11">
        <v>5.6</v>
      </c>
      <c r="I11">
        <v>6</v>
      </c>
      <c r="J11">
        <v>87.9</v>
      </c>
      <c r="K11">
        <v>239.5</v>
      </c>
      <c r="L11">
        <v>413.599999999999</v>
      </c>
      <c r="M11">
        <v>713.5</v>
      </c>
    </row>
    <row r="12" spans="1:13" x14ac:dyDescent="0.25">
      <c r="A12">
        <v>2011</v>
      </c>
      <c r="B12">
        <v>798.8</v>
      </c>
      <c r="C12">
        <v>677.8</v>
      </c>
      <c r="D12">
        <v>599.599999999999</v>
      </c>
      <c r="E12">
        <v>330.4</v>
      </c>
      <c r="F12">
        <v>126.4</v>
      </c>
      <c r="G12">
        <v>27</v>
      </c>
      <c r="H12">
        <v>0</v>
      </c>
      <c r="I12">
        <v>1.5</v>
      </c>
      <c r="J12">
        <v>71.900000000000006</v>
      </c>
      <c r="K12">
        <v>234.6</v>
      </c>
      <c r="L12">
        <v>347.9</v>
      </c>
      <c r="M12">
        <v>548.4</v>
      </c>
    </row>
    <row r="13" spans="1:13" x14ac:dyDescent="0.25">
      <c r="A13">
        <v>2012</v>
      </c>
      <c r="B13">
        <v>644.79999999999995</v>
      </c>
      <c r="C13">
        <v>552.99999999999898</v>
      </c>
      <c r="D13">
        <v>331.1</v>
      </c>
      <c r="E13">
        <v>334.6</v>
      </c>
      <c r="F13">
        <v>87.2</v>
      </c>
      <c r="G13">
        <v>28.2</v>
      </c>
      <c r="H13">
        <v>0</v>
      </c>
      <c r="I13">
        <v>7.8</v>
      </c>
      <c r="J13">
        <v>103.4</v>
      </c>
      <c r="K13">
        <v>250.49999999999901</v>
      </c>
      <c r="L13">
        <v>420.4</v>
      </c>
      <c r="M13">
        <v>535.9</v>
      </c>
    </row>
    <row r="14" spans="1:13" x14ac:dyDescent="0.25">
      <c r="A14">
        <v>2013</v>
      </c>
      <c r="B14">
        <v>657.4</v>
      </c>
      <c r="C14">
        <v>657</v>
      </c>
      <c r="D14">
        <v>581.9</v>
      </c>
      <c r="E14">
        <v>362.2</v>
      </c>
      <c r="F14">
        <v>122.19999999999899</v>
      </c>
      <c r="G14">
        <v>41.099999999999902</v>
      </c>
      <c r="H14">
        <v>7.1</v>
      </c>
      <c r="I14">
        <v>18.399999999999999</v>
      </c>
      <c r="J14">
        <v>94.9</v>
      </c>
      <c r="K14">
        <v>226.6</v>
      </c>
      <c r="L14">
        <v>492.1</v>
      </c>
      <c r="M14">
        <v>687.7</v>
      </c>
    </row>
    <row r="15" spans="1:13" x14ac:dyDescent="0.25">
      <c r="A15">
        <v>2014</v>
      </c>
      <c r="B15">
        <v>843.89999999999895</v>
      </c>
      <c r="C15">
        <v>790</v>
      </c>
      <c r="D15">
        <v>716.79999999999905</v>
      </c>
      <c r="E15">
        <v>353.8</v>
      </c>
      <c r="F15">
        <v>142.5</v>
      </c>
      <c r="G15">
        <v>19.6999999999999</v>
      </c>
      <c r="H15">
        <v>21.5</v>
      </c>
      <c r="I15">
        <v>14.5</v>
      </c>
      <c r="J15">
        <v>86.2</v>
      </c>
      <c r="K15">
        <v>247.1</v>
      </c>
      <c r="L15">
        <v>503.7</v>
      </c>
      <c r="M15">
        <v>567.5</v>
      </c>
    </row>
    <row r="16" spans="1:13" x14ac:dyDescent="0.25">
      <c r="A16">
        <v>2015</v>
      </c>
      <c r="B16">
        <v>812.9</v>
      </c>
      <c r="C16">
        <v>872.9</v>
      </c>
      <c r="D16">
        <v>640.1</v>
      </c>
      <c r="E16">
        <v>336.6</v>
      </c>
      <c r="F16">
        <v>104.69999999999899</v>
      </c>
      <c r="G16">
        <v>29.7</v>
      </c>
      <c r="H16">
        <v>6.9999999999999902</v>
      </c>
      <c r="I16">
        <v>14</v>
      </c>
      <c r="J16">
        <v>34.599999999999902</v>
      </c>
      <c r="K16">
        <v>254.9</v>
      </c>
      <c r="L16">
        <v>353.19999999999902</v>
      </c>
      <c r="M16">
        <v>447.8</v>
      </c>
    </row>
    <row r="17" spans="1:13" x14ac:dyDescent="0.25">
      <c r="A17">
        <v>2016</v>
      </c>
      <c r="B17">
        <v>693.9</v>
      </c>
      <c r="C17">
        <v>599.1</v>
      </c>
      <c r="D17">
        <v>460.9</v>
      </c>
      <c r="E17">
        <v>384</v>
      </c>
      <c r="F17">
        <v>143.1</v>
      </c>
      <c r="G17">
        <v>38</v>
      </c>
      <c r="H17">
        <v>1.8</v>
      </c>
      <c r="I17">
        <v>0.3</v>
      </c>
      <c r="J17">
        <v>38</v>
      </c>
      <c r="K17">
        <v>220.39999999999901</v>
      </c>
      <c r="L17">
        <v>355.9</v>
      </c>
      <c r="M17">
        <v>639.5</v>
      </c>
    </row>
    <row r="18" spans="1:13" x14ac:dyDescent="0.25">
      <c r="A18">
        <v>2017</v>
      </c>
      <c r="B18">
        <v>620.29999999999995</v>
      </c>
      <c r="C18">
        <v>501</v>
      </c>
      <c r="D18">
        <v>559.20000000000005</v>
      </c>
      <c r="E18">
        <v>249.8</v>
      </c>
      <c r="F18">
        <v>186.5</v>
      </c>
      <c r="G18">
        <v>28.7</v>
      </c>
      <c r="H18">
        <v>0.2</v>
      </c>
      <c r="I18">
        <v>20.799999999999901</v>
      </c>
      <c r="J18">
        <v>66</v>
      </c>
      <c r="K18">
        <v>176</v>
      </c>
      <c r="L18">
        <v>455.1</v>
      </c>
      <c r="M18">
        <v>718.5</v>
      </c>
    </row>
    <row r="19" spans="1:13" x14ac:dyDescent="0.25">
      <c r="A19">
        <v>2018</v>
      </c>
      <c r="B19">
        <v>757.8</v>
      </c>
      <c r="C19">
        <v>577.1</v>
      </c>
      <c r="D19">
        <v>582.6</v>
      </c>
      <c r="E19">
        <v>442.5</v>
      </c>
      <c r="F19">
        <v>75.599999999999994</v>
      </c>
      <c r="G19">
        <v>16.7</v>
      </c>
      <c r="H19">
        <v>1.3</v>
      </c>
      <c r="I19">
        <v>2.7</v>
      </c>
      <c r="J19">
        <v>62.2</v>
      </c>
      <c r="K19">
        <v>285.89999999999998</v>
      </c>
      <c r="L19">
        <v>517.70000000000005</v>
      </c>
      <c r="M19">
        <v>564.1</v>
      </c>
    </row>
    <row r="20" spans="1:13" x14ac:dyDescent="0.25">
      <c r="A20">
        <v>2019</v>
      </c>
      <c r="B20">
        <v>768.1</v>
      </c>
      <c r="C20">
        <v>627.1</v>
      </c>
      <c r="D20">
        <v>606.79999999999995</v>
      </c>
      <c r="E20">
        <v>349.3</v>
      </c>
      <c r="F20">
        <v>177.1</v>
      </c>
      <c r="G20">
        <v>35.799999999999997</v>
      </c>
      <c r="H20">
        <v>0</v>
      </c>
      <c r="I20">
        <v>10.5</v>
      </c>
      <c r="J20">
        <v>42.9</v>
      </c>
      <c r="K20">
        <v>244.3</v>
      </c>
      <c r="L20">
        <v>518.6</v>
      </c>
      <c r="M20">
        <v>566.6</v>
      </c>
    </row>
    <row r="21" spans="1:13" x14ac:dyDescent="0.25">
      <c r="A21">
        <v>2020</v>
      </c>
      <c r="B21">
        <v>594.5</v>
      </c>
      <c r="C21">
        <v>617.6</v>
      </c>
      <c r="D21">
        <v>456.29999999999899</v>
      </c>
      <c r="E21">
        <v>377.599999999999</v>
      </c>
      <c r="F21">
        <v>205</v>
      </c>
      <c r="G21">
        <v>25.2</v>
      </c>
      <c r="H21">
        <v>0</v>
      </c>
      <c r="I21">
        <v>4.4000000000000004</v>
      </c>
      <c r="J21">
        <v>84.9</v>
      </c>
      <c r="K21">
        <v>281.8</v>
      </c>
      <c r="L21">
        <v>350.5</v>
      </c>
      <c r="M21">
        <v>579.1</v>
      </c>
    </row>
    <row r="22" spans="1:13" x14ac:dyDescent="0.25">
      <c r="A22">
        <v>2021</v>
      </c>
      <c r="B22">
        <v>644.4</v>
      </c>
      <c r="C22">
        <v>685.1</v>
      </c>
      <c r="D22">
        <v>448.5</v>
      </c>
      <c r="E22">
        <v>297.89999999999998</v>
      </c>
      <c r="F22">
        <v>185.1</v>
      </c>
      <c r="G22">
        <v>18</v>
      </c>
      <c r="H22">
        <v>7</v>
      </c>
      <c r="I22">
        <v>2.9</v>
      </c>
      <c r="J22">
        <v>47.2</v>
      </c>
      <c r="K22">
        <v>153.69999999999999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2B4F-8E72-41B1-9201-0D49043079EC}">
  <sheetPr codeName="Sheet3"/>
  <dimension ref="A1:M22"/>
  <sheetViews>
    <sheetView workbookViewId="0">
      <selection activeCell="B22" sqref="B22:K22"/>
    </sheetView>
  </sheetViews>
  <sheetFormatPr defaultRowHeight="15" x14ac:dyDescent="0.25"/>
  <sheetData>
    <row r="1" spans="1:13" x14ac:dyDescent="0.25">
      <c r="A1" t="s">
        <v>9</v>
      </c>
      <c r="B1" t="s">
        <v>10</v>
      </c>
    </row>
    <row r="2" spans="1:13" x14ac:dyDescent="0.25">
      <c r="A2" t="s">
        <v>12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13" x14ac:dyDescent="0.25">
      <c r="A3">
        <v>2002</v>
      </c>
      <c r="B3">
        <v>0</v>
      </c>
      <c r="C3">
        <v>0</v>
      </c>
      <c r="D3">
        <v>0</v>
      </c>
      <c r="E3">
        <v>5.6</v>
      </c>
      <c r="F3">
        <v>6.2</v>
      </c>
      <c r="G3">
        <v>72.900000000000006</v>
      </c>
      <c r="H3">
        <v>149.89999999999901</v>
      </c>
      <c r="I3">
        <v>97.1</v>
      </c>
      <c r="J3">
        <v>65.099999999999994</v>
      </c>
      <c r="K3">
        <v>6.9</v>
      </c>
      <c r="L3">
        <v>0</v>
      </c>
      <c r="M3">
        <v>0</v>
      </c>
    </row>
    <row r="4" spans="1:13" x14ac:dyDescent="0.25">
      <c r="A4">
        <v>2003</v>
      </c>
      <c r="B4">
        <v>0</v>
      </c>
      <c r="C4">
        <v>0</v>
      </c>
      <c r="D4">
        <v>0</v>
      </c>
      <c r="E4">
        <v>1.5</v>
      </c>
      <c r="F4">
        <v>0</v>
      </c>
      <c r="G4">
        <v>34.099999999999902</v>
      </c>
      <c r="H4">
        <v>75.199999999999903</v>
      </c>
      <c r="I4">
        <v>93.6</v>
      </c>
      <c r="J4">
        <v>15.7</v>
      </c>
      <c r="K4">
        <v>0.5</v>
      </c>
      <c r="L4">
        <v>0</v>
      </c>
      <c r="M4">
        <v>0</v>
      </c>
    </row>
    <row r="5" spans="1:13" x14ac:dyDescent="0.25">
      <c r="A5">
        <v>2004</v>
      </c>
      <c r="B5">
        <v>0</v>
      </c>
      <c r="C5">
        <v>0</v>
      </c>
      <c r="D5">
        <v>0</v>
      </c>
      <c r="E5">
        <v>0</v>
      </c>
      <c r="F5">
        <v>11.2</v>
      </c>
      <c r="G5">
        <v>27.3</v>
      </c>
      <c r="H5">
        <v>69.900000000000006</v>
      </c>
      <c r="I5">
        <v>38.1</v>
      </c>
      <c r="J5">
        <v>24.7</v>
      </c>
      <c r="K5">
        <v>0</v>
      </c>
      <c r="L5">
        <v>0</v>
      </c>
      <c r="M5">
        <v>0</v>
      </c>
    </row>
    <row r="6" spans="1:13" x14ac:dyDescent="0.25">
      <c r="A6">
        <v>2005</v>
      </c>
      <c r="B6">
        <v>0</v>
      </c>
      <c r="C6">
        <v>0</v>
      </c>
      <c r="D6">
        <v>0</v>
      </c>
      <c r="E6">
        <v>0</v>
      </c>
      <c r="F6">
        <v>0</v>
      </c>
      <c r="G6">
        <v>121.1</v>
      </c>
      <c r="H6">
        <v>137.5</v>
      </c>
      <c r="I6">
        <v>106.299999999999</v>
      </c>
      <c r="J6">
        <v>34.700000000000003</v>
      </c>
      <c r="K6">
        <v>8.6999999999999993</v>
      </c>
      <c r="L6">
        <v>0</v>
      </c>
      <c r="M6">
        <v>0</v>
      </c>
    </row>
    <row r="7" spans="1:13" x14ac:dyDescent="0.25">
      <c r="A7">
        <v>2006</v>
      </c>
      <c r="B7">
        <v>0</v>
      </c>
      <c r="C7">
        <v>0</v>
      </c>
      <c r="D7">
        <v>0</v>
      </c>
      <c r="E7">
        <v>0</v>
      </c>
      <c r="F7">
        <v>22.9</v>
      </c>
      <c r="G7">
        <v>44.4</v>
      </c>
      <c r="H7">
        <v>133.69999999999999</v>
      </c>
      <c r="I7">
        <v>68.2</v>
      </c>
      <c r="J7">
        <v>5</v>
      </c>
      <c r="K7">
        <v>0.7</v>
      </c>
      <c r="L7">
        <v>0</v>
      </c>
      <c r="M7">
        <v>0</v>
      </c>
    </row>
    <row r="8" spans="1:13" x14ac:dyDescent="0.25">
      <c r="A8">
        <v>2007</v>
      </c>
      <c r="B8">
        <v>0</v>
      </c>
      <c r="C8">
        <v>0</v>
      </c>
      <c r="D8">
        <v>0</v>
      </c>
      <c r="E8">
        <v>0</v>
      </c>
      <c r="F8">
        <v>22.7</v>
      </c>
      <c r="G8">
        <v>70.2</v>
      </c>
      <c r="H8">
        <v>71.599999999999994</v>
      </c>
      <c r="I8">
        <v>89.1</v>
      </c>
      <c r="J8">
        <v>35</v>
      </c>
      <c r="K8">
        <v>21.499999999999901</v>
      </c>
      <c r="L8">
        <v>0</v>
      </c>
      <c r="M8">
        <v>0</v>
      </c>
    </row>
    <row r="9" spans="1:13" x14ac:dyDescent="0.25">
      <c r="A9">
        <v>2008</v>
      </c>
      <c r="B9">
        <v>0</v>
      </c>
      <c r="C9">
        <v>0</v>
      </c>
      <c r="D9">
        <v>0</v>
      </c>
      <c r="E9">
        <v>0</v>
      </c>
      <c r="F9">
        <v>2.1</v>
      </c>
      <c r="G9">
        <v>66.400000000000006</v>
      </c>
      <c r="H9">
        <v>97</v>
      </c>
      <c r="I9">
        <v>53.2</v>
      </c>
      <c r="J9">
        <v>21.4</v>
      </c>
      <c r="K9">
        <v>0</v>
      </c>
      <c r="L9">
        <v>0</v>
      </c>
      <c r="M9">
        <v>0</v>
      </c>
    </row>
    <row r="10" spans="1:13" x14ac:dyDescent="0.25">
      <c r="A10">
        <v>2009</v>
      </c>
      <c r="B10">
        <v>0</v>
      </c>
      <c r="C10">
        <v>0</v>
      </c>
      <c r="D10">
        <v>0</v>
      </c>
      <c r="E10">
        <v>3.2</v>
      </c>
      <c r="F10">
        <v>3.0999999999999899</v>
      </c>
      <c r="G10">
        <v>35.5</v>
      </c>
      <c r="H10">
        <v>29.4</v>
      </c>
      <c r="I10">
        <v>71.899999999999906</v>
      </c>
      <c r="J10">
        <v>15.899999999999901</v>
      </c>
      <c r="K10">
        <v>0</v>
      </c>
      <c r="L10">
        <v>0</v>
      </c>
      <c r="M10">
        <v>0</v>
      </c>
    </row>
    <row r="11" spans="1:13" x14ac:dyDescent="0.25">
      <c r="A11">
        <v>2010</v>
      </c>
      <c r="B11">
        <v>0</v>
      </c>
      <c r="C11">
        <v>0</v>
      </c>
      <c r="D11">
        <v>0</v>
      </c>
      <c r="E11">
        <v>0</v>
      </c>
      <c r="F11">
        <v>34.9</v>
      </c>
      <c r="G11">
        <v>57.5</v>
      </c>
      <c r="H11">
        <v>129.69999999999999</v>
      </c>
      <c r="I11">
        <v>121.69999999999899</v>
      </c>
      <c r="J11">
        <v>24.1</v>
      </c>
      <c r="K11">
        <v>0</v>
      </c>
      <c r="L11">
        <v>0</v>
      </c>
      <c r="M11">
        <v>0</v>
      </c>
    </row>
    <row r="12" spans="1:13" x14ac:dyDescent="0.25">
      <c r="A12">
        <v>2011</v>
      </c>
      <c r="B12">
        <v>0</v>
      </c>
      <c r="C12">
        <v>0</v>
      </c>
      <c r="D12">
        <v>0</v>
      </c>
      <c r="E12">
        <v>0</v>
      </c>
      <c r="F12">
        <v>17.399999999999999</v>
      </c>
      <c r="G12">
        <v>39.6</v>
      </c>
      <c r="H12">
        <v>160.9</v>
      </c>
      <c r="I12">
        <v>82.9</v>
      </c>
      <c r="J12">
        <v>29</v>
      </c>
      <c r="K12">
        <v>0</v>
      </c>
      <c r="L12">
        <v>0</v>
      </c>
      <c r="M12">
        <v>0</v>
      </c>
    </row>
    <row r="13" spans="1:13" x14ac:dyDescent="0.25">
      <c r="A13">
        <v>2012</v>
      </c>
      <c r="B13">
        <v>0</v>
      </c>
      <c r="C13">
        <v>0</v>
      </c>
      <c r="D13">
        <v>2.2000000000000002</v>
      </c>
      <c r="E13">
        <v>0</v>
      </c>
      <c r="F13">
        <v>28.5</v>
      </c>
      <c r="G13">
        <v>81.7</v>
      </c>
      <c r="H13">
        <v>161</v>
      </c>
      <c r="I13">
        <v>79.599999999999994</v>
      </c>
      <c r="J13">
        <v>27.7</v>
      </c>
      <c r="K13">
        <v>0.7</v>
      </c>
      <c r="L13">
        <v>0</v>
      </c>
      <c r="M13">
        <v>0</v>
      </c>
    </row>
    <row r="14" spans="1:13" x14ac:dyDescent="0.25">
      <c r="A14">
        <v>2013</v>
      </c>
      <c r="B14">
        <v>0</v>
      </c>
      <c r="C14">
        <v>0</v>
      </c>
      <c r="D14">
        <v>0</v>
      </c>
      <c r="E14">
        <v>0</v>
      </c>
      <c r="F14">
        <v>27</v>
      </c>
      <c r="G14">
        <v>52.699999999999903</v>
      </c>
      <c r="H14">
        <v>112.899999999999</v>
      </c>
      <c r="I14">
        <v>63.4</v>
      </c>
      <c r="J14">
        <v>26</v>
      </c>
      <c r="K14">
        <v>2.6</v>
      </c>
      <c r="L14">
        <v>0</v>
      </c>
      <c r="M14">
        <v>0</v>
      </c>
    </row>
    <row r="15" spans="1:13" x14ac:dyDescent="0.25">
      <c r="A15">
        <v>2014</v>
      </c>
      <c r="B15">
        <v>0</v>
      </c>
      <c r="C15">
        <v>0</v>
      </c>
      <c r="D15">
        <v>0</v>
      </c>
      <c r="E15">
        <v>0</v>
      </c>
      <c r="F15">
        <v>12.2</v>
      </c>
      <c r="G15">
        <v>71.899999999999906</v>
      </c>
      <c r="H15">
        <v>47.6</v>
      </c>
      <c r="I15">
        <v>53.4</v>
      </c>
      <c r="J15">
        <v>17.600000000000001</v>
      </c>
      <c r="K15">
        <v>0</v>
      </c>
      <c r="L15">
        <v>0</v>
      </c>
      <c r="M15">
        <v>0</v>
      </c>
    </row>
    <row r="16" spans="1:13" x14ac:dyDescent="0.25">
      <c r="A16">
        <v>2015</v>
      </c>
      <c r="B16">
        <v>0</v>
      </c>
      <c r="C16">
        <v>0</v>
      </c>
      <c r="D16">
        <v>0</v>
      </c>
      <c r="E16">
        <v>0</v>
      </c>
      <c r="F16">
        <v>34.9</v>
      </c>
      <c r="G16">
        <v>30.4</v>
      </c>
      <c r="H16">
        <v>76.400000000000006</v>
      </c>
      <c r="I16">
        <v>61.6</v>
      </c>
      <c r="J16">
        <v>54.199999999999903</v>
      </c>
      <c r="K16">
        <v>0</v>
      </c>
      <c r="L16">
        <v>0</v>
      </c>
      <c r="M16">
        <v>0</v>
      </c>
    </row>
    <row r="17" spans="1:13" x14ac:dyDescent="0.25">
      <c r="A17">
        <v>2016</v>
      </c>
      <c r="B17">
        <v>0</v>
      </c>
      <c r="C17">
        <v>0</v>
      </c>
      <c r="D17">
        <v>0</v>
      </c>
      <c r="E17">
        <v>0</v>
      </c>
      <c r="F17">
        <v>26.1</v>
      </c>
      <c r="G17">
        <v>51.3</v>
      </c>
      <c r="H17">
        <v>117.4</v>
      </c>
      <c r="I17">
        <v>131</v>
      </c>
      <c r="J17">
        <v>43.4</v>
      </c>
      <c r="K17">
        <v>3.9</v>
      </c>
      <c r="L17">
        <v>0</v>
      </c>
      <c r="M17">
        <v>0</v>
      </c>
    </row>
    <row r="18" spans="1:13" x14ac:dyDescent="0.25">
      <c r="A18">
        <v>2017</v>
      </c>
      <c r="B18">
        <v>0</v>
      </c>
      <c r="C18">
        <v>0</v>
      </c>
      <c r="D18">
        <v>0</v>
      </c>
      <c r="E18">
        <v>0</v>
      </c>
      <c r="F18">
        <v>8.6999999999999993</v>
      </c>
      <c r="G18">
        <v>66.7</v>
      </c>
      <c r="H18">
        <v>93.8</v>
      </c>
      <c r="I18">
        <v>50.199999999999903</v>
      </c>
      <c r="J18">
        <v>56.2</v>
      </c>
      <c r="K18">
        <v>5.3</v>
      </c>
      <c r="L18">
        <v>0</v>
      </c>
      <c r="M18">
        <v>0</v>
      </c>
    </row>
    <row r="19" spans="1:13" x14ac:dyDescent="0.25">
      <c r="A19">
        <v>2018</v>
      </c>
      <c r="B19">
        <v>0</v>
      </c>
      <c r="C19">
        <v>0</v>
      </c>
      <c r="D19">
        <v>0</v>
      </c>
      <c r="E19">
        <v>0</v>
      </c>
      <c r="F19">
        <v>38.199999999999903</v>
      </c>
      <c r="G19">
        <v>54</v>
      </c>
      <c r="H19">
        <v>106.9</v>
      </c>
      <c r="I19">
        <v>119.4</v>
      </c>
      <c r="J19">
        <v>63.599999999999902</v>
      </c>
      <c r="K19">
        <v>10.1</v>
      </c>
      <c r="L19">
        <v>0</v>
      </c>
      <c r="M19">
        <v>0</v>
      </c>
    </row>
    <row r="20" spans="1:13" x14ac:dyDescent="0.25">
      <c r="A20">
        <v>2019</v>
      </c>
      <c r="B20">
        <v>0</v>
      </c>
      <c r="C20">
        <v>0</v>
      </c>
      <c r="D20">
        <v>0</v>
      </c>
      <c r="E20">
        <v>0</v>
      </c>
      <c r="F20">
        <v>2.5</v>
      </c>
      <c r="G20">
        <v>37.5</v>
      </c>
      <c r="H20">
        <v>136.5</v>
      </c>
      <c r="I20">
        <v>75.8</v>
      </c>
      <c r="J20">
        <v>23.4</v>
      </c>
      <c r="K20">
        <v>4.5</v>
      </c>
      <c r="L20">
        <v>0</v>
      </c>
      <c r="M20">
        <v>0</v>
      </c>
    </row>
    <row r="21" spans="1:13" x14ac:dyDescent="0.25">
      <c r="A21">
        <v>2020</v>
      </c>
      <c r="B21">
        <v>0</v>
      </c>
      <c r="C21">
        <v>0</v>
      </c>
      <c r="D21">
        <v>0</v>
      </c>
      <c r="E21">
        <v>0</v>
      </c>
      <c r="F21">
        <v>23.4</v>
      </c>
      <c r="G21">
        <v>71</v>
      </c>
      <c r="H21">
        <v>168.3</v>
      </c>
      <c r="I21">
        <v>82</v>
      </c>
      <c r="J21">
        <v>11</v>
      </c>
      <c r="K21">
        <v>0</v>
      </c>
      <c r="L21">
        <v>0</v>
      </c>
      <c r="M21">
        <v>0</v>
      </c>
    </row>
    <row r="22" spans="1:13" x14ac:dyDescent="0.25">
      <c r="A22">
        <v>2021</v>
      </c>
      <c r="B22">
        <v>0</v>
      </c>
      <c r="C22">
        <v>0</v>
      </c>
      <c r="D22">
        <v>0</v>
      </c>
      <c r="E22">
        <v>0</v>
      </c>
      <c r="F22">
        <v>23.599999999999898</v>
      </c>
      <c r="G22">
        <v>95.8</v>
      </c>
      <c r="H22">
        <v>85.2</v>
      </c>
      <c r="I22">
        <v>122.49999999999901</v>
      </c>
      <c r="J22">
        <v>16.2</v>
      </c>
      <c r="K22">
        <v>10.199999999999999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3-VECC-27</vt:lpstr>
      <vt:lpstr>2021 kWh Purchases</vt:lpstr>
      <vt:lpstr>HDD</vt:lpstr>
      <vt:lpstr>CDD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Benum, Martin</cp:lastModifiedBy>
  <dcterms:created xsi:type="dcterms:W3CDTF">2021-11-11T18:53:08Z</dcterms:created>
  <dcterms:modified xsi:type="dcterms:W3CDTF">2021-11-11T19:30:26Z</dcterms:modified>
</cp:coreProperties>
</file>