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DSP Thoughts\Responses to Round 1 of Questions\CCC\"/>
    </mc:Choice>
  </mc:AlternateContent>
  <xr:revisionPtr revIDLastSave="0" documentId="8_{68146FDE-B556-4B88-B8C6-E611F70AC736}" xr6:coauthVersionLast="36" xr6:coauthVersionMax="36" xr10:uidLastSave="{00000000-0000-0000-0000-000000000000}"/>
  <bookViews>
    <workbookView xWindow="0" yWindow="0" windowWidth="19200" windowHeight="6930" activeTab="2" xr2:uid="{00000000-000D-0000-FFFF-FFFF00000000}"/>
  </bookViews>
  <sheets>
    <sheet name="CCC-31a" sheetId="1" r:id="rId1"/>
    <sheet name="CCC-31b" sheetId="2" r:id="rId2"/>
    <sheet name="CCC-31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M4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M3" i="3"/>
  <c r="L3" i="3"/>
  <c r="H4" i="3" l="1"/>
  <c r="J4" i="3"/>
  <c r="H5" i="3"/>
  <c r="J5" i="3"/>
  <c r="H6" i="3"/>
  <c r="J6" i="3"/>
  <c r="H7" i="3"/>
  <c r="J7" i="3"/>
  <c r="H8" i="3"/>
  <c r="J8" i="3"/>
  <c r="H9" i="3"/>
  <c r="J9" i="3"/>
  <c r="H10" i="3"/>
  <c r="J10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23" i="3"/>
  <c r="J23" i="3"/>
  <c r="H24" i="3"/>
  <c r="J24" i="3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J3" i="3"/>
  <c r="H3" i="3"/>
</calcChain>
</file>

<file path=xl/sharedStrings.xml><?xml version="1.0" encoding="utf-8"?>
<sst xmlns="http://schemas.openxmlformats.org/spreadsheetml/2006/main" count="295" uniqueCount="106">
  <si>
    <t>Asset Category</t>
  </si>
  <si>
    <t>Population</t>
  </si>
  <si>
    <t>Substation Transformers</t>
  </si>
  <si>
    <t>Circuit Breakers</t>
  </si>
  <si>
    <t>Substation Reclosers</t>
  </si>
  <si>
    <t>Battery Banks</t>
  </si>
  <si>
    <t>Pole Mounted Transformers</t>
  </si>
  <si>
    <t>1 Phase</t>
  </si>
  <si>
    <t>3 Phase</t>
  </si>
  <si>
    <t>Step Down</t>
  </si>
  <si>
    <t>Pad Mounted Transformers</t>
  </si>
  <si>
    <t>1 phase</t>
  </si>
  <si>
    <t>Vault Transformer</t>
  </si>
  <si>
    <t>Network Transformer</t>
  </si>
  <si>
    <t>Network Protector</t>
  </si>
  <si>
    <t>Pad Mounted Switchgear</t>
  </si>
  <si>
    <t>200 A Air Insulated</t>
  </si>
  <si>
    <t>200 A Solid Dielectric</t>
  </si>
  <si>
    <t>600 A</t>
  </si>
  <si>
    <t>SF6</t>
  </si>
  <si>
    <t>OH Load Break Switch</t>
  </si>
  <si>
    <t>Motorized</t>
  </si>
  <si>
    <t>Reclosers</t>
  </si>
  <si>
    <t>Poles</t>
  </si>
  <si>
    <t>Poles - LH Wood</t>
  </si>
  <si>
    <t>Poles - LH Concrete</t>
  </si>
  <si>
    <t>Poles - LH Steel</t>
  </si>
  <si>
    <t>Poles - H1 Wood</t>
  </si>
  <si>
    <t>Poles - H1 Steel</t>
  </si>
  <si>
    <t>Poles - Bell Wood</t>
  </si>
  <si>
    <t>UG Cables</t>
  </si>
  <si>
    <r>
      <t>PILC</t>
    </r>
    <r>
      <rPr>
        <b/>
        <vertAlign val="superscript"/>
        <sz val="10"/>
        <color rgb="FF000000"/>
        <rFont val="Calibri"/>
        <family val="2"/>
      </rPr>
      <t>1</t>
    </r>
  </si>
  <si>
    <r>
      <t>EPR</t>
    </r>
    <r>
      <rPr>
        <b/>
        <vertAlign val="superscript"/>
        <sz val="10"/>
        <color rgb="FF000000"/>
        <rFont val="Calibri"/>
        <family val="2"/>
      </rPr>
      <t>1</t>
    </r>
  </si>
  <si>
    <r>
      <t>Egress Polymeric</t>
    </r>
    <r>
      <rPr>
        <b/>
        <vertAlign val="superscript"/>
        <sz val="10"/>
        <color rgb="FF000000"/>
        <rFont val="Calibri"/>
        <family val="2"/>
      </rPr>
      <t>1</t>
    </r>
  </si>
  <si>
    <r>
      <t>Polymeric</t>
    </r>
    <r>
      <rPr>
        <b/>
        <vertAlign val="superscript"/>
        <sz val="10"/>
        <color rgb="FF000000"/>
        <rFont val="Calibri"/>
        <family val="2"/>
      </rPr>
      <t>2</t>
    </r>
  </si>
  <si>
    <t>Structures</t>
  </si>
  <si>
    <t>Manholes</t>
  </si>
  <si>
    <t>Vaults</t>
  </si>
  <si>
    <t>Sample</t>
  </si>
  <si>
    <t>Size</t>
  </si>
  <si>
    <t>Average</t>
  </si>
  <si>
    <t>Health Index</t>
  </si>
  <si>
    <t>Age</t>
  </si>
  <si>
    <t>Average DAI</t>
  </si>
  <si>
    <t>Health Index Distribution</t>
  </si>
  <si>
    <t xml:space="preserve"> &lt; 1%</t>
  </si>
  <si>
    <t>age-based</t>
  </si>
  <si>
    <t>1 circuit-km</t>
  </si>
  <si>
    <t>2 conductor-km</t>
  </si>
  <si>
    <t>Age Limiter</t>
  </si>
  <si>
    <t>Based on 50-60 year typical life</t>
  </si>
  <si>
    <t>Based on 40-50 year typical life</t>
  </si>
  <si>
    <t>Based on 15-20 year typical life</t>
  </si>
  <si>
    <t>Based on 45-60 year typical life</t>
  </si>
  <si>
    <t>Based on 45-65 year typical life</t>
  </si>
  <si>
    <t>Based on 35-50 year typical life</t>
  </si>
  <si>
    <t>Based on 30-45 year typical life</t>
  </si>
  <si>
    <t>Based on 55-75 year typical life</t>
  </si>
  <si>
    <t>Based on 60-80 year typical life</t>
  </si>
  <si>
    <t>Based on 55-70 year typical life</t>
  </si>
  <si>
    <t>Based on 40-55 year typical life</t>
  </si>
  <si>
    <t>XLPE: Based on 30-50 year typical life
TRXLPE: Based on 40-55 year typical life</t>
  </si>
  <si>
    <t>Based on 75-95 year typical life</t>
  </si>
  <si>
    <t>Age Limit is a Weibull curve where,</t>
  </si>
  <si>
    <t>Low limit  = 20% likelihood of removal</t>
  </si>
  <si>
    <t>Upper limit  = 95% likelihood of removal</t>
  </si>
  <si>
    <t>Very Poor
(&lt; 25%)</t>
  </si>
  <si>
    <t>Poor
(25 - &lt;50%)</t>
  </si>
  <si>
    <t>Fair
(50 - &lt;70%)</t>
  </si>
  <si>
    <t>Good
(70 - &lt;85%)</t>
  </si>
  <si>
    <t>Very Good
(&gt;= 85%)</t>
  </si>
  <si>
    <t>#</t>
  </si>
  <si>
    <t>%</t>
  </si>
  <si>
    <t>50</t>
  </si>
  <si>
    <t>60</t>
  </si>
  <si>
    <t>45</t>
  </si>
  <si>
    <t>15</t>
  </si>
  <si>
    <t>20</t>
  </si>
  <si>
    <t>65</t>
  </si>
  <si>
    <t>35</t>
  </si>
  <si>
    <t>40</t>
  </si>
  <si>
    <t>55</t>
  </si>
  <si>
    <t>30</t>
  </si>
  <si>
    <t>75</t>
  </si>
  <si>
    <t>80</t>
  </si>
  <si>
    <t>70</t>
  </si>
  <si>
    <t>95</t>
  </si>
  <si>
    <t>Low Limit</t>
  </si>
  <si>
    <t>Upper Limit</t>
  </si>
  <si>
    <t>50-60 year typical life</t>
  </si>
  <si>
    <t>45-60 year typical life</t>
  </si>
  <si>
    <t>15-20 year typical life</t>
  </si>
  <si>
    <t>45-65 year typical life</t>
  </si>
  <si>
    <t>35-50 year typical life</t>
  </si>
  <si>
    <t>40-55 year typical life</t>
  </si>
  <si>
    <t>40-50 year typical life</t>
  </si>
  <si>
    <t>30-45 year typical life</t>
  </si>
  <si>
    <t>55-75 year typical life</t>
  </si>
  <si>
    <t>60-80 year typical life</t>
  </si>
  <si>
    <t>55-70 year typical life</t>
  </si>
  <si>
    <t>XLPE: 30-50 year typical life
TRXLPE: 40-55 year typical life</t>
  </si>
  <si>
    <t>75-95 year typical life</t>
  </si>
  <si>
    <t>&gt; Low Limit</t>
  </si>
  <si>
    <t>&gt; High Limit</t>
  </si>
  <si>
    <t>% Population</t>
  </si>
  <si>
    <t>Poor/Very 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</si>
</sst>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vertAlign val="superscript"/>
      <sz val="10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1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workbookViewId="0">
      <selection activeCell="J4" sqref="J4"/>
    </sheetView>
  </sheetViews>
  <sheetFormatPr defaultRowHeight="14.25" x14ac:dyDescent="0.45"/>
  <cols>
    <col min="1" max="1" width="11.19921875" customWidth="1"/>
    <col min="2" max="2" width="19.19921875" customWidth="1"/>
  </cols>
  <sheetData>
    <row r="1" spans="1:17" x14ac:dyDescent="0.45">
      <c r="A1" s="46" t="s">
        <v>0</v>
      </c>
      <c r="B1" s="46"/>
      <c r="C1" s="42" t="s">
        <v>1</v>
      </c>
      <c r="D1" s="8" t="s">
        <v>38</v>
      </c>
      <c r="E1" s="8" t="s">
        <v>40</v>
      </c>
      <c r="F1" s="8" t="s">
        <v>40</v>
      </c>
      <c r="G1" s="39" t="s">
        <v>43</v>
      </c>
      <c r="H1" s="42" t="s">
        <v>44</v>
      </c>
      <c r="I1" s="42"/>
      <c r="J1" s="42"/>
      <c r="K1" s="42"/>
      <c r="L1" s="42"/>
      <c r="M1" s="42"/>
      <c r="N1" s="42"/>
      <c r="O1" s="42"/>
      <c r="P1" s="42"/>
      <c r="Q1" s="42"/>
    </row>
    <row r="2" spans="1:17" ht="38.25" customHeight="1" x14ac:dyDescent="0.45">
      <c r="A2" s="46"/>
      <c r="B2" s="46"/>
      <c r="C2" s="42"/>
      <c r="D2" s="37" t="s">
        <v>39</v>
      </c>
      <c r="E2" s="37" t="s">
        <v>41</v>
      </c>
      <c r="F2" s="37" t="s">
        <v>42</v>
      </c>
      <c r="G2" s="39"/>
      <c r="H2" s="39" t="s">
        <v>66</v>
      </c>
      <c r="I2" s="39"/>
      <c r="J2" s="39" t="s">
        <v>67</v>
      </c>
      <c r="K2" s="39"/>
      <c r="L2" s="39" t="s">
        <v>68</v>
      </c>
      <c r="M2" s="39"/>
      <c r="N2" s="39" t="s">
        <v>69</v>
      </c>
      <c r="O2" s="39"/>
      <c r="P2" s="39" t="s">
        <v>70</v>
      </c>
      <c r="Q2" s="39"/>
    </row>
    <row r="3" spans="1:17" x14ac:dyDescent="0.45">
      <c r="A3" s="46"/>
      <c r="B3" s="46"/>
      <c r="C3" s="42"/>
      <c r="D3" s="38"/>
      <c r="E3" s="38"/>
      <c r="F3" s="38"/>
      <c r="G3" s="39"/>
      <c r="H3" s="8" t="s">
        <v>71</v>
      </c>
      <c r="I3" s="8" t="s">
        <v>72</v>
      </c>
      <c r="J3" s="8" t="s">
        <v>71</v>
      </c>
      <c r="K3" s="8" t="s">
        <v>72</v>
      </c>
      <c r="L3" s="8" t="s">
        <v>71</v>
      </c>
      <c r="M3" s="8" t="s">
        <v>72</v>
      </c>
      <c r="N3" s="8" t="s">
        <v>71</v>
      </c>
      <c r="O3" s="8" t="s">
        <v>72</v>
      </c>
      <c r="P3" s="8" t="s">
        <v>71</v>
      </c>
      <c r="Q3" s="8" t="s">
        <v>72</v>
      </c>
    </row>
    <row r="4" spans="1:17" x14ac:dyDescent="0.45">
      <c r="A4" s="41" t="s">
        <v>2</v>
      </c>
      <c r="B4" s="41"/>
      <c r="C4" s="9">
        <v>53</v>
      </c>
      <c r="D4" s="9">
        <v>53</v>
      </c>
      <c r="E4" s="10">
        <v>0.61</v>
      </c>
      <c r="F4" s="9">
        <v>32</v>
      </c>
      <c r="G4" s="10">
        <v>0.75</v>
      </c>
      <c r="H4" s="11">
        <v>9</v>
      </c>
      <c r="I4" s="10">
        <v>0.17</v>
      </c>
      <c r="J4" s="11">
        <v>10</v>
      </c>
      <c r="K4" s="10">
        <v>0.19</v>
      </c>
      <c r="L4" s="11">
        <v>12</v>
      </c>
      <c r="M4" s="10">
        <v>0.23</v>
      </c>
      <c r="N4" s="11">
        <v>3</v>
      </c>
      <c r="O4" s="10">
        <v>0.06</v>
      </c>
      <c r="P4" s="11">
        <v>19</v>
      </c>
      <c r="Q4" s="10">
        <v>0.36</v>
      </c>
    </row>
    <row r="5" spans="1:17" x14ac:dyDescent="0.45">
      <c r="A5" s="41" t="s">
        <v>3</v>
      </c>
      <c r="B5" s="41"/>
      <c r="C5" s="12">
        <v>51</v>
      </c>
      <c r="D5" s="12">
        <v>44</v>
      </c>
      <c r="E5" s="10">
        <v>0.64</v>
      </c>
      <c r="F5" s="9">
        <v>47</v>
      </c>
      <c r="G5" s="10">
        <v>0.48</v>
      </c>
      <c r="H5" s="11">
        <v>9</v>
      </c>
      <c r="I5" s="10">
        <v>0.2</v>
      </c>
      <c r="J5" s="11">
        <v>4</v>
      </c>
      <c r="K5" s="10">
        <v>0.09</v>
      </c>
      <c r="L5" s="11">
        <v>13</v>
      </c>
      <c r="M5" s="10">
        <v>0.3</v>
      </c>
      <c r="N5" s="11">
        <v>0</v>
      </c>
      <c r="O5" s="10">
        <v>0</v>
      </c>
      <c r="P5" s="11">
        <v>18</v>
      </c>
      <c r="Q5" s="10">
        <v>0.41</v>
      </c>
    </row>
    <row r="6" spans="1:17" x14ac:dyDescent="0.45">
      <c r="A6" s="41" t="s">
        <v>4</v>
      </c>
      <c r="B6" s="41"/>
      <c r="C6" s="12">
        <v>14</v>
      </c>
      <c r="D6" s="12">
        <v>14</v>
      </c>
      <c r="E6" s="10">
        <v>0.9</v>
      </c>
      <c r="F6" s="12">
        <v>14</v>
      </c>
      <c r="G6" s="10">
        <v>0.15</v>
      </c>
      <c r="H6" s="11">
        <v>0</v>
      </c>
      <c r="I6" s="10">
        <v>0</v>
      </c>
      <c r="J6" s="11">
        <v>2</v>
      </c>
      <c r="K6" s="10">
        <v>0.14000000000000001</v>
      </c>
      <c r="L6" s="11">
        <v>0</v>
      </c>
      <c r="M6" s="10">
        <v>0</v>
      </c>
      <c r="N6" s="11">
        <v>0</v>
      </c>
      <c r="O6" s="10">
        <v>0</v>
      </c>
      <c r="P6" s="11">
        <v>12</v>
      </c>
      <c r="Q6" s="10">
        <v>0.86</v>
      </c>
    </row>
    <row r="7" spans="1:17" ht="19.5" customHeight="1" x14ac:dyDescent="0.45">
      <c r="A7" s="41" t="s">
        <v>5</v>
      </c>
      <c r="B7" s="41"/>
      <c r="C7" s="12">
        <v>31</v>
      </c>
      <c r="D7" s="12">
        <v>31</v>
      </c>
      <c r="E7" s="10">
        <v>0.84</v>
      </c>
      <c r="F7" s="12">
        <v>11</v>
      </c>
      <c r="G7" s="10">
        <v>0.55000000000000004</v>
      </c>
      <c r="H7" s="11">
        <v>1</v>
      </c>
      <c r="I7" s="10">
        <v>0.03</v>
      </c>
      <c r="J7" s="11">
        <v>3</v>
      </c>
      <c r="K7" s="10">
        <v>0.1</v>
      </c>
      <c r="L7" s="11">
        <v>1</v>
      </c>
      <c r="M7" s="10">
        <v>0.03</v>
      </c>
      <c r="N7" s="11">
        <v>4</v>
      </c>
      <c r="O7" s="10">
        <v>0.13</v>
      </c>
      <c r="P7" s="11">
        <v>22</v>
      </c>
      <c r="Q7" s="10">
        <v>0.71</v>
      </c>
    </row>
    <row r="8" spans="1:17" x14ac:dyDescent="0.45">
      <c r="A8" s="40" t="s">
        <v>6</v>
      </c>
      <c r="B8" s="13" t="s">
        <v>7</v>
      </c>
      <c r="C8" s="12">
        <v>3928</v>
      </c>
      <c r="D8" s="12">
        <v>3906</v>
      </c>
      <c r="E8" s="10">
        <v>0.87</v>
      </c>
      <c r="F8" s="12">
        <v>25</v>
      </c>
      <c r="G8" s="10">
        <v>0.35</v>
      </c>
      <c r="H8" s="11">
        <v>118</v>
      </c>
      <c r="I8" s="10">
        <v>0.03</v>
      </c>
      <c r="J8" s="11">
        <v>319</v>
      </c>
      <c r="K8" s="10">
        <v>0.08</v>
      </c>
      <c r="L8" s="11">
        <v>141</v>
      </c>
      <c r="M8" s="10">
        <v>0.04</v>
      </c>
      <c r="N8" s="11">
        <v>350</v>
      </c>
      <c r="O8" s="10">
        <v>0.09</v>
      </c>
      <c r="P8" s="11">
        <v>2978</v>
      </c>
      <c r="Q8" s="10">
        <v>0.76</v>
      </c>
    </row>
    <row r="9" spans="1:17" x14ac:dyDescent="0.45">
      <c r="A9" s="40"/>
      <c r="B9" s="13" t="s">
        <v>8</v>
      </c>
      <c r="C9" s="12">
        <v>3786</v>
      </c>
      <c r="D9" s="12">
        <v>3781</v>
      </c>
      <c r="E9" s="10">
        <v>0.96</v>
      </c>
      <c r="F9" s="12">
        <v>21</v>
      </c>
      <c r="G9" s="10">
        <v>0.59</v>
      </c>
      <c r="H9" s="11">
        <v>18</v>
      </c>
      <c r="I9" s="9" t="s">
        <v>45</v>
      </c>
      <c r="J9" s="11">
        <v>40</v>
      </c>
      <c r="K9" s="10">
        <v>0.01</v>
      </c>
      <c r="L9" s="11">
        <v>85</v>
      </c>
      <c r="M9" s="10">
        <v>0.02</v>
      </c>
      <c r="N9" s="11">
        <v>148</v>
      </c>
      <c r="O9" s="10">
        <v>0.04</v>
      </c>
      <c r="P9" s="11">
        <v>3490</v>
      </c>
      <c r="Q9" s="10">
        <v>0.92</v>
      </c>
    </row>
    <row r="10" spans="1:17" ht="35.25" customHeight="1" x14ac:dyDescent="0.45">
      <c r="A10" s="40"/>
      <c r="B10" s="13" t="s">
        <v>9</v>
      </c>
      <c r="C10" s="12">
        <v>85</v>
      </c>
      <c r="D10" s="12">
        <v>55</v>
      </c>
      <c r="E10" s="10">
        <v>0.99</v>
      </c>
      <c r="F10" s="12">
        <v>21</v>
      </c>
      <c r="G10" s="9" t="s">
        <v>46</v>
      </c>
      <c r="H10" s="11">
        <v>0</v>
      </c>
      <c r="I10" s="10">
        <v>0</v>
      </c>
      <c r="J10" s="11">
        <v>0</v>
      </c>
      <c r="K10" s="10">
        <v>0</v>
      </c>
      <c r="L10" s="11">
        <v>0</v>
      </c>
      <c r="M10" s="10">
        <v>0</v>
      </c>
      <c r="N10" s="11">
        <v>1</v>
      </c>
      <c r="O10" s="10">
        <v>0.02</v>
      </c>
      <c r="P10" s="11">
        <v>54</v>
      </c>
      <c r="Q10" s="10">
        <v>0.98</v>
      </c>
    </row>
    <row r="11" spans="1:17" ht="35.25" customHeight="1" x14ac:dyDescent="0.45">
      <c r="A11" s="40" t="s">
        <v>10</v>
      </c>
      <c r="B11" s="13" t="s">
        <v>11</v>
      </c>
      <c r="C11" s="12">
        <v>6608</v>
      </c>
      <c r="D11" s="12">
        <v>6600</v>
      </c>
      <c r="E11" s="10">
        <v>0.92</v>
      </c>
      <c r="F11" s="12">
        <v>16</v>
      </c>
      <c r="G11" s="10">
        <v>0.82</v>
      </c>
      <c r="H11" s="11">
        <v>57</v>
      </c>
      <c r="I11" s="9" t="s">
        <v>45</v>
      </c>
      <c r="J11" s="11">
        <v>261</v>
      </c>
      <c r="K11" s="10">
        <v>0.04</v>
      </c>
      <c r="L11" s="11">
        <v>96</v>
      </c>
      <c r="M11" s="10">
        <v>0.01</v>
      </c>
      <c r="N11" s="11">
        <v>477</v>
      </c>
      <c r="O11" s="10">
        <v>7.0000000000000007E-2</v>
      </c>
      <c r="P11" s="11">
        <v>5709</v>
      </c>
      <c r="Q11" s="10">
        <v>0.87</v>
      </c>
    </row>
    <row r="12" spans="1:17" x14ac:dyDescent="0.45">
      <c r="A12" s="40"/>
      <c r="B12" s="13" t="s">
        <v>8</v>
      </c>
      <c r="C12" s="12">
        <v>1339</v>
      </c>
      <c r="D12" s="12">
        <v>1336</v>
      </c>
      <c r="E12" s="10">
        <v>0.88</v>
      </c>
      <c r="F12" s="12">
        <v>18</v>
      </c>
      <c r="G12" s="10">
        <v>0.84</v>
      </c>
      <c r="H12" s="11">
        <v>41</v>
      </c>
      <c r="I12" s="10">
        <v>0.03</v>
      </c>
      <c r="J12" s="11">
        <v>49</v>
      </c>
      <c r="K12" s="10">
        <v>0.04</v>
      </c>
      <c r="L12" s="11">
        <v>65</v>
      </c>
      <c r="M12" s="10">
        <v>0.05</v>
      </c>
      <c r="N12" s="11">
        <v>198</v>
      </c>
      <c r="O12" s="10">
        <v>0.15</v>
      </c>
      <c r="P12" s="11">
        <v>983</v>
      </c>
      <c r="Q12" s="10">
        <v>0.74</v>
      </c>
    </row>
    <row r="13" spans="1:17" x14ac:dyDescent="0.45">
      <c r="A13" s="41" t="s">
        <v>12</v>
      </c>
      <c r="B13" s="41"/>
      <c r="C13" s="12">
        <v>74</v>
      </c>
      <c r="D13" s="12">
        <v>74</v>
      </c>
      <c r="E13" s="10">
        <v>0.5</v>
      </c>
      <c r="F13" s="12">
        <v>36</v>
      </c>
      <c r="G13" s="9" t="s">
        <v>46</v>
      </c>
      <c r="H13" s="11">
        <v>33</v>
      </c>
      <c r="I13" s="10">
        <v>0.45</v>
      </c>
      <c r="J13" s="11">
        <v>3</v>
      </c>
      <c r="K13" s="10">
        <v>0.04</v>
      </c>
      <c r="L13" s="11">
        <v>3</v>
      </c>
      <c r="M13" s="10">
        <v>0.04</v>
      </c>
      <c r="N13" s="11">
        <v>12</v>
      </c>
      <c r="O13" s="10">
        <v>0.16</v>
      </c>
      <c r="P13" s="11">
        <v>23</v>
      </c>
      <c r="Q13" s="10">
        <v>0.31</v>
      </c>
    </row>
    <row r="14" spans="1:17" x14ac:dyDescent="0.45">
      <c r="A14" s="41" t="s">
        <v>13</v>
      </c>
      <c r="B14" s="41"/>
      <c r="C14" s="12">
        <v>68</v>
      </c>
      <c r="D14" s="12">
        <v>68</v>
      </c>
      <c r="E14" s="10">
        <v>0.97</v>
      </c>
      <c r="F14" s="12">
        <v>17</v>
      </c>
      <c r="G14" s="10">
        <v>1</v>
      </c>
      <c r="H14" s="11">
        <v>0</v>
      </c>
      <c r="I14" s="10">
        <v>0</v>
      </c>
      <c r="J14" s="11">
        <v>0</v>
      </c>
      <c r="K14" s="10">
        <v>0</v>
      </c>
      <c r="L14" s="11">
        <v>1</v>
      </c>
      <c r="M14" s="10">
        <v>0.01</v>
      </c>
      <c r="N14" s="11">
        <v>7</v>
      </c>
      <c r="O14" s="10">
        <v>0.1</v>
      </c>
      <c r="P14" s="11">
        <v>60</v>
      </c>
      <c r="Q14" s="10">
        <v>0.88</v>
      </c>
    </row>
    <row r="15" spans="1:17" x14ac:dyDescent="0.45">
      <c r="A15" s="41" t="s">
        <v>14</v>
      </c>
      <c r="B15" s="41"/>
      <c r="C15" s="12">
        <v>65</v>
      </c>
      <c r="D15" s="12">
        <v>65</v>
      </c>
      <c r="E15" s="10">
        <v>0.99</v>
      </c>
      <c r="F15" s="12">
        <v>17</v>
      </c>
      <c r="G15" s="10">
        <v>1</v>
      </c>
      <c r="H15" s="11">
        <v>0</v>
      </c>
      <c r="I15" s="10">
        <v>0</v>
      </c>
      <c r="J15" s="11">
        <v>1</v>
      </c>
      <c r="K15" s="10">
        <v>0.02</v>
      </c>
      <c r="L15" s="11">
        <v>0</v>
      </c>
      <c r="M15" s="10">
        <v>0</v>
      </c>
      <c r="N15" s="11">
        <v>0</v>
      </c>
      <c r="O15" s="10">
        <v>0</v>
      </c>
      <c r="P15" s="11">
        <v>64</v>
      </c>
      <c r="Q15" s="10">
        <v>0.98</v>
      </c>
    </row>
    <row r="16" spans="1:17" x14ac:dyDescent="0.45">
      <c r="A16" s="40" t="s">
        <v>15</v>
      </c>
      <c r="B16" s="13" t="s">
        <v>16</v>
      </c>
      <c r="C16" s="12">
        <v>30</v>
      </c>
      <c r="D16" s="12">
        <v>30</v>
      </c>
      <c r="E16" s="10">
        <v>0.59</v>
      </c>
      <c r="F16" s="12">
        <v>29</v>
      </c>
      <c r="G16" s="10">
        <v>1</v>
      </c>
      <c r="H16" s="11">
        <v>7</v>
      </c>
      <c r="I16" s="10">
        <v>0.23</v>
      </c>
      <c r="J16" s="11">
        <v>3</v>
      </c>
      <c r="K16" s="10">
        <v>0.1</v>
      </c>
      <c r="L16" s="11">
        <v>2</v>
      </c>
      <c r="M16" s="10">
        <v>7.0000000000000007E-2</v>
      </c>
      <c r="N16" s="11">
        <v>14</v>
      </c>
      <c r="O16" s="10">
        <v>0.47</v>
      </c>
      <c r="P16" s="11">
        <v>4</v>
      </c>
      <c r="Q16" s="10">
        <v>0.13</v>
      </c>
    </row>
    <row r="17" spans="1:17" x14ac:dyDescent="0.45">
      <c r="A17" s="40"/>
      <c r="B17" s="13" t="s">
        <v>17</v>
      </c>
      <c r="C17" s="12">
        <v>77</v>
      </c>
      <c r="D17" s="12">
        <v>77</v>
      </c>
      <c r="E17" s="10">
        <v>0.99</v>
      </c>
      <c r="F17" s="12">
        <v>8</v>
      </c>
      <c r="G17" s="10">
        <v>0.69</v>
      </c>
      <c r="H17" s="11">
        <v>0</v>
      </c>
      <c r="I17" s="10">
        <v>0</v>
      </c>
      <c r="J17" s="11">
        <v>0</v>
      </c>
      <c r="K17" s="10">
        <v>0</v>
      </c>
      <c r="L17" s="11">
        <v>0</v>
      </c>
      <c r="M17" s="10">
        <v>0</v>
      </c>
      <c r="N17" s="11">
        <v>0</v>
      </c>
      <c r="O17" s="10">
        <v>0</v>
      </c>
      <c r="P17" s="11">
        <v>77</v>
      </c>
      <c r="Q17" s="10">
        <v>1</v>
      </c>
    </row>
    <row r="18" spans="1:17" x14ac:dyDescent="0.45">
      <c r="A18" s="40"/>
      <c r="B18" s="13" t="s">
        <v>18</v>
      </c>
      <c r="C18" s="12">
        <v>21</v>
      </c>
      <c r="D18" s="12">
        <v>21</v>
      </c>
      <c r="E18" s="10">
        <v>1</v>
      </c>
      <c r="F18" s="12">
        <v>8</v>
      </c>
      <c r="G18" s="10">
        <v>0.76</v>
      </c>
      <c r="H18" s="11">
        <v>0</v>
      </c>
      <c r="I18" s="10">
        <v>0</v>
      </c>
      <c r="J18" s="11">
        <v>0</v>
      </c>
      <c r="K18" s="10">
        <v>0</v>
      </c>
      <c r="L18" s="11">
        <v>0</v>
      </c>
      <c r="M18" s="10">
        <v>0</v>
      </c>
      <c r="N18" s="11">
        <v>0</v>
      </c>
      <c r="O18" s="10">
        <v>0</v>
      </c>
      <c r="P18" s="11">
        <v>21</v>
      </c>
      <c r="Q18" s="10">
        <v>1</v>
      </c>
    </row>
    <row r="19" spans="1:17" ht="39" customHeight="1" x14ac:dyDescent="0.45">
      <c r="A19" s="40"/>
      <c r="B19" s="13" t="s">
        <v>19</v>
      </c>
      <c r="C19" s="12">
        <v>33</v>
      </c>
      <c r="D19" s="12">
        <v>33</v>
      </c>
      <c r="E19" s="10">
        <v>1</v>
      </c>
      <c r="F19" s="12">
        <v>15</v>
      </c>
      <c r="G19" s="9" t="s">
        <v>46</v>
      </c>
      <c r="H19" s="11">
        <v>0</v>
      </c>
      <c r="I19" s="10">
        <v>0</v>
      </c>
      <c r="J19" s="11">
        <v>0</v>
      </c>
      <c r="K19" s="10">
        <v>0</v>
      </c>
      <c r="L19" s="11">
        <v>0</v>
      </c>
      <c r="M19" s="10">
        <v>0</v>
      </c>
      <c r="N19" s="11">
        <v>0</v>
      </c>
      <c r="O19" s="10">
        <v>0</v>
      </c>
      <c r="P19" s="11">
        <v>33</v>
      </c>
      <c r="Q19" s="10">
        <v>1</v>
      </c>
    </row>
    <row r="20" spans="1:17" ht="26.25" x14ac:dyDescent="0.45">
      <c r="A20" s="14" t="s">
        <v>20</v>
      </c>
      <c r="B20" s="13" t="s">
        <v>21</v>
      </c>
      <c r="C20" s="12">
        <v>66</v>
      </c>
      <c r="D20" s="12">
        <v>66</v>
      </c>
      <c r="E20" s="10">
        <v>1</v>
      </c>
      <c r="F20" s="12">
        <v>17</v>
      </c>
      <c r="G20" s="9" t="s">
        <v>46</v>
      </c>
      <c r="H20" s="11">
        <v>0</v>
      </c>
      <c r="I20" s="10">
        <v>0</v>
      </c>
      <c r="J20" s="11">
        <v>0</v>
      </c>
      <c r="K20" s="10">
        <v>0</v>
      </c>
      <c r="L20" s="11">
        <v>0</v>
      </c>
      <c r="M20" s="10">
        <v>0</v>
      </c>
      <c r="N20" s="11">
        <v>0</v>
      </c>
      <c r="O20" s="10">
        <v>0</v>
      </c>
      <c r="P20" s="11">
        <v>66</v>
      </c>
      <c r="Q20" s="10">
        <v>1</v>
      </c>
    </row>
    <row r="21" spans="1:17" x14ac:dyDescent="0.45">
      <c r="A21" s="41" t="s">
        <v>22</v>
      </c>
      <c r="B21" s="41"/>
      <c r="C21" s="12">
        <v>112</v>
      </c>
      <c r="D21" s="12">
        <v>103</v>
      </c>
      <c r="E21" s="10">
        <v>1</v>
      </c>
      <c r="F21" s="12">
        <v>7</v>
      </c>
      <c r="G21" s="9" t="s">
        <v>46</v>
      </c>
      <c r="H21" s="11">
        <v>0</v>
      </c>
      <c r="I21" s="10">
        <v>0</v>
      </c>
      <c r="J21" s="11">
        <v>0</v>
      </c>
      <c r="K21" s="10">
        <v>0</v>
      </c>
      <c r="L21" s="11">
        <v>0</v>
      </c>
      <c r="M21" s="10">
        <v>0</v>
      </c>
      <c r="N21" s="11">
        <v>0</v>
      </c>
      <c r="O21" s="10">
        <v>0</v>
      </c>
      <c r="P21" s="11">
        <v>103</v>
      </c>
      <c r="Q21" s="10">
        <v>1</v>
      </c>
    </row>
    <row r="22" spans="1:17" x14ac:dyDescent="0.45">
      <c r="A22" s="40" t="s">
        <v>23</v>
      </c>
      <c r="B22" s="13" t="s">
        <v>24</v>
      </c>
      <c r="C22" s="12">
        <v>26800</v>
      </c>
      <c r="D22" s="12">
        <v>26658</v>
      </c>
      <c r="E22" s="10">
        <v>0.88</v>
      </c>
      <c r="F22" s="12">
        <v>27</v>
      </c>
      <c r="G22" s="10">
        <v>0.73</v>
      </c>
      <c r="H22" s="11">
        <v>231</v>
      </c>
      <c r="I22" s="9" t="s">
        <v>45</v>
      </c>
      <c r="J22" s="11">
        <v>1826</v>
      </c>
      <c r="K22" s="10">
        <v>7.0000000000000007E-2</v>
      </c>
      <c r="L22" s="11">
        <v>2176</v>
      </c>
      <c r="M22" s="10">
        <v>0.08</v>
      </c>
      <c r="N22" s="11">
        <v>2495</v>
      </c>
      <c r="O22" s="10">
        <v>0.09</v>
      </c>
      <c r="P22" s="11">
        <v>19930</v>
      </c>
      <c r="Q22" s="10">
        <v>0.75</v>
      </c>
    </row>
    <row r="23" spans="1:17" x14ac:dyDescent="0.45">
      <c r="A23" s="40"/>
      <c r="B23" s="13" t="s">
        <v>25</v>
      </c>
      <c r="C23" s="12">
        <v>134</v>
      </c>
      <c r="D23" s="12">
        <v>134</v>
      </c>
      <c r="E23" s="10">
        <v>0.93</v>
      </c>
      <c r="F23" s="12">
        <v>40</v>
      </c>
      <c r="G23" s="10">
        <v>0.89</v>
      </c>
      <c r="H23" s="11">
        <v>0</v>
      </c>
      <c r="I23" s="10">
        <v>0</v>
      </c>
      <c r="J23" s="11">
        <v>8</v>
      </c>
      <c r="K23" s="10">
        <v>0.06</v>
      </c>
      <c r="L23" s="11">
        <v>0</v>
      </c>
      <c r="M23" s="10">
        <v>0</v>
      </c>
      <c r="N23" s="11">
        <v>18</v>
      </c>
      <c r="O23" s="10">
        <v>0.13</v>
      </c>
      <c r="P23" s="11">
        <v>108</v>
      </c>
      <c r="Q23" s="10">
        <v>0.81</v>
      </c>
    </row>
    <row r="24" spans="1:17" x14ac:dyDescent="0.45">
      <c r="A24" s="40"/>
      <c r="B24" s="13" t="s">
        <v>26</v>
      </c>
      <c r="C24" s="12">
        <v>54</v>
      </c>
      <c r="D24" s="12">
        <v>54</v>
      </c>
      <c r="E24" s="10">
        <v>0.96</v>
      </c>
      <c r="F24" s="12">
        <v>28</v>
      </c>
      <c r="G24" s="10">
        <v>0.41</v>
      </c>
      <c r="H24" s="11">
        <v>0</v>
      </c>
      <c r="I24" s="10">
        <v>0</v>
      </c>
      <c r="J24" s="11">
        <v>0</v>
      </c>
      <c r="K24" s="10">
        <v>0</v>
      </c>
      <c r="L24" s="11">
        <v>0</v>
      </c>
      <c r="M24" s="10">
        <v>0</v>
      </c>
      <c r="N24" s="11">
        <v>12</v>
      </c>
      <c r="O24" s="10">
        <v>0.22</v>
      </c>
      <c r="P24" s="11">
        <v>42</v>
      </c>
      <c r="Q24" s="10">
        <v>0.78</v>
      </c>
    </row>
    <row r="25" spans="1:17" x14ac:dyDescent="0.45">
      <c r="A25" s="40"/>
      <c r="B25" s="13" t="s">
        <v>27</v>
      </c>
      <c r="C25" s="12">
        <v>721</v>
      </c>
      <c r="D25" s="12">
        <v>555</v>
      </c>
      <c r="E25" s="10">
        <v>0.92</v>
      </c>
      <c r="F25" s="12">
        <v>30</v>
      </c>
      <c r="G25" s="10">
        <v>0.49</v>
      </c>
      <c r="H25" s="11">
        <v>12</v>
      </c>
      <c r="I25" s="10">
        <v>0.02</v>
      </c>
      <c r="J25" s="11">
        <v>16</v>
      </c>
      <c r="K25" s="10">
        <v>0.03</v>
      </c>
      <c r="L25" s="11">
        <v>48</v>
      </c>
      <c r="M25" s="10">
        <v>0.09</v>
      </c>
      <c r="N25" s="11">
        <v>19</v>
      </c>
      <c r="O25" s="10">
        <v>0.03</v>
      </c>
      <c r="P25" s="11">
        <v>460</v>
      </c>
      <c r="Q25" s="10">
        <v>0.83</v>
      </c>
    </row>
    <row r="26" spans="1:17" x14ac:dyDescent="0.45">
      <c r="A26" s="40"/>
      <c r="B26" s="13" t="s">
        <v>28</v>
      </c>
      <c r="C26" s="12">
        <v>60</v>
      </c>
      <c r="D26" s="12">
        <v>18</v>
      </c>
      <c r="E26" s="10">
        <v>1</v>
      </c>
      <c r="F26" s="12">
        <v>29</v>
      </c>
      <c r="G26" s="10">
        <v>0.02</v>
      </c>
      <c r="H26" s="11">
        <v>0</v>
      </c>
      <c r="I26" s="10">
        <v>0</v>
      </c>
      <c r="J26" s="11">
        <v>0</v>
      </c>
      <c r="K26" s="10">
        <v>0</v>
      </c>
      <c r="L26" s="11">
        <v>0</v>
      </c>
      <c r="M26" s="10">
        <v>0</v>
      </c>
      <c r="N26" s="11">
        <v>0</v>
      </c>
      <c r="O26" s="10">
        <v>0</v>
      </c>
      <c r="P26" s="11">
        <v>18</v>
      </c>
      <c r="Q26" s="10">
        <v>1</v>
      </c>
    </row>
    <row r="27" spans="1:17" x14ac:dyDescent="0.45">
      <c r="A27" s="40"/>
      <c r="B27" s="13" t="s">
        <v>29</v>
      </c>
      <c r="C27" s="12">
        <v>2591</v>
      </c>
      <c r="D27" s="12">
        <v>2464</v>
      </c>
      <c r="E27" s="10">
        <v>0.76</v>
      </c>
      <c r="F27" s="12">
        <v>44</v>
      </c>
      <c r="G27" s="10">
        <v>0.35</v>
      </c>
      <c r="H27" s="11">
        <v>401</v>
      </c>
      <c r="I27" s="10">
        <v>0.16</v>
      </c>
      <c r="J27" s="11">
        <v>68</v>
      </c>
      <c r="K27" s="10">
        <v>0.03</v>
      </c>
      <c r="L27" s="11">
        <v>589</v>
      </c>
      <c r="M27" s="10">
        <v>0.24</v>
      </c>
      <c r="N27" s="11">
        <v>132</v>
      </c>
      <c r="O27" s="10">
        <v>0.05</v>
      </c>
      <c r="P27" s="11">
        <v>1274</v>
      </c>
      <c r="Q27" s="10">
        <v>0.52</v>
      </c>
    </row>
    <row r="28" spans="1:17" ht="14.65" x14ac:dyDescent="0.45">
      <c r="A28" s="40" t="s">
        <v>30</v>
      </c>
      <c r="B28" s="13" t="s">
        <v>31</v>
      </c>
      <c r="C28" s="12">
        <v>35</v>
      </c>
      <c r="D28" s="12">
        <v>27</v>
      </c>
      <c r="E28" s="10">
        <v>0.89</v>
      </c>
      <c r="F28" s="12">
        <v>40</v>
      </c>
      <c r="G28" s="9" t="s">
        <v>46</v>
      </c>
      <c r="H28" s="11">
        <v>0.71</v>
      </c>
      <c r="I28" s="10">
        <v>0.03</v>
      </c>
      <c r="J28" s="11">
        <v>0.35</v>
      </c>
      <c r="K28" s="10">
        <v>0.01</v>
      </c>
      <c r="L28" s="11">
        <v>0.77</v>
      </c>
      <c r="M28" s="10">
        <v>0.03</v>
      </c>
      <c r="N28" s="11">
        <v>6.77</v>
      </c>
      <c r="O28" s="10">
        <v>0.25</v>
      </c>
      <c r="P28" s="11">
        <v>18.16</v>
      </c>
      <c r="Q28" s="10">
        <v>0.68</v>
      </c>
    </row>
    <row r="29" spans="1:17" ht="14.65" x14ac:dyDescent="0.45">
      <c r="A29" s="40"/>
      <c r="B29" s="13" t="s">
        <v>32</v>
      </c>
      <c r="C29" s="12">
        <v>23</v>
      </c>
      <c r="D29" s="12">
        <v>23</v>
      </c>
      <c r="E29" s="10">
        <v>1</v>
      </c>
      <c r="F29" s="12">
        <v>4</v>
      </c>
      <c r="G29" s="9" t="s">
        <v>46</v>
      </c>
      <c r="H29" s="11">
        <v>0</v>
      </c>
      <c r="I29" s="10">
        <v>0</v>
      </c>
      <c r="J29" s="11">
        <v>0</v>
      </c>
      <c r="K29" s="10">
        <v>0</v>
      </c>
      <c r="L29" s="11">
        <v>0</v>
      </c>
      <c r="M29" s="10">
        <v>0</v>
      </c>
      <c r="N29" s="11">
        <v>0</v>
      </c>
      <c r="O29" s="10">
        <v>0</v>
      </c>
      <c r="P29" s="11">
        <v>22.83</v>
      </c>
      <c r="Q29" s="10">
        <v>1</v>
      </c>
    </row>
    <row r="30" spans="1:17" ht="14.65" x14ac:dyDescent="0.45">
      <c r="A30" s="40"/>
      <c r="B30" s="13" t="s">
        <v>33</v>
      </c>
      <c r="C30" s="12">
        <v>57</v>
      </c>
      <c r="D30" s="12">
        <v>52</v>
      </c>
      <c r="E30" s="10">
        <v>0.98</v>
      </c>
      <c r="F30" s="12">
        <v>13</v>
      </c>
      <c r="G30" s="9" t="s">
        <v>46</v>
      </c>
      <c r="H30" s="11">
        <v>0.26</v>
      </c>
      <c r="I30" s="9" t="s">
        <v>45</v>
      </c>
      <c r="J30" s="11">
        <v>0.17</v>
      </c>
      <c r="K30" s="9" t="s">
        <v>45</v>
      </c>
      <c r="L30" s="11">
        <v>0.51</v>
      </c>
      <c r="M30" s="9" t="s">
        <v>45</v>
      </c>
      <c r="N30" s="11">
        <v>2.99</v>
      </c>
      <c r="O30" s="10">
        <v>0.06</v>
      </c>
      <c r="P30" s="11">
        <v>48.53</v>
      </c>
      <c r="Q30" s="10">
        <v>0.93</v>
      </c>
    </row>
    <row r="31" spans="1:17" ht="14.65" x14ac:dyDescent="0.45">
      <c r="A31" s="40"/>
      <c r="B31" s="13" t="s">
        <v>34</v>
      </c>
      <c r="C31" s="12">
        <v>1444</v>
      </c>
      <c r="D31" s="12">
        <v>1432</v>
      </c>
      <c r="E31" s="10">
        <v>0.84</v>
      </c>
      <c r="F31" s="12">
        <v>22</v>
      </c>
      <c r="G31" s="9" t="s">
        <v>46</v>
      </c>
      <c r="H31" s="11">
        <v>74.89</v>
      </c>
      <c r="I31" s="10">
        <v>0.05</v>
      </c>
      <c r="J31" s="11">
        <v>119.89</v>
      </c>
      <c r="K31" s="10">
        <v>0.08</v>
      </c>
      <c r="L31" s="11">
        <v>133.01</v>
      </c>
      <c r="M31" s="10">
        <v>0.09</v>
      </c>
      <c r="N31" s="11">
        <v>150.358</v>
      </c>
      <c r="O31" s="10">
        <v>0.1</v>
      </c>
      <c r="P31" s="11">
        <v>954.23099999999999</v>
      </c>
      <c r="Q31" s="10">
        <v>0.67</v>
      </c>
    </row>
    <row r="32" spans="1:17" x14ac:dyDescent="0.45">
      <c r="A32" s="40" t="s">
        <v>35</v>
      </c>
      <c r="B32" s="13" t="s">
        <v>36</v>
      </c>
      <c r="C32" s="12">
        <v>1102</v>
      </c>
      <c r="D32" s="12">
        <v>1102</v>
      </c>
      <c r="E32" s="10">
        <v>0.81</v>
      </c>
      <c r="F32" s="12">
        <v>42</v>
      </c>
      <c r="G32" s="10">
        <v>0.61</v>
      </c>
      <c r="H32" s="11">
        <v>58</v>
      </c>
      <c r="I32" s="10">
        <v>0.05</v>
      </c>
      <c r="J32" s="11">
        <v>65</v>
      </c>
      <c r="K32" s="10">
        <v>0.06</v>
      </c>
      <c r="L32" s="11">
        <v>106</v>
      </c>
      <c r="M32" s="10">
        <v>0.1</v>
      </c>
      <c r="N32" s="11">
        <v>238</v>
      </c>
      <c r="O32" s="10">
        <v>0.22</v>
      </c>
      <c r="P32" s="11">
        <v>635</v>
      </c>
      <c r="Q32" s="10">
        <v>0.57999999999999996</v>
      </c>
    </row>
    <row r="33" spans="1:17" x14ac:dyDescent="0.45">
      <c r="A33" s="40"/>
      <c r="B33" s="13" t="s">
        <v>37</v>
      </c>
      <c r="C33" s="12">
        <v>61</v>
      </c>
      <c r="D33" s="12">
        <v>61</v>
      </c>
      <c r="E33" s="10">
        <v>0.75</v>
      </c>
      <c r="F33" s="12">
        <v>47</v>
      </c>
      <c r="G33" s="10">
        <v>0.74</v>
      </c>
      <c r="H33" s="11">
        <v>1</v>
      </c>
      <c r="I33" s="10">
        <v>0.02</v>
      </c>
      <c r="J33" s="11">
        <v>9</v>
      </c>
      <c r="K33" s="10">
        <v>0.15</v>
      </c>
      <c r="L33" s="11">
        <v>10</v>
      </c>
      <c r="M33" s="10">
        <v>0.16</v>
      </c>
      <c r="N33" s="11">
        <v>15</v>
      </c>
      <c r="O33" s="10">
        <v>0.25</v>
      </c>
      <c r="P33" s="11">
        <v>26</v>
      </c>
      <c r="Q33" s="10">
        <v>0.43</v>
      </c>
    </row>
    <row r="34" spans="1:17" ht="15" customHeight="1" x14ac:dyDescent="0.45">
      <c r="A34" s="43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/>
    </row>
    <row r="35" spans="1:17" ht="15.75" customHeight="1" x14ac:dyDescent="0.4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</row>
  </sheetData>
  <mergeCells count="28">
    <mergeCell ref="H1:Q1"/>
    <mergeCell ref="A34:Q34"/>
    <mergeCell ref="A15:B15"/>
    <mergeCell ref="A16:A19"/>
    <mergeCell ref="A21:B21"/>
    <mergeCell ref="A22:A27"/>
    <mergeCell ref="A28:A31"/>
    <mergeCell ref="A32:A33"/>
    <mergeCell ref="G1:G3"/>
    <mergeCell ref="A4:B4"/>
    <mergeCell ref="A5:B5"/>
    <mergeCell ref="A6:B6"/>
    <mergeCell ref="A7:B7"/>
    <mergeCell ref="A1:B3"/>
    <mergeCell ref="C1:C3"/>
    <mergeCell ref="A8:A10"/>
    <mergeCell ref="A35:Q35"/>
    <mergeCell ref="D2:D3"/>
    <mergeCell ref="E2:E3"/>
    <mergeCell ref="F2:F3"/>
    <mergeCell ref="P2:Q2"/>
    <mergeCell ref="N2:O2"/>
    <mergeCell ref="L2:M2"/>
    <mergeCell ref="J2:K2"/>
    <mergeCell ref="H2:I2"/>
    <mergeCell ref="A11:A12"/>
    <mergeCell ref="A13:B13"/>
    <mergeCell ref="A14: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6CE6-FE3D-4EDE-BA73-C0E0EB3155A9}">
  <dimension ref="A1:E34"/>
  <sheetViews>
    <sheetView workbookViewId="0">
      <selection activeCell="E9" sqref="E9"/>
    </sheetView>
  </sheetViews>
  <sheetFormatPr defaultRowHeight="14.25" x14ac:dyDescent="0.45"/>
  <cols>
    <col min="1" max="2" width="17.73046875" customWidth="1"/>
    <col min="3" max="3" width="37.46484375" customWidth="1"/>
    <col min="5" max="5" width="37.19921875" bestFit="1" customWidth="1"/>
  </cols>
  <sheetData>
    <row r="1" spans="1:5" x14ac:dyDescent="0.45">
      <c r="A1" s="28" t="s">
        <v>0</v>
      </c>
      <c r="B1" s="29"/>
      <c r="C1" s="32" t="s">
        <v>49</v>
      </c>
      <c r="D1" s="1"/>
    </row>
    <row r="2" spans="1:5" ht="14.65" thickBot="1" x14ac:dyDescent="0.5">
      <c r="A2" s="30"/>
      <c r="B2" s="31"/>
      <c r="C2" s="33"/>
      <c r="D2" s="1"/>
      <c r="E2" s="6" t="s">
        <v>63</v>
      </c>
    </row>
    <row r="3" spans="1:5" ht="14.65" thickBot="1" x14ac:dyDescent="0.5">
      <c r="A3" s="26" t="s">
        <v>2</v>
      </c>
      <c r="B3" s="27"/>
      <c r="C3" s="2" t="s">
        <v>50</v>
      </c>
      <c r="D3" s="1"/>
      <c r="E3" s="6" t="s">
        <v>64</v>
      </c>
    </row>
    <row r="4" spans="1:5" ht="14.65" thickBot="1" x14ac:dyDescent="0.5">
      <c r="A4" s="26" t="s">
        <v>3</v>
      </c>
      <c r="B4" s="27"/>
      <c r="C4" s="2" t="s">
        <v>50</v>
      </c>
      <c r="D4" s="1"/>
      <c r="E4" s="6" t="s">
        <v>65</v>
      </c>
    </row>
    <row r="5" spans="1:5" ht="14.65" thickBot="1" x14ac:dyDescent="0.5">
      <c r="A5" s="26" t="s">
        <v>4</v>
      </c>
      <c r="B5" s="27"/>
      <c r="C5" s="2" t="s">
        <v>53</v>
      </c>
      <c r="D5" s="1"/>
    </row>
    <row r="6" spans="1:5" ht="14.65" thickBot="1" x14ac:dyDescent="0.5">
      <c r="A6" s="26" t="s">
        <v>5</v>
      </c>
      <c r="B6" s="27"/>
      <c r="C6" s="2" t="s">
        <v>52</v>
      </c>
      <c r="D6" s="1"/>
    </row>
    <row r="7" spans="1:5" ht="19.5" customHeight="1" thickBot="1" x14ac:dyDescent="0.5">
      <c r="A7" s="23" t="s">
        <v>6</v>
      </c>
      <c r="B7" s="4" t="s">
        <v>7</v>
      </c>
      <c r="C7" s="2" t="s">
        <v>54</v>
      </c>
      <c r="D7" s="1"/>
    </row>
    <row r="8" spans="1:5" ht="14.65" thickBot="1" x14ac:dyDescent="0.5">
      <c r="A8" s="24"/>
      <c r="B8" s="4" t="s">
        <v>8</v>
      </c>
      <c r="C8" s="2" t="s">
        <v>54</v>
      </c>
      <c r="D8" s="1"/>
    </row>
    <row r="9" spans="1:5" ht="14.65" thickBot="1" x14ac:dyDescent="0.5">
      <c r="A9" s="25"/>
      <c r="B9" s="4" t="s">
        <v>9</v>
      </c>
      <c r="C9" s="2" t="s">
        <v>54</v>
      </c>
      <c r="D9" s="1"/>
    </row>
    <row r="10" spans="1:5" ht="35.25" customHeight="1" thickBot="1" x14ac:dyDescent="0.5">
      <c r="A10" s="23" t="s">
        <v>10</v>
      </c>
      <c r="B10" s="4" t="s">
        <v>11</v>
      </c>
      <c r="C10" s="2" t="s">
        <v>55</v>
      </c>
      <c r="D10" s="1"/>
    </row>
    <row r="11" spans="1:5" ht="35.25" customHeight="1" thickBot="1" x14ac:dyDescent="0.5">
      <c r="A11" s="25"/>
      <c r="B11" s="4" t="s">
        <v>8</v>
      </c>
      <c r="C11" s="2" t="s">
        <v>55</v>
      </c>
      <c r="D11" s="1"/>
    </row>
    <row r="12" spans="1:5" ht="14.65" thickBot="1" x14ac:dyDescent="0.5">
      <c r="A12" s="26" t="s">
        <v>12</v>
      </c>
      <c r="B12" s="27"/>
      <c r="C12" s="2" t="s">
        <v>60</v>
      </c>
      <c r="D12" s="1"/>
    </row>
    <row r="13" spans="1:5" ht="14.65" thickBot="1" x14ac:dyDescent="0.5">
      <c r="A13" s="26" t="s">
        <v>13</v>
      </c>
      <c r="B13" s="27"/>
      <c r="C13" s="2" t="s">
        <v>51</v>
      </c>
      <c r="D13" s="1"/>
    </row>
    <row r="14" spans="1:5" ht="14.65" thickBot="1" x14ac:dyDescent="0.5">
      <c r="A14" s="26" t="s">
        <v>14</v>
      </c>
      <c r="B14" s="27"/>
      <c r="C14" s="2" t="s">
        <v>51</v>
      </c>
      <c r="D14" s="1"/>
    </row>
    <row r="15" spans="1:5" ht="14.65" thickBot="1" x14ac:dyDescent="0.5">
      <c r="A15" s="23" t="s">
        <v>15</v>
      </c>
      <c r="B15" s="4" t="s">
        <v>16</v>
      </c>
      <c r="C15" s="2" t="s">
        <v>56</v>
      </c>
      <c r="D15" s="1"/>
    </row>
    <row r="16" spans="1:5" ht="14.65" thickBot="1" x14ac:dyDescent="0.5">
      <c r="A16" s="24"/>
      <c r="B16" s="4" t="s">
        <v>17</v>
      </c>
      <c r="C16" s="2" t="s">
        <v>56</v>
      </c>
      <c r="D16" s="1"/>
    </row>
    <row r="17" spans="1:4" ht="14.65" thickBot="1" x14ac:dyDescent="0.5">
      <c r="A17" s="24"/>
      <c r="B17" s="4" t="s">
        <v>18</v>
      </c>
      <c r="C17" s="2" t="s">
        <v>56</v>
      </c>
      <c r="D17" s="1"/>
    </row>
    <row r="18" spans="1:4" ht="14.65" thickBot="1" x14ac:dyDescent="0.5">
      <c r="A18" s="25"/>
      <c r="B18" s="4" t="s">
        <v>19</v>
      </c>
      <c r="C18" s="2" t="s">
        <v>55</v>
      </c>
      <c r="D18" s="1"/>
    </row>
    <row r="19" spans="1:4" ht="39" customHeight="1" thickBot="1" x14ac:dyDescent="0.5">
      <c r="A19" s="5" t="s">
        <v>20</v>
      </c>
      <c r="B19" s="4" t="s">
        <v>21</v>
      </c>
      <c r="C19" s="2" t="s">
        <v>55</v>
      </c>
      <c r="D19" s="1"/>
    </row>
    <row r="20" spans="1:4" ht="14.65" thickBot="1" x14ac:dyDescent="0.5">
      <c r="A20" s="26" t="s">
        <v>22</v>
      </c>
      <c r="B20" s="27"/>
      <c r="C20" s="2" t="s">
        <v>55</v>
      </c>
      <c r="D20" s="1"/>
    </row>
    <row r="21" spans="1:4" ht="14.65" thickBot="1" x14ac:dyDescent="0.5">
      <c r="A21" s="23" t="s">
        <v>23</v>
      </c>
      <c r="B21" s="4" t="s">
        <v>24</v>
      </c>
      <c r="C21" s="2" t="s">
        <v>57</v>
      </c>
      <c r="D21" s="1"/>
    </row>
    <row r="22" spans="1:4" ht="14.65" thickBot="1" x14ac:dyDescent="0.5">
      <c r="A22" s="24"/>
      <c r="B22" s="4" t="s">
        <v>25</v>
      </c>
      <c r="C22" s="2" t="s">
        <v>58</v>
      </c>
      <c r="D22" s="1"/>
    </row>
    <row r="23" spans="1:4" ht="14.65" thickBot="1" x14ac:dyDescent="0.5">
      <c r="A23" s="24"/>
      <c r="B23" s="4" t="s">
        <v>26</v>
      </c>
      <c r="C23" s="2" t="s">
        <v>58</v>
      </c>
      <c r="D23" s="1"/>
    </row>
    <row r="24" spans="1:4" ht="14.65" thickBot="1" x14ac:dyDescent="0.5">
      <c r="A24" s="24"/>
      <c r="B24" s="4" t="s">
        <v>27</v>
      </c>
      <c r="C24" s="2" t="s">
        <v>57</v>
      </c>
      <c r="D24" s="1"/>
    </row>
    <row r="25" spans="1:4" ht="14.65" thickBot="1" x14ac:dyDescent="0.5">
      <c r="A25" s="24"/>
      <c r="B25" s="4" t="s">
        <v>28</v>
      </c>
      <c r="C25" s="2" t="s">
        <v>58</v>
      </c>
      <c r="D25" s="1"/>
    </row>
    <row r="26" spans="1:4" ht="14.65" thickBot="1" x14ac:dyDescent="0.5">
      <c r="A26" s="25"/>
      <c r="B26" s="4" t="s">
        <v>29</v>
      </c>
      <c r="C26" s="2" t="s">
        <v>58</v>
      </c>
      <c r="D26" s="1"/>
    </row>
    <row r="27" spans="1:4" ht="15" thickBot="1" x14ac:dyDescent="0.5">
      <c r="A27" s="23" t="s">
        <v>30</v>
      </c>
      <c r="B27" s="4" t="s">
        <v>31</v>
      </c>
      <c r="C27" s="2" t="s">
        <v>59</v>
      </c>
      <c r="D27" s="1"/>
    </row>
    <row r="28" spans="1:4" ht="15" thickBot="1" x14ac:dyDescent="0.5">
      <c r="A28" s="24"/>
      <c r="B28" s="4" t="s">
        <v>32</v>
      </c>
      <c r="C28" s="2" t="s">
        <v>60</v>
      </c>
      <c r="D28" s="1"/>
    </row>
    <row r="29" spans="1:4" ht="26.65" thickBot="1" x14ac:dyDescent="0.5">
      <c r="A29" s="24"/>
      <c r="B29" s="4" t="s">
        <v>33</v>
      </c>
      <c r="C29" s="3" t="s">
        <v>61</v>
      </c>
      <c r="D29" s="1"/>
    </row>
    <row r="30" spans="1:4" ht="26.65" thickBot="1" x14ac:dyDescent="0.5">
      <c r="A30" s="25"/>
      <c r="B30" s="4" t="s">
        <v>34</v>
      </c>
      <c r="C30" s="3" t="s">
        <v>61</v>
      </c>
      <c r="D30" s="1"/>
    </row>
    <row r="31" spans="1:4" ht="14.65" thickBot="1" x14ac:dyDescent="0.5">
      <c r="A31" s="23" t="s">
        <v>35</v>
      </c>
      <c r="B31" s="4" t="s">
        <v>36</v>
      </c>
      <c r="C31" s="2" t="s">
        <v>62</v>
      </c>
      <c r="D31" s="1"/>
    </row>
    <row r="32" spans="1:4" ht="14.65" thickBot="1" x14ac:dyDescent="0.5">
      <c r="A32" s="25"/>
      <c r="B32" s="4" t="s">
        <v>37</v>
      </c>
      <c r="C32" s="2" t="s">
        <v>62</v>
      </c>
      <c r="D32" s="1"/>
    </row>
    <row r="34" ht="15" customHeight="1" x14ac:dyDescent="0.45"/>
  </sheetData>
  <mergeCells count="16">
    <mergeCell ref="A1:B2"/>
    <mergeCell ref="C1:C2"/>
    <mergeCell ref="A3:B3"/>
    <mergeCell ref="A7:A9"/>
    <mergeCell ref="A10:A11"/>
    <mergeCell ref="A12:B12"/>
    <mergeCell ref="A4:B4"/>
    <mergeCell ref="A5:B5"/>
    <mergeCell ref="A6:B6"/>
    <mergeCell ref="A20:B20"/>
    <mergeCell ref="A21:A26"/>
    <mergeCell ref="A27:A30"/>
    <mergeCell ref="A31:A32"/>
    <mergeCell ref="A13:B13"/>
    <mergeCell ref="A14:B14"/>
    <mergeCell ref="A15:A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6175-25D6-4092-95DF-2AD3B192712D}">
  <dimension ref="A1:P34"/>
  <sheetViews>
    <sheetView tabSelected="1" workbookViewId="0">
      <selection activeCell="K13" sqref="K13"/>
    </sheetView>
  </sheetViews>
  <sheetFormatPr defaultColWidth="9.19921875" defaultRowHeight="14.25" x14ac:dyDescent="0.45"/>
  <cols>
    <col min="1" max="2" width="17.73046875" style="18" customWidth="1"/>
    <col min="3" max="3" width="14.796875" style="18" customWidth="1"/>
    <col min="4" max="4" width="29.53125" style="18" customWidth="1"/>
    <col min="5" max="5" width="9.19921875" style="18"/>
    <col min="6" max="6" width="14.796875" style="18" customWidth="1"/>
    <col min="7" max="7" width="9.19921875" style="18"/>
    <col min="8" max="8" width="14.19921875" style="18" customWidth="1"/>
    <col min="9" max="9" width="9.19921875" style="18"/>
    <col min="10" max="10" width="15.265625" style="18" customWidth="1"/>
    <col min="11" max="11" width="9.19921875" style="18"/>
    <col min="12" max="12" width="17" style="18" customWidth="1"/>
    <col min="13" max="13" width="12.53125" style="18" customWidth="1"/>
    <col min="14" max="14" width="32.73046875" style="18" customWidth="1"/>
    <col min="15" max="16384" width="9.19921875" style="18"/>
  </cols>
  <sheetData>
    <row r="1" spans="1:16" x14ac:dyDescent="0.45">
      <c r="A1" s="46" t="s">
        <v>0</v>
      </c>
      <c r="B1" s="46"/>
      <c r="C1" s="42" t="s">
        <v>1</v>
      </c>
      <c r="D1" s="42" t="s">
        <v>49</v>
      </c>
      <c r="E1" s="42" t="s">
        <v>87</v>
      </c>
      <c r="F1" s="42" t="s">
        <v>88</v>
      </c>
      <c r="G1" s="47" t="s">
        <v>102</v>
      </c>
      <c r="H1" s="47"/>
      <c r="I1" s="47" t="s">
        <v>103</v>
      </c>
      <c r="J1" s="47"/>
      <c r="L1" s="47" t="s">
        <v>105</v>
      </c>
      <c r="M1" s="47"/>
      <c r="N1" s="22"/>
      <c r="P1" s="20" t="s">
        <v>63</v>
      </c>
    </row>
    <row r="2" spans="1:16" x14ac:dyDescent="0.45">
      <c r="A2" s="46"/>
      <c r="B2" s="46"/>
      <c r="C2" s="42"/>
      <c r="D2" s="42"/>
      <c r="E2" s="42"/>
      <c r="F2" s="42"/>
      <c r="G2" s="19" t="s">
        <v>71</v>
      </c>
      <c r="H2" s="19" t="s">
        <v>104</v>
      </c>
      <c r="I2" s="19" t="s">
        <v>71</v>
      </c>
      <c r="J2" s="19" t="s">
        <v>104</v>
      </c>
      <c r="L2" s="19" t="s">
        <v>71</v>
      </c>
      <c r="M2" s="19" t="s">
        <v>104</v>
      </c>
      <c r="N2" s="22"/>
      <c r="P2" s="20" t="s">
        <v>64</v>
      </c>
    </row>
    <row r="3" spans="1:16" x14ac:dyDescent="0.45">
      <c r="A3" s="42" t="s">
        <v>2</v>
      </c>
      <c r="B3" s="42"/>
      <c r="C3" s="9">
        <v>53</v>
      </c>
      <c r="D3" s="9" t="s">
        <v>89</v>
      </c>
      <c r="E3" s="15" t="s">
        <v>73</v>
      </c>
      <c r="F3" s="16" t="s">
        <v>74</v>
      </c>
      <c r="G3" s="16">
        <v>20</v>
      </c>
      <c r="H3" s="17">
        <f>G3/$C3</f>
        <v>0.37735849056603776</v>
      </c>
      <c r="I3" s="16">
        <v>3</v>
      </c>
      <c r="J3" s="17">
        <f>I3/$C3</f>
        <v>5.6603773584905662E-2</v>
      </c>
      <c r="L3" s="21">
        <f>SUM('CCC-31a'!H4,'CCC-31a'!J4)</f>
        <v>19</v>
      </c>
      <c r="M3" s="17">
        <f>L3/C3</f>
        <v>0.35849056603773582</v>
      </c>
      <c r="P3" s="20" t="s">
        <v>65</v>
      </c>
    </row>
    <row r="4" spans="1:16" x14ac:dyDescent="0.45">
      <c r="A4" s="42" t="s">
        <v>3</v>
      </c>
      <c r="B4" s="42"/>
      <c r="C4" s="12">
        <v>51</v>
      </c>
      <c r="D4" s="9" t="s">
        <v>89</v>
      </c>
      <c r="E4" s="15" t="s">
        <v>73</v>
      </c>
      <c r="F4" s="16" t="s">
        <v>74</v>
      </c>
      <c r="G4" s="16">
        <v>26</v>
      </c>
      <c r="H4" s="17">
        <f t="shared" ref="H4:H32" si="0">G4/$C4</f>
        <v>0.50980392156862742</v>
      </c>
      <c r="I4" s="16">
        <v>0</v>
      </c>
      <c r="J4" s="17">
        <f t="shared" ref="J4:J32" si="1">I4/$C4</f>
        <v>0</v>
      </c>
      <c r="L4" s="21">
        <f>SUM('CCC-31a'!H5,'CCC-31a'!J5)</f>
        <v>13</v>
      </c>
      <c r="M4" s="17">
        <f t="shared" ref="M4:M32" si="2">L4/C4</f>
        <v>0.25490196078431371</v>
      </c>
    </row>
    <row r="5" spans="1:16" x14ac:dyDescent="0.45">
      <c r="A5" s="42" t="s">
        <v>4</v>
      </c>
      <c r="B5" s="42"/>
      <c r="C5" s="12">
        <v>14</v>
      </c>
      <c r="D5" s="9" t="s">
        <v>90</v>
      </c>
      <c r="E5" s="15" t="s">
        <v>75</v>
      </c>
      <c r="F5" s="16" t="s">
        <v>74</v>
      </c>
      <c r="G5" s="16">
        <v>0</v>
      </c>
      <c r="H5" s="17">
        <f t="shared" si="0"/>
        <v>0</v>
      </c>
      <c r="I5" s="16">
        <v>0</v>
      </c>
      <c r="J5" s="17">
        <f t="shared" si="1"/>
        <v>0</v>
      </c>
      <c r="L5" s="21">
        <f>SUM('CCC-31a'!H6,'CCC-31a'!J6)</f>
        <v>2</v>
      </c>
      <c r="M5" s="17">
        <f t="shared" si="2"/>
        <v>0.14285714285714285</v>
      </c>
    </row>
    <row r="6" spans="1:16" x14ac:dyDescent="0.45">
      <c r="A6" s="42" t="s">
        <v>5</v>
      </c>
      <c r="B6" s="42"/>
      <c r="C6" s="12">
        <v>31</v>
      </c>
      <c r="D6" s="9" t="s">
        <v>91</v>
      </c>
      <c r="E6" s="15" t="s">
        <v>76</v>
      </c>
      <c r="F6" s="16" t="s">
        <v>77</v>
      </c>
      <c r="G6" s="16">
        <v>3</v>
      </c>
      <c r="H6" s="17">
        <f t="shared" si="0"/>
        <v>9.6774193548387094E-2</v>
      </c>
      <c r="I6" s="16">
        <v>1</v>
      </c>
      <c r="J6" s="17">
        <f t="shared" si="1"/>
        <v>3.2258064516129031E-2</v>
      </c>
      <c r="L6" s="21">
        <f>SUM('CCC-31a'!H7,'CCC-31a'!J7)</f>
        <v>4</v>
      </c>
      <c r="M6" s="17">
        <f t="shared" si="2"/>
        <v>0.12903225806451613</v>
      </c>
    </row>
    <row r="7" spans="1:16" ht="19.5" customHeight="1" x14ac:dyDescent="0.45">
      <c r="A7" s="39" t="s">
        <v>6</v>
      </c>
      <c r="B7" s="7" t="s">
        <v>7</v>
      </c>
      <c r="C7" s="12">
        <v>3928</v>
      </c>
      <c r="D7" s="9" t="s">
        <v>92</v>
      </c>
      <c r="E7" s="15" t="s">
        <v>75</v>
      </c>
      <c r="F7" s="16" t="s">
        <v>78</v>
      </c>
      <c r="G7" s="16">
        <v>562</v>
      </c>
      <c r="H7" s="17">
        <f t="shared" si="0"/>
        <v>0.14307535641547861</v>
      </c>
      <c r="I7" s="16">
        <v>25</v>
      </c>
      <c r="J7" s="17">
        <f t="shared" si="1"/>
        <v>6.3645621181262733E-3</v>
      </c>
      <c r="L7" s="21">
        <f>SUM('CCC-31a'!H8,'CCC-31a'!J8)</f>
        <v>437</v>
      </c>
      <c r="M7" s="17">
        <f t="shared" si="2"/>
        <v>0.11125254582484725</v>
      </c>
    </row>
    <row r="8" spans="1:16" x14ac:dyDescent="0.45">
      <c r="A8" s="39"/>
      <c r="B8" s="7" t="s">
        <v>8</v>
      </c>
      <c r="C8" s="12">
        <v>3786</v>
      </c>
      <c r="D8" s="9" t="s">
        <v>92</v>
      </c>
      <c r="E8" s="15" t="s">
        <v>75</v>
      </c>
      <c r="F8" s="16" t="s">
        <v>78</v>
      </c>
      <c r="G8" s="16">
        <v>137</v>
      </c>
      <c r="H8" s="17">
        <f t="shared" si="0"/>
        <v>3.6185948230322243E-2</v>
      </c>
      <c r="I8" s="16">
        <v>8</v>
      </c>
      <c r="J8" s="17">
        <f t="shared" si="1"/>
        <v>2.1130480718436345E-3</v>
      </c>
      <c r="L8" s="21">
        <f>SUM('CCC-31a'!H9,'CCC-31a'!J9)</f>
        <v>58</v>
      </c>
      <c r="M8" s="17">
        <f t="shared" si="2"/>
        <v>1.531959852086635E-2</v>
      </c>
    </row>
    <row r="9" spans="1:16" x14ac:dyDescent="0.45">
      <c r="A9" s="39"/>
      <c r="B9" s="7" t="s">
        <v>9</v>
      </c>
      <c r="C9" s="12">
        <v>85</v>
      </c>
      <c r="D9" s="9" t="s">
        <v>92</v>
      </c>
      <c r="E9" s="15" t="s">
        <v>75</v>
      </c>
      <c r="F9" s="16" t="s">
        <v>78</v>
      </c>
      <c r="G9" s="16">
        <v>0</v>
      </c>
      <c r="H9" s="17">
        <f t="shared" si="0"/>
        <v>0</v>
      </c>
      <c r="I9" s="16">
        <v>0</v>
      </c>
      <c r="J9" s="17">
        <f t="shared" si="1"/>
        <v>0</v>
      </c>
      <c r="L9" s="21">
        <f>SUM('CCC-31a'!H10,'CCC-31a'!J10)</f>
        <v>0</v>
      </c>
      <c r="M9" s="17">
        <f t="shared" si="2"/>
        <v>0</v>
      </c>
    </row>
    <row r="10" spans="1:16" ht="35.25" customHeight="1" x14ac:dyDescent="0.45">
      <c r="A10" s="39" t="s">
        <v>10</v>
      </c>
      <c r="B10" s="7" t="s">
        <v>11</v>
      </c>
      <c r="C10" s="12">
        <v>6608</v>
      </c>
      <c r="D10" s="9" t="s">
        <v>93</v>
      </c>
      <c r="E10" s="15" t="s">
        <v>79</v>
      </c>
      <c r="F10" s="16" t="s">
        <v>73</v>
      </c>
      <c r="G10" s="16">
        <v>384</v>
      </c>
      <c r="H10" s="17">
        <f t="shared" si="0"/>
        <v>5.8111380145278453E-2</v>
      </c>
      <c r="I10" s="16">
        <v>10</v>
      </c>
      <c r="J10" s="17">
        <f t="shared" si="1"/>
        <v>1.5133171912832929E-3</v>
      </c>
      <c r="L10" s="21">
        <f>SUM('CCC-31a'!H11,'CCC-31a'!J11)</f>
        <v>318</v>
      </c>
      <c r="M10" s="17">
        <f t="shared" si="2"/>
        <v>4.8123486682808719E-2</v>
      </c>
    </row>
    <row r="11" spans="1:16" ht="35.25" customHeight="1" x14ac:dyDescent="0.45">
      <c r="A11" s="39"/>
      <c r="B11" s="7" t="s">
        <v>8</v>
      </c>
      <c r="C11" s="12">
        <v>1339</v>
      </c>
      <c r="D11" s="9" t="s">
        <v>93</v>
      </c>
      <c r="E11" s="15" t="s">
        <v>79</v>
      </c>
      <c r="F11" s="16" t="s">
        <v>73</v>
      </c>
      <c r="G11" s="16">
        <v>164</v>
      </c>
      <c r="H11" s="17">
        <f t="shared" si="0"/>
        <v>0.12247946228528753</v>
      </c>
      <c r="I11" s="16">
        <v>4</v>
      </c>
      <c r="J11" s="17">
        <f t="shared" si="1"/>
        <v>2.9873039581777448E-3</v>
      </c>
      <c r="L11" s="21">
        <f>SUM('CCC-31a'!H12,'CCC-31a'!J12)</f>
        <v>90</v>
      </c>
      <c r="M11" s="17">
        <f t="shared" si="2"/>
        <v>6.7214339058999248E-2</v>
      </c>
    </row>
    <row r="12" spans="1:16" x14ac:dyDescent="0.45">
      <c r="A12" s="42" t="s">
        <v>12</v>
      </c>
      <c r="B12" s="42"/>
      <c r="C12" s="12">
        <v>74</v>
      </c>
      <c r="D12" s="9" t="s">
        <v>94</v>
      </c>
      <c r="E12" s="15" t="s">
        <v>80</v>
      </c>
      <c r="F12" s="16" t="s">
        <v>81</v>
      </c>
      <c r="G12" s="16">
        <v>39</v>
      </c>
      <c r="H12" s="17">
        <f t="shared" si="0"/>
        <v>0.52702702702702697</v>
      </c>
      <c r="I12" s="16">
        <v>10</v>
      </c>
      <c r="J12" s="17">
        <f t="shared" si="1"/>
        <v>0.13513513513513514</v>
      </c>
      <c r="L12" s="21">
        <f>SUM('CCC-31a'!H13,'CCC-31a'!J13)</f>
        <v>36</v>
      </c>
      <c r="M12" s="17">
        <f t="shared" si="2"/>
        <v>0.48648648648648651</v>
      </c>
    </row>
    <row r="13" spans="1:16" x14ac:dyDescent="0.45">
      <c r="A13" s="42" t="s">
        <v>13</v>
      </c>
      <c r="B13" s="42"/>
      <c r="C13" s="12">
        <v>68</v>
      </c>
      <c r="D13" s="9" t="s">
        <v>95</v>
      </c>
      <c r="E13" s="15" t="s">
        <v>80</v>
      </c>
      <c r="F13" s="16" t="s">
        <v>73</v>
      </c>
      <c r="G13" s="16">
        <v>1</v>
      </c>
      <c r="H13" s="17">
        <f t="shared" si="0"/>
        <v>1.4705882352941176E-2</v>
      </c>
      <c r="I13" s="16">
        <v>0</v>
      </c>
      <c r="J13" s="17">
        <f t="shared" si="1"/>
        <v>0</v>
      </c>
      <c r="L13" s="21">
        <f>SUM('CCC-31a'!H14,'CCC-31a'!J14)</f>
        <v>0</v>
      </c>
      <c r="M13" s="17">
        <f t="shared" si="2"/>
        <v>0</v>
      </c>
    </row>
    <row r="14" spans="1:16" x14ac:dyDescent="0.45">
      <c r="A14" s="42" t="s">
        <v>14</v>
      </c>
      <c r="B14" s="42"/>
      <c r="C14" s="12">
        <v>65</v>
      </c>
      <c r="D14" s="9" t="s">
        <v>95</v>
      </c>
      <c r="E14" s="15" t="s">
        <v>80</v>
      </c>
      <c r="F14" s="16" t="s">
        <v>73</v>
      </c>
      <c r="G14" s="16">
        <v>0</v>
      </c>
      <c r="H14" s="17">
        <f t="shared" si="0"/>
        <v>0</v>
      </c>
      <c r="I14" s="16">
        <v>0</v>
      </c>
      <c r="J14" s="17">
        <f t="shared" si="1"/>
        <v>0</v>
      </c>
      <c r="L14" s="21">
        <f>SUM('CCC-31a'!H15,'CCC-31a'!J15)</f>
        <v>1</v>
      </c>
      <c r="M14" s="17">
        <f t="shared" si="2"/>
        <v>1.5384615384615385E-2</v>
      </c>
    </row>
    <row r="15" spans="1:16" x14ac:dyDescent="0.45">
      <c r="A15" s="39" t="s">
        <v>15</v>
      </c>
      <c r="B15" s="7" t="s">
        <v>16</v>
      </c>
      <c r="C15" s="12">
        <v>30</v>
      </c>
      <c r="D15" s="9" t="s">
        <v>96</v>
      </c>
      <c r="E15" s="15" t="s">
        <v>82</v>
      </c>
      <c r="F15" s="16" t="s">
        <v>75</v>
      </c>
      <c r="G15" s="16">
        <v>12</v>
      </c>
      <c r="H15" s="17">
        <f t="shared" si="0"/>
        <v>0.4</v>
      </c>
      <c r="I15" s="16">
        <v>3</v>
      </c>
      <c r="J15" s="17">
        <f t="shared" si="1"/>
        <v>0.1</v>
      </c>
      <c r="L15" s="21">
        <f>SUM('CCC-31a'!H16,'CCC-31a'!J16)</f>
        <v>10</v>
      </c>
      <c r="M15" s="17">
        <f t="shared" si="2"/>
        <v>0.33333333333333331</v>
      </c>
    </row>
    <row r="16" spans="1:16" x14ac:dyDescent="0.45">
      <c r="A16" s="39"/>
      <c r="B16" s="7" t="s">
        <v>17</v>
      </c>
      <c r="C16" s="12">
        <v>77</v>
      </c>
      <c r="D16" s="9" t="s">
        <v>96</v>
      </c>
      <c r="E16" s="15" t="s">
        <v>82</v>
      </c>
      <c r="F16" s="16" t="s">
        <v>75</v>
      </c>
      <c r="G16" s="16">
        <v>0</v>
      </c>
      <c r="H16" s="17">
        <f t="shared" si="0"/>
        <v>0</v>
      </c>
      <c r="I16" s="16">
        <v>0</v>
      </c>
      <c r="J16" s="17">
        <f t="shared" si="1"/>
        <v>0</v>
      </c>
      <c r="L16" s="21">
        <f>SUM('CCC-31a'!H17,'CCC-31a'!J17)</f>
        <v>0</v>
      </c>
      <c r="M16" s="17">
        <f t="shared" si="2"/>
        <v>0</v>
      </c>
    </row>
    <row r="17" spans="1:13" x14ac:dyDescent="0.45">
      <c r="A17" s="39"/>
      <c r="B17" s="7" t="s">
        <v>18</v>
      </c>
      <c r="C17" s="12">
        <v>21</v>
      </c>
      <c r="D17" s="9" t="s">
        <v>96</v>
      </c>
      <c r="E17" s="15" t="s">
        <v>82</v>
      </c>
      <c r="F17" s="16" t="s">
        <v>75</v>
      </c>
      <c r="G17" s="16">
        <v>0</v>
      </c>
      <c r="H17" s="17">
        <f t="shared" si="0"/>
        <v>0</v>
      </c>
      <c r="I17" s="16">
        <v>0</v>
      </c>
      <c r="J17" s="17">
        <f t="shared" si="1"/>
        <v>0</v>
      </c>
      <c r="L17" s="21">
        <f>SUM('CCC-31a'!H18,'CCC-31a'!J18)</f>
        <v>0</v>
      </c>
      <c r="M17" s="17">
        <f t="shared" si="2"/>
        <v>0</v>
      </c>
    </row>
    <row r="18" spans="1:13" x14ac:dyDescent="0.45">
      <c r="A18" s="39"/>
      <c r="B18" s="7" t="s">
        <v>19</v>
      </c>
      <c r="C18" s="12">
        <v>33</v>
      </c>
      <c r="D18" s="9" t="s">
        <v>93</v>
      </c>
      <c r="E18" s="15" t="s">
        <v>79</v>
      </c>
      <c r="F18" s="16" t="s">
        <v>73</v>
      </c>
      <c r="G18" s="16"/>
      <c r="H18" s="17">
        <f t="shared" si="0"/>
        <v>0</v>
      </c>
      <c r="I18" s="16"/>
      <c r="J18" s="17">
        <f t="shared" si="1"/>
        <v>0</v>
      </c>
      <c r="L18" s="21">
        <f>SUM('CCC-31a'!H19,'CCC-31a'!J19)</f>
        <v>0</v>
      </c>
      <c r="M18" s="17">
        <f t="shared" si="2"/>
        <v>0</v>
      </c>
    </row>
    <row r="19" spans="1:13" ht="39" customHeight="1" x14ac:dyDescent="0.45">
      <c r="A19" s="8" t="s">
        <v>20</v>
      </c>
      <c r="B19" s="7" t="s">
        <v>21</v>
      </c>
      <c r="C19" s="12">
        <v>66</v>
      </c>
      <c r="D19" s="9" t="s">
        <v>93</v>
      </c>
      <c r="E19" s="15" t="s">
        <v>79</v>
      </c>
      <c r="F19" s="16" t="s">
        <v>73</v>
      </c>
      <c r="G19" s="16">
        <v>0</v>
      </c>
      <c r="H19" s="17">
        <f t="shared" si="0"/>
        <v>0</v>
      </c>
      <c r="I19" s="16">
        <v>0</v>
      </c>
      <c r="J19" s="17">
        <f t="shared" si="1"/>
        <v>0</v>
      </c>
      <c r="L19" s="21">
        <f>SUM('CCC-31a'!H20,'CCC-31a'!J20)</f>
        <v>0</v>
      </c>
      <c r="M19" s="17">
        <f t="shared" si="2"/>
        <v>0</v>
      </c>
    </row>
    <row r="20" spans="1:13" x14ac:dyDescent="0.45">
      <c r="A20" s="42" t="s">
        <v>22</v>
      </c>
      <c r="B20" s="42"/>
      <c r="C20" s="12">
        <v>112</v>
      </c>
      <c r="D20" s="9" t="s">
        <v>93</v>
      </c>
      <c r="E20" s="15" t="s">
        <v>79</v>
      </c>
      <c r="F20" s="16" t="s">
        <v>73</v>
      </c>
      <c r="G20" s="16">
        <v>0</v>
      </c>
      <c r="H20" s="17">
        <f t="shared" si="0"/>
        <v>0</v>
      </c>
      <c r="I20" s="16">
        <v>0</v>
      </c>
      <c r="J20" s="17">
        <f t="shared" si="1"/>
        <v>0</v>
      </c>
      <c r="L20" s="21">
        <f>SUM('CCC-31a'!H21,'CCC-31a'!J21)</f>
        <v>0</v>
      </c>
      <c r="M20" s="17">
        <f t="shared" si="2"/>
        <v>0</v>
      </c>
    </row>
    <row r="21" spans="1:13" x14ac:dyDescent="0.45">
      <c r="A21" s="39" t="s">
        <v>23</v>
      </c>
      <c r="B21" s="7" t="s">
        <v>24</v>
      </c>
      <c r="C21" s="12">
        <v>26800</v>
      </c>
      <c r="D21" s="9" t="s">
        <v>97</v>
      </c>
      <c r="E21" s="15" t="s">
        <v>81</v>
      </c>
      <c r="F21" s="16" t="s">
        <v>83</v>
      </c>
      <c r="G21" s="16">
        <v>256</v>
      </c>
      <c r="H21" s="17">
        <f t="shared" si="0"/>
        <v>9.5522388059701493E-3</v>
      </c>
      <c r="I21" s="16">
        <v>0</v>
      </c>
      <c r="J21" s="17">
        <f t="shared" si="1"/>
        <v>0</v>
      </c>
      <c r="L21" s="21">
        <f>SUM('CCC-31a'!H22,'CCC-31a'!J22)</f>
        <v>2057</v>
      </c>
      <c r="M21" s="17">
        <f t="shared" si="2"/>
        <v>7.6753731343283588E-2</v>
      </c>
    </row>
    <row r="22" spans="1:13" x14ac:dyDescent="0.45">
      <c r="A22" s="39"/>
      <c r="B22" s="7" t="s">
        <v>25</v>
      </c>
      <c r="C22" s="12">
        <v>134</v>
      </c>
      <c r="D22" s="9" t="s">
        <v>98</v>
      </c>
      <c r="E22" s="15" t="s">
        <v>74</v>
      </c>
      <c r="F22" s="16" t="s">
        <v>84</v>
      </c>
      <c r="G22" s="16">
        <v>8</v>
      </c>
      <c r="H22" s="17">
        <f t="shared" si="0"/>
        <v>5.9701492537313432E-2</v>
      </c>
      <c r="I22" s="16">
        <v>0</v>
      </c>
      <c r="J22" s="17">
        <f t="shared" si="1"/>
        <v>0</v>
      </c>
      <c r="L22" s="21">
        <f>SUM('CCC-31a'!H23,'CCC-31a'!J23)</f>
        <v>8</v>
      </c>
      <c r="M22" s="17">
        <f t="shared" si="2"/>
        <v>5.9701492537313432E-2</v>
      </c>
    </row>
    <row r="23" spans="1:13" x14ac:dyDescent="0.45">
      <c r="A23" s="39"/>
      <c r="B23" s="7" t="s">
        <v>26</v>
      </c>
      <c r="C23" s="12">
        <v>54</v>
      </c>
      <c r="D23" s="9" t="s">
        <v>98</v>
      </c>
      <c r="E23" s="15" t="s">
        <v>74</v>
      </c>
      <c r="F23" s="16" t="s">
        <v>84</v>
      </c>
      <c r="G23" s="16">
        <v>0</v>
      </c>
      <c r="H23" s="17">
        <f t="shared" si="0"/>
        <v>0</v>
      </c>
      <c r="I23" s="16">
        <v>0</v>
      </c>
      <c r="J23" s="17">
        <f t="shared" si="1"/>
        <v>0</v>
      </c>
      <c r="L23" s="21">
        <f>SUM('CCC-31a'!H24,'CCC-31a'!J24)</f>
        <v>0</v>
      </c>
      <c r="M23" s="17">
        <f t="shared" si="2"/>
        <v>0</v>
      </c>
    </row>
    <row r="24" spans="1:13" x14ac:dyDescent="0.45">
      <c r="A24" s="39"/>
      <c r="B24" s="7" t="s">
        <v>27</v>
      </c>
      <c r="C24" s="12">
        <v>721</v>
      </c>
      <c r="D24" s="9" t="s">
        <v>97</v>
      </c>
      <c r="E24" s="15" t="s">
        <v>81</v>
      </c>
      <c r="F24" s="16" t="s">
        <v>83</v>
      </c>
      <c r="G24" s="16">
        <v>65</v>
      </c>
      <c r="H24" s="17">
        <f t="shared" si="0"/>
        <v>9.0152565880721222E-2</v>
      </c>
      <c r="I24" s="16">
        <v>0</v>
      </c>
      <c r="J24" s="17">
        <f t="shared" si="1"/>
        <v>0</v>
      </c>
      <c r="L24" s="21">
        <f>SUM('CCC-31a'!H25,'CCC-31a'!J25)</f>
        <v>28</v>
      </c>
      <c r="M24" s="17">
        <f t="shared" si="2"/>
        <v>3.8834951456310676E-2</v>
      </c>
    </row>
    <row r="25" spans="1:13" x14ac:dyDescent="0.45">
      <c r="A25" s="39"/>
      <c r="B25" s="7" t="s">
        <v>28</v>
      </c>
      <c r="C25" s="12">
        <v>60</v>
      </c>
      <c r="D25" s="9" t="s">
        <v>98</v>
      </c>
      <c r="E25" s="15" t="s">
        <v>74</v>
      </c>
      <c r="F25" s="16" t="s">
        <v>84</v>
      </c>
      <c r="G25" s="16">
        <v>0</v>
      </c>
      <c r="H25" s="17">
        <f t="shared" si="0"/>
        <v>0</v>
      </c>
      <c r="I25" s="16">
        <v>0</v>
      </c>
      <c r="J25" s="17">
        <f t="shared" si="1"/>
        <v>0</v>
      </c>
      <c r="L25" s="21">
        <f>SUM('CCC-31a'!H26,'CCC-31a'!J26)</f>
        <v>0</v>
      </c>
      <c r="M25" s="17">
        <f t="shared" si="2"/>
        <v>0</v>
      </c>
    </row>
    <row r="26" spans="1:13" x14ac:dyDescent="0.45">
      <c r="A26" s="39"/>
      <c r="B26" s="7" t="s">
        <v>29</v>
      </c>
      <c r="C26" s="12">
        <v>2591</v>
      </c>
      <c r="D26" s="9" t="s">
        <v>98</v>
      </c>
      <c r="E26" s="15" t="s">
        <v>74</v>
      </c>
      <c r="F26" s="16" t="s">
        <v>84</v>
      </c>
      <c r="G26" s="16">
        <v>475</v>
      </c>
      <c r="H26" s="17">
        <f t="shared" si="0"/>
        <v>0.18332690081049788</v>
      </c>
      <c r="I26" s="16">
        <v>0</v>
      </c>
      <c r="J26" s="17">
        <f t="shared" si="1"/>
        <v>0</v>
      </c>
      <c r="L26" s="21">
        <f>SUM('CCC-31a'!H27,'CCC-31a'!J27)</f>
        <v>469</v>
      </c>
      <c r="M26" s="17">
        <f t="shared" si="2"/>
        <v>0.18101119258973369</v>
      </c>
    </row>
    <row r="27" spans="1:13" ht="14.65" x14ac:dyDescent="0.45">
      <c r="A27" s="39" t="s">
        <v>30</v>
      </c>
      <c r="B27" s="7" t="s">
        <v>31</v>
      </c>
      <c r="C27" s="12">
        <v>35</v>
      </c>
      <c r="D27" s="9" t="s">
        <v>99</v>
      </c>
      <c r="E27" s="15" t="s">
        <v>81</v>
      </c>
      <c r="F27" s="16" t="s">
        <v>85</v>
      </c>
      <c r="G27" s="16">
        <v>4.3</v>
      </c>
      <c r="H27" s="17">
        <f t="shared" si="0"/>
        <v>0.12285714285714285</v>
      </c>
      <c r="I27" s="16">
        <v>0</v>
      </c>
      <c r="J27" s="17">
        <f t="shared" si="1"/>
        <v>0</v>
      </c>
      <c r="L27" s="21">
        <f>SUM('CCC-31a'!H28,'CCC-31a'!J28)</f>
        <v>1.06</v>
      </c>
      <c r="M27" s="17">
        <f t="shared" si="2"/>
        <v>3.0285714285714287E-2</v>
      </c>
    </row>
    <row r="28" spans="1:13" ht="14.65" x14ac:dyDescent="0.45">
      <c r="A28" s="39"/>
      <c r="B28" s="7" t="s">
        <v>32</v>
      </c>
      <c r="C28" s="12">
        <v>23</v>
      </c>
      <c r="D28" s="9" t="s">
        <v>94</v>
      </c>
      <c r="E28" s="15" t="s">
        <v>80</v>
      </c>
      <c r="F28" s="16" t="s">
        <v>81</v>
      </c>
      <c r="G28" s="16">
        <v>0</v>
      </c>
      <c r="H28" s="17">
        <f t="shared" si="0"/>
        <v>0</v>
      </c>
      <c r="I28" s="16">
        <v>0</v>
      </c>
      <c r="J28" s="17">
        <f t="shared" si="1"/>
        <v>0</v>
      </c>
      <c r="L28" s="21">
        <f>SUM('CCC-31a'!H29,'CCC-31a'!J29)</f>
        <v>0</v>
      </c>
      <c r="M28" s="17">
        <f t="shared" si="2"/>
        <v>0</v>
      </c>
    </row>
    <row r="29" spans="1:13" ht="26.25" x14ac:dyDescent="0.45">
      <c r="A29" s="39"/>
      <c r="B29" s="7" t="s">
        <v>33</v>
      </c>
      <c r="C29" s="12">
        <v>57</v>
      </c>
      <c r="D29" s="12" t="s">
        <v>100</v>
      </c>
      <c r="E29" s="15" t="s">
        <v>82</v>
      </c>
      <c r="F29" s="16" t="s">
        <v>73</v>
      </c>
      <c r="G29" s="16">
        <v>1</v>
      </c>
      <c r="H29" s="17">
        <f t="shared" si="0"/>
        <v>1.7543859649122806E-2</v>
      </c>
      <c r="I29" s="16">
        <v>0.3</v>
      </c>
      <c r="J29" s="17">
        <f t="shared" si="1"/>
        <v>5.263157894736842E-3</v>
      </c>
      <c r="L29" s="21">
        <f>SUM('CCC-31a'!H30,'CCC-31a'!J30)</f>
        <v>0.43000000000000005</v>
      </c>
      <c r="M29" s="17">
        <f t="shared" si="2"/>
        <v>7.5438596491228076E-3</v>
      </c>
    </row>
    <row r="30" spans="1:13" ht="26.25" x14ac:dyDescent="0.45">
      <c r="A30" s="39"/>
      <c r="B30" s="7" t="s">
        <v>34</v>
      </c>
      <c r="C30" s="12">
        <v>1444</v>
      </c>
      <c r="D30" s="12" t="s">
        <v>100</v>
      </c>
      <c r="E30" s="15" t="s">
        <v>82</v>
      </c>
      <c r="F30" s="16" t="s">
        <v>73</v>
      </c>
      <c r="G30" s="16">
        <v>446.4</v>
      </c>
      <c r="H30" s="17">
        <f t="shared" si="0"/>
        <v>0.30914127423822713</v>
      </c>
      <c r="I30" s="16">
        <v>4.8</v>
      </c>
      <c r="J30" s="17">
        <f t="shared" si="1"/>
        <v>3.3240997229916896E-3</v>
      </c>
      <c r="L30" s="21">
        <f>SUM('CCC-31a'!H31,'CCC-31a'!J31)</f>
        <v>194.78</v>
      </c>
      <c r="M30" s="17">
        <f t="shared" si="2"/>
        <v>0.13488919667590027</v>
      </c>
    </row>
    <row r="31" spans="1:13" x14ac:dyDescent="0.45">
      <c r="A31" s="39" t="s">
        <v>35</v>
      </c>
      <c r="B31" s="7" t="s">
        <v>36</v>
      </c>
      <c r="C31" s="12">
        <v>1102</v>
      </c>
      <c r="D31" s="9" t="s">
        <v>101</v>
      </c>
      <c r="E31" s="15" t="s">
        <v>83</v>
      </c>
      <c r="F31" s="16" t="s">
        <v>86</v>
      </c>
      <c r="G31" s="16">
        <v>85</v>
      </c>
      <c r="H31" s="17">
        <f t="shared" si="0"/>
        <v>7.7132486388384755E-2</v>
      </c>
      <c r="I31" s="16">
        <v>25</v>
      </c>
      <c r="J31" s="17">
        <f t="shared" si="1"/>
        <v>2.2686025408348458E-2</v>
      </c>
      <c r="L31" s="21">
        <f>SUM('CCC-31a'!H32,'CCC-31a'!J32)</f>
        <v>123</v>
      </c>
      <c r="M31" s="17">
        <f t="shared" si="2"/>
        <v>0.11161524500907441</v>
      </c>
    </row>
    <row r="32" spans="1:13" x14ac:dyDescent="0.45">
      <c r="A32" s="39"/>
      <c r="B32" s="7" t="s">
        <v>37</v>
      </c>
      <c r="C32" s="12">
        <v>61</v>
      </c>
      <c r="D32" s="9" t="s">
        <v>101</v>
      </c>
      <c r="E32" s="15" t="s">
        <v>83</v>
      </c>
      <c r="F32" s="16" t="s">
        <v>86</v>
      </c>
      <c r="G32" s="16">
        <v>3</v>
      </c>
      <c r="H32" s="17">
        <f t="shared" si="0"/>
        <v>4.9180327868852458E-2</v>
      </c>
      <c r="I32" s="16">
        <v>0</v>
      </c>
      <c r="J32" s="17">
        <f t="shared" si="1"/>
        <v>0</v>
      </c>
      <c r="L32" s="21">
        <f>SUM('CCC-31a'!H33,'CCC-31a'!J33)</f>
        <v>10</v>
      </c>
      <c r="M32" s="17">
        <f t="shared" si="2"/>
        <v>0.16393442622950818</v>
      </c>
    </row>
    <row r="34" ht="15" customHeight="1" x14ac:dyDescent="0.45"/>
  </sheetData>
  <mergeCells count="22">
    <mergeCell ref="G1:H1"/>
    <mergeCell ref="I1:J1"/>
    <mergeCell ref="L1:M1"/>
    <mergeCell ref="A20:B20"/>
    <mergeCell ref="A21:A26"/>
    <mergeCell ref="A6:B6"/>
    <mergeCell ref="A27:A30"/>
    <mergeCell ref="A31:A32"/>
    <mergeCell ref="E1:E2"/>
    <mergeCell ref="F1:F2"/>
    <mergeCell ref="C1:C2"/>
    <mergeCell ref="A7:A9"/>
    <mergeCell ref="A10:A11"/>
    <mergeCell ref="A12:B12"/>
    <mergeCell ref="A13:B13"/>
    <mergeCell ref="A14:B14"/>
    <mergeCell ref="A15:A18"/>
    <mergeCell ref="A1:B2"/>
    <mergeCell ref="D1:D2"/>
    <mergeCell ref="A3:B3"/>
    <mergeCell ref="A4:B4"/>
    <mergeCell ref="A5:B5"/>
  </mergeCells>
  <conditionalFormatting sqref="M3:M3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CCC-31a</vt:lpstr>
      <vt:lpstr>CCC-31b</vt:lpstr>
      <vt:lpstr>CCC-31c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LOTHO Katrina - (DAM) - KINECTRICS</dc:creator>
  <cp:lastModifiedBy>Vanderbaan, Jac</cp:lastModifiedBy>
  <dcterms:created xsi:type="dcterms:W3CDTF">2015-06-05T18:17:20Z</dcterms:created>
  <dcterms:modified xsi:type="dcterms:W3CDTF">2021-11-12T23:11:26Z</dcterms:modified>
</cp:coreProperties>
</file>