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xr:revisionPtr revIDLastSave="0" documentId="11_8E7FE917DB0C8C68DEF3F8A590DF6566944ED29D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1" l="1"/>
  <c r="M47" i="1"/>
  <c r="K47" i="1"/>
  <c r="I47" i="1"/>
  <c r="G47" i="1"/>
  <c r="E47" i="1"/>
  <c r="O42" i="1"/>
  <c r="M42" i="1"/>
  <c r="K42" i="1"/>
  <c r="I42" i="1"/>
  <c r="G42" i="1"/>
  <c r="E42" i="1"/>
  <c r="O37" i="1"/>
  <c r="M37" i="1"/>
  <c r="K37" i="1"/>
  <c r="I37" i="1"/>
  <c r="G37" i="1"/>
  <c r="E37" i="1"/>
  <c r="O33" i="1"/>
  <c r="M33" i="1"/>
  <c r="K33" i="1"/>
  <c r="I33" i="1"/>
  <c r="G33" i="1"/>
  <c r="E33" i="1"/>
  <c r="O30" i="1"/>
  <c r="M30" i="1"/>
  <c r="K30" i="1"/>
  <c r="I30" i="1"/>
  <c r="G30" i="1"/>
  <c r="E30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2" i="1" s="1"/>
  <c r="A33" i="1" s="1"/>
  <c r="I49" i="1" l="1"/>
  <c r="G49" i="1"/>
  <c r="G51" i="1" s="1"/>
  <c r="O49" i="1"/>
  <c r="O51" i="1" s="1"/>
  <c r="I51" i="1"/>
  <c r="E49" i="1"/>
  <c r="E51" i="1" s="1"/>
  <c r="M49" i="1"/>
  <c r="M51" i="1" s="1"/>
  <c r="K49" i="1"/>
  <c r="K51" i="1" s="1"/>
  <c r="A36" i="1"/>
  <c r="A37" i="1" s="1"/>
  <c r="A39" i="1" s="1"/>
  <c r="A40" i="1" s="1"/>
  <c r="A41" i="1" s="1"/>
  <c r="A42" i="1" s="1"/>
  <c r="A44" i="1" s="1"/>
  <c r="A45" i="1" s="1"/>
  <c r="A46" i="1" s="1"/>
  <c r="A47" i="1" s="1"/>
  <c r="A49" i="1" s="1"/>
  <c r="A51" i="1" s="1"/>
  <c r="A35" i="1"/>
</calcChain>
</file>

<file path=xl/sharedStrings.xml><?xml version="1.0" encoding="utf-8"?>
<sst xmlns="http://schemas.openxmlformats.org/spreadsheetml/2006/main" count="84" uniqueCount="54">
  <si>
    <t>I-01-E-Staff-286 (attachment 2)</t>
  </si>
  <si>
    <t>Hydro One</t>
  </si>
  <si>
    <t>Hydro One Networks Inc. (HONI) T2 by Segment</t>
  </si>
  <si>
    <t>The following is a reconciliation breakdown of the Hydro One Networks Inc (HONI) T2 to the respective segments.</t>
  </si>
  <si>
    <t>The amounts in the Transmission and Distribution Column tie back to 2019 taxable income/(loss) breakdown as provided in E-09-02 (Attachment 3)</t>
  </si>
  <si>
    <t>Breakdown by segment</t>
  </si>
  <si>
    <t>Line No.</t>
  </si>
  <si>
    <t>Particulars</t>
  </si>
  <si>
    <t>HONI (T2)</t>
  </si>
  <si>
    <t>Transmission</t>
  </si>
  <si>
    <t>Distribution</t>
  </si>
  <si>
    <t>Partnerships (Note 1)</t>
  </si>
  <si>
    <t>Non-Reg</t>
  </si>
  <si>
    <t>Elimination</t>
  </si>
  <si>
    <t>E-09-02-03</t>
  </si>
  <si>
    <t>Calculation of Federal and ON Taxable Income</t>
  </si>
  <si>
    <t>Net Income Before Tax (NIBT)</t>
  </si>
  <si>
    <t>$</t>
  </si>
  <si>
    <t>Required Adjustments to accounting NIBT</t>
  </si>
  <si>
    <t>Recurring items included in Revenue Requirement (RR):</t>
  </si>
  <si>
    <t xml:space="preserve">  Other Post Employment Benefit expense greater than payments</t>
  </si>
  <si>
    <t xml:space="preserve">  Depreciation and amortization</t>
  </si>
  <si>
    <t xml:space="preserve">  Capital Cost Allowance</t>
  </si>
  <si>
    <t xml:space="preserve">  Removal costs</t>
  </si>
  <si>
    <t xml:space="preserve">  Environmental costs paid</t>
  </si>
  <si>
    <t xml:space="preserve">  Non-deductible items (50% Meals &amp; entertainment)</t>
  </si>
  <si>
    <t xml:space="preserve">  R &amp; D Fed ITC/ Apprenticeship  (prior yr addback)</t>
  </si>
  <si>
    <t xml:space="preserve"> </t>
  </si>
  <si>
    <t xml:space="preserve"> Capitalized overhead costs deducted</t>
  </si>
  <si>
    <t xml:space="preserve"> Capital additions deducted for accounting</t>
  </si>
  <si>
    <t xml:space="preserve"> Capitalized Pension cost deductions</t>
  </si>
  <si>
    <t>Capitalized SRED Expenditures deductible for tax</t>
  </si>
  <si>
    <t xml:space="preserve"> Net Underwriting/Finance costs</t>
  </si>
  <si>
    <t>Capital Contributions</t>
  </si>
  <si>
    <t>Share based Compensation</t>
  </si>
  <si>
    <t>Deferral accounts not part of RR:</t>
  </si>
  <si>
    <t>Deferral accounts</t>
  </si>
  <si>
    <t>Reversal of accounting adjustments not part of RR:</t>
  </si>
  <si>
    <t xml:space="preserve"> Contingent liability movement</t>
  </si>
  <si>
    <t xml:space="preserve"> Capitalized interest deductible for tax</t>
  </si>
  <si>
    <t>Recurring items not part of RR:</t>
  </si>
  <si>
    <t>Project cancellation costs</t>
  </si>
  <si>
    <t>Capital Contribution (CCRA True up)/OPA directed projects</t>
  </si>
  <si>
    <t>Excluded CCA/ECE - BUMP</t>
  </si>
  <si>
    <t>Items not in business plan detail:</t>
  </si>
  <si>
    <t xml:space="preserve"> Reverse Insurance proceeds included in NIBT</t>
  </si>
  <si>
    <t xml:space="preserve"> Tenant Inducement </t>
  </si>
  <si>
    <t xml:space="preserve"> Other </t>
  </si>
  <si>
    <t>NET Adjustments to Accounting NIBT</t>
  </si>
  <si>
    <t>Taxable Income / (Loss)</t>
  </si>
  <si>
    <t>2019 T2 (Sch 1)</t>
  </si>
  <si>
    <t>Note 1</t>
  </si>
  <si>
    <t xml:space="preserve">The partnership income represents Hydro One's share of the net income in 2019 from Hydro One Sault St Marie LP and NRLP  (the Partnerships) as a limited partner </t>
  </si>
  <si>
    <t>The Partnerships are subject to separate OEB approved rate applications and thus, are excluded from Hydro One's Transmission and Distribution businesses in the JRAP.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</si>
</sst>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\(0.0\)"/>
    <numFmt numFmtId="165" formatCode="#,##0.0_);\(#,##0.0\)"/>
  </numFmts>
  <fonts count="1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1"/>
      <name val="Helv"/>
    </font>
    <font>
      <sz val="8"/>
      <color rgb="FFFF0000"/>
      <name val="Arial"/>
      <family val="2"/>
    </font>
    <font>
      <u/>
      <sz val="11"/>
      <name val="Helv"/>
    </font>
    <font>
      <sz val="11"/>
      <color rgb="FFFF0000"/>
      <name val="Helv"/>
    </font>
    <font>
      <b/>
      <u/>
      <sz val="11"/>
      <name val="Helv"/>
    </font>
    <font>
      <b/>
      <sz val="11"/>
      <name val="Helv"/>
    </font>
    <font>
      <b/>
      <sz val="11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6" fillId="0" borderId="0" xfId="0" applyNumberFormat="1" applyFont="1"/>
    <xf numFmtId="0" fontId="7" fillId="0" borderId="0" xfId="0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6" fillId="0" borderId="0" xfId="0" applyFont="1"/>
    <xf numFmtId="0" fontId="8" fillId="0" borderId="0" xfId="0" applyFont="1"/>
    <xf numFmtId="165" fontId="3" fillId="0" borderId="5" xfId="0" applyNumberFormat="1" applyFont="1" applyBorder="1"/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view="pageBreakPreview" zoomScale="85" zoomScaleNormal="85" zoomScaleSheetLayoutView="85" workbookViewId="0">
      <selection activeCell="C22" sqref="C22"/>
    </sheetView>
  </sheetViews>
  <sheetFormatPr defaultRowHeight="14.45"/>
  <cols>
    <col min="2" max="2" width="3.5703125" customWidth="1"/>
    <col min="3" max="3" width="59.42578125" customWidth="1"/>
    <col min="4" max="4" width="5" customWidth="1"/>
    <col min="5" max="5" width="10.5703125" customWidth="1"/>
    <col min="6" max="6" width="2" bestFit="1" customWidth="1"/>
    <col min="7" max="7" width="14.42578125" customWidth="1"/>
    <col min="8" max="8" width="2.85546875" customWidth="1"/>
    <col min="9" max="9" width="14.5703125" customWidth="1"/>
    <col min="10" max="10" width="2" bestFit="1" customWidth="1"/>
    <col min="11" max="11" width="12.5703125" customWidth="1"/>
    <col min="12" max="12" width="2" bestFit="1" customWidth="1"/>
    <col min="13" max="13" width="12.42578125" customWidth="1"/>
    <col min="14" max="14" width="2.85546875" customWidth="1"/>
    <col min="15" max="15" width="11.85546875" customWidth="1"/>
  </cols>
  <sheetData>
    <row r="1" spans="1:15">
      <c r="A1" s="2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6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"/>
      <c r="O2" s="2"/>
    </row>
    <row r="3" spans="1:15">
      <c r="A3" s="2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"/>
      <c r="O4" s="1"/>
    </row>
    <row r="5" spans="1:15" ht="15.6">
      <c r="A5" s="5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/>
      <c r="O5" s="1"/>
    </row>
    <row r="6" spans="1:15" ht="15.6">
      <c r="A6" s="5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"/>
      <c r="O6" s="1"/>
    </row>
    <row r="7" spans="1:15" ht="15.6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"/>
      <c r="O7" s="1"/>
    </row>
    <row r="8" spans="1:15" ht="15.6">
      <c r="A8" s="4"/>
      <c r="B8" s="4"/>
      <c r="C8" s="4"/>
      <c r="D8" s="4"/>
      <c r="E8" s="4"/>
      <c r="F8" s="4"/>
      <c r="G8" s="24" t="s">
        <v>5</v>
      </c>
      <c r="H8" s="25"/>
      <c r="I8" s="25"/>
      <c r="J8" s="25"/>
      <c r="K8" s="25"/>
      <c r="L8" s="25"/>
      <c r="M8" s="25"/>
      <c r="N8" s="25"/>
      <c r="O8" s="26"/>
    </row>
    <row r="9" spans="1:15" ht="31.15">
      <c r="A9" s="6" t="s">
        <v>6</v>
      </c>
      <c r="B9" s="3"/>
      <c r="C9" s="7" t="s">
        <v>7</v>
      </c>
      <c r="D9" s="1"/>
      <c r="E9" s="6" t="s">
        <v>8</v>
      </c>
      <c r="F9" s="4"/>
      <c r="G9" s="6" t="s">
        <v>9</v>
      </c>
      <c r="H9" s="4"/>
      <c r="I9" s="8" t="s">
        <v>10</v>
      </c>
      <c r="J9" s="4"/>
      <c r="K9" s="6" t="s">
        <v>11</v>
      </c>
      <c r="L9" s="4"/>
      <c r="M9" s="8" t="s">
        <v>12</v>
      </c>
      <c r="N9" s="4"/>
      <c r="O9" s="8" t="s">
        <v>13</v>
      </c>
    </row>
    <row r="10" spans="1:15" ht="15.6">
      <c r="A10" s="3"/>
      <c r="B10" s="3"/>
      <c r="C10" s="3"/>
      <c r="D10" s="1"/>
      <c r="E10" s="1"/>
      <c r="F10" s="1"/>
      <c r="G10" s="9" t="s">
        <v>14</v>
      </c>
      <c r="H10" s="9"/>
      <c r="I10" s="9" t="s">
        <v>14</v>
      </c>
      <c r="J10" s="1"/>
      <c r="K10" s="1"/>
      <c r="L10" s="1"/>
      <c r="M10" s="1"/>
      <c r="N10" s="1"/>
      <c r="O10" s="1"/>
    </row>
    <row r="11" spans="1:15" ht="15.6">
      <c r="A11" s="3"/>
      <c r="B11" s="3"/>
      <c r="C11" s="10" t="s">
        <v>15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6">
      <c r="A12" s="3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6">
      <c r="A13" s="4">
        <v>1</v>
      </c>
      <c r="B13" s="3"/>
      <c r="C13" s="3" t="s">
        <v>16</v>
      </c>
      <c r="D13" s="11" t="s">
        <v>17</v>
      </c>
      <c r="E13" s="12">
        <v>969.73451973999988</v>
      </c>
      <c r="F13" s="11" t="s">
        <v>17</v>
      </c>
      <c r="G13" s="12">
        <v>512.74667075834395</v>
      </c>
      <c r="H13" s="11" t="s">
        <v>17</v>
      </c>
      <c r="I13" s="12">
        <v>453.13042288165599</v>
      </c>
      <c r="J13" s="11" t="s">
        <v>17</v>
      </c>
      <c r="K13" s="12">
        <v>-5.2528604500000009</v>
      </c>
      <c r="L13" s="11" t="s">
        <v>17</v>
      </c>
      <c r="M13" s="12">
        <v>4.4692850499999821</v>
      </c>
      <c r="N13" s="13"/>
      <c r="O13" s="12">
        <v>4.6191734999999996</v>
      </c>
    </row>
    <row r="14" spans="1:15" ht="15.6">
      <c r="A14" s="4"/>
      <c r="B14" s="3"/>
      <c r="C14" s="14" t="s">
        <v>18</v>
      </c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6"/>
    </row>
    <row r="15" spans="1:15" ht="15.6">
      <c r="A15" s="4"/>
      <c r="B15" s="3"/>
      <c r="C15" s="18" t="s">
        <v>19</v>
      </c>
      <c r="D15" s="15"/>
      <c r="E15" s="16"/>
      <c r="F15" s="15"/>
      <c r="G15" s="16"/>
      <c r="H15" s="11"/>
      <c r="I15" s="16"/>
      <c r="J15" s="11"/>
      <c r="K15" s="16"/>
      <c r="L15" s="11"/>
      <c r="M15" s="16"/>
      <c r="N15" s="17"/>
      <c r="O15" s="16"/>
    </row>
    <row r="16" spans="1:15" ht="15.6">
      <c r="A16" s="4">
        <f>A13+1</f>
        <v>2</v>
      </c>
      <c r="B16" s="3"/>
      <c r="C16" s="3" t="s">
        <v>20</v>
      </c>
      <c r="D16" s="15"/>
      <c r="E16" s="12">
        <v>-0.55030959320965778</v>
      </c>
      <c r="F16" s="15"/>
      <c r="G16" s="12">
        <v>-5.4554028009065059</v>
      </c>
      <c r="H16" s="15"/>
      <c r="I16" s="12">
        <v>4.9050932076968472</v>
      </c>
      <c r="J16" s="15"/>
      <c r="K16" s="12">
        <v>0</v>
      </c>
      <c r="L16" s="15"/>
      <c r="M16" s="12">
        <v>0</v>
      </c>
      <c r="N16" s="13"/>
      <c r="O16" s="12">
        <v>0</v>
      </c>
    </row>
    <row r="17" spans="1:15" ht="15.6">
      <c r="A17" s="4">
        <f>A16+1</f>
        <v>3</v>
      </c>
      <c r="B17" s="3"/>
      <c r="C17" s="3" t="s">
        <v>21</v>
      </c>
      <c r="D17" s="15"/>
      <c r="E17" s="12">
        <v>848.5792011100001</v>
      </c>
      <c r="F17" s="15"/>
      <c r="G17" s="12">
        <v>444.95578203000008</v>
      </c>
      <c r="H17" s="15"/>
      <c r="I17" s="12">
        <v>408.24259255999999</v>
      </c>
      <c r="J17" s="15"/>
      <c r="K17" s="12">
        <v>0</v>
      </c>
      <c r="L17" s="15"/>
      <c r="M17" s="12">
        <v>0</v>
      </c>
      <c r="N17" s="13"/>
      <c r="O17" s="12">
        <v>-4.6191734800000006</v>
      </c>
    </row>
    <row r="18" spans="1:15" ht="15.6">
      <c r="A18" s="4">
        <f t="shared" ref="A18:A26" si="0">A17+1</f>
        <v>4</v>
      </c>
      <c r="B18" s="3"/>
      <c r="C18" s="3" t="s">
        <v>22</v>
      </c>
      <c r="D18" s="15"/>
      <c r="E18" s="12">
        <v>-1218.7530879671908</v>
      </c>
      <c r="F18" s="15"/>
      <c r="G18" s="12">
        <v>-679.48123600438555</v>
      </c>
      <c r="H18" s="15"/>
      <c r="I18" s="12">
        <v>-539.27185196280504</v>
      </c>
      <c r="J18" s="15"/>
      <c r="K18" s="12">
        <v>0</v>
      </c>
      <c r="L18" s="15"/>
      <c r="M18" s="12">
        <v>0</v>
      </c>
      <c r="N18" s="13"/>
      <c r="O18" s="12">
        <v>0</v>
      </c>
    </row>
    <row r="19" spans="1:15" ht="15.6">
      <c r="A19" s="4">
        <f>A18+1</f>
        <v>5</v>
      </c>
      <c r="B19" s="3"/>
      <c r="C19" s="3" t="s">
        <v>23</v>
      </c>
      <c r="D19" s="15"/>
      <c r="E19" s="12">
        <v>-10.048922009999997</v>
      </c>
      <c r="F19" s="15"/>
      <c r="G19" s="12">
        <v>-7.3512210099999997</v>
      </c>
      <c r="H19" s="15"/>
      <c r="I19" s="12">
        <v>-2.6977009999999968</v>
      </c>
      <c r="J19" s="15"/>
      <c r="K19" s="12">
        <v>0</v>
      </c>
      <c r="L19" s="15"/>
      <c r="M19" s="12">
        <v>0</v>
      </c>
      <c r="N19" s="13"/>
      <c r="O19" s="12">
        <v>0</v>
      </c>
    </row>
    <row r="20" spans="1:15" ht="15.6">
      <c r="A20" s="4">
        <f t="shared" si="0"/>
        <v>6</v>
      </c>
      <c r="B20" s="3"/>
      <c r="C20" s="3" t="s">
        <v>24</v>
      </c>
      <c r="D20" s="15"/>
      <c r="E20" s="12">
        <v>-21.13015</v>
      </c>
      <c r="F20" s="15"/>
      <c r="G20" s="12">
        <v>-5.5440300000000002</v>
      </c>
      <c r="H20" s="15"/>
      <c r="I20" s="12">
        <v>-15.586119999999999</v>
      </c>
      <c r="J20" s="15"/>
      <c r="K20" s="12">
        <v>0</v>
      </c>
      <c r="L20" s="15"/>
      <c r="M20" s="12">
        <v>0</v>
      </c>
      <c r="N20" s="13"/>
      <c r="O20" s="12">
        <v>0</v>
      </c>
    </row>
    <row r="21" spans="1:15" ht="15.6">
      <c r="A21" s="4">
        <f t="shared" si="0"/>
        <v>7</v>
      </c>
      <c r="B21" s="3"/>
      <c r="C21" s="3" t="s">
        <v>25</v>
      </c>
      <c r="D21" s="15"/>
      <c r="E21" s="12">
        <v>4.2568159999999997</v>
      </c>
      <c r="F21" s="15"/>
      <c r="G21" s="12">
        <v>2.5032391000000001</v>
      </c>
      <c r="H21" s="15"/>
      <c r="I21" s="12">
        <v>1.7535768999999999</v>
      </c>
      <c r="J21" s="15"/>
      <c r="K21" s="12">
        <v>0</v>
      </c>
      <c r="L21" s="15"/>
      <c r="M21" s="12">
        <v>0</v>
      </c>
      <c r="N21" s="13"/>
      <c r="O21" s="12">
        <v>0</v>
      </c>
    </row>
    <row r="22" spans="1:15" ht="15.6">
      <c r="A22" s="4">
        <f t="shared" si="0"/>
        <v>8</v>
      </c>
      <c r="B22" s="3"/>
      <c r="C22" s="3" t="s">
        <v>26</v>
      </c>
      <c r="D22" s="15"/>
      <c r="E22" s="12">
        <v>2.3665569999999998</v>
      </c>
      <c r="F22" s="15"/>
      <c r="G22" s="12">
        <v>0.34936269439999995</v>
      </c>
      <c r="H22" s="15"/>
      <c r="I22" s="12">
        <v>0.54460530559999998</v>
      </c>
      <c r="J22" s="15"/>
      <c r="K22" s="12">
        <v>0</v>
      </c>
      <c r="L22" s="15"/>
      <c r="M22" s="12">
        <v>1.4725889999999999</v>
      </c>
      <c r="N22" s="13"/>
      <c r="O22" s="12">
        <v>0</v>
      </c>
    </row>
    <row r="23" spans="1:15" ht="15.6">
      <c r="A23" s="4">
        <f t="shared" si="0"/>
        <v>9</v>
      </c>
      <c r="B23" s="3" t="s">
        <v>27</v>
      </c>
      <c r="C23" s="3" t="s">
        <v>28</v>
      </c>
      <c r="D23" s="15"/>
      <c r="E23" s="12">
        <v>-76.865887772466351</v>
      </c>
      <c r="F23" s="15"/>
      <c r="G23" s="12">
        <v>-44.794928474708513</v>
      </c>
      <c r="H23" s="15"/>
      <c r="I23" s="12">
        <v>-32.070959297757831</v>
      </c>
      <c r="J23" s="15"/>
      <c r="K23" s="12">
        <v>0</v>
      </c>
      <c r="L23" s="15"/>
      <c r="M23" s="12">
        <v>0</v>
      </c>
      <c r="N23" s="13"/>
      <c r="O23" s="12">
        <v>0</v>
      </c>
    </row>
    <row r="24" spans="1:15" ht="15.6">
      <c r="A24" s="4">
        <f t="shared" si="0"/>
        <v>10</v>
      </c>
      <c r="B24" s="3"/>
      <c r="C24" s="3" t="s">
        <v>29</v>
      </c>
      <c r="D24" s="15"/>
      <c r="E24" s="12">
        <v>2.4927750499999997</v>
      </c>
      <c r="F24" s="15"/>
      <c r="G24" s="12">
        <v>1.07498753</v>
      </c>
      <c r="H24" s="15"/>
      <c r="I24" s="12">
        <v>1.4177875200000001</v>
      </c>
      <c r="J24" s="15"/>
      <c r="K24" s="12">
        <v>0</v>
      </c>
      <c r="L24" s="15"/>
      <c r="M24" s="12">
        <v>0</v>
      </c>
      <c r="N24" s="13"/>
      <c r="O24" s="12">
        <v>0</v>
      </c>
    </row>
    <row r="25" spans="1:15" ht="15.6">
      <c r="A25" s="4">
        <f t="shared" si="0"/>
        <v>11</v>
      </c>
      <c r="B25" s="3"/>
      <c r="C25" s="3" t="s">
        <v>30</v>
      </c>
      <c r="D25" s="15"/>
      <c r="E25" s="12">
        <v>-42.980297</v>
      </c>
      <c r="F25" s="15"/>
      <c r="G25" s="12">
        <v>-24.339435999999999</v>
      </c>
      <c r="H25" s="15"/>
      <c r="I25" s="12">
        <v>-18.640861000000001</v>
      </c>
      <c r="J25" s="15"/>
      <c r="K25" s="12">
        <v>0</v>
      </c>
      <c r="L25" s="15"/>
      <c r="M25" s="12">
        <v>0</v>
      </c>
      <c r="N25" s="13"/>
      <c r="O25" s="12">
        <v>0</v>
      </c>
    </row>
    <row r="26" spans="1:15" ht="15.6">
      <c r="A26" s="4">
        <f t="shared" si="0"/>
        <v>12</v>
      </c>
      <c r="B26" s="3"/>
      <c r="C26" s="3" t="s">
        <v>31</v>
      </c>
      <c r="D26" s="15"/>
      <c r="E26" s="12">
        <v>0</v>
      </c>
      <c r="F26" s="15"/>
      <c r="G26" s="12">
        <v>0</v>
      </c>
      <c r="H26" s="15"/>
      <c r="I26" s="12">
        <v>0</v>
      </c>
      <c r="J26" s="15"/>
      <c r="K26" s="12">
        <v>0</v>
      </c>
      <c r="L26" s="15"/>
      <c r="M26" s="12">
        <v>0</v>
      </c>
      <c r="N26" s="13"/>
      <c r="O26" s="12">
        <v>0</v>
      </c>
    </row>
    <row r="27" spans="1:15" ht="15.6">
      <c r="A27" s="4">
        <f>A26+1</f>
        <v>13</v>
      </c>
      <c r="B27" s="3"/>
      <c r="C27" s="3" t="s">
        <v>32</v>
      </c>
      <c r="D27" s="11"/>
      <c r="E27" s="12">
        <v>-1.5637623003561643</v>
      </c>
      <c r="F27" s="11"/>
      <c r="G27" s="12">
        <v>-0.74630257183561632</v>
      </c>
      <c r="H27" s="11"/>
      <c r="I27" s="12">
        <v>-0.81745972852054793</v>
      </c>
      <c r="J27" s="11"/>
      <c r="K27" s="12">
        <v>0</v>
      </c>
      <c r="L27" s="11"/>
      <c r="M27" s="12">
        <v>0</v>
      </c>
      <c r="N27" s="13"/>
      <c r="O27" s="12">
        <v>0</v>
      </c>
    </row>
    <row r="28" spans="1:15" ht="15.6">
      <c r="A28" s="4">
        <f>A27+1</f>
        <v>14</v>
      </c>
      <c r="B28" s="3"/>
      <c r="C28" s="3" t="s">
        <v>33</v>
      </c>
      <c r="D28" s="15"/>
      <c r="E28" s="12">
        <v>0</v>
      </c>
      <c r="F28" s="15"/>
      <c r="G28" s="12">
        <v>0</v>
      </c>
      <c r="H28" s="15"/>
      <c r="I28" s="12">
        <v>0</v>
      </c>
      <c r="J28" s="15"/>
      <c r="K28" s="12">
        <v>0</v>
      </c>
      <c r="L28" s="15"/>
      <c r="M28" s="12">
        <v>0</v>
      </c>
      <c r="N28" s="13"/>
      <c r="O28" s="12">
        <v>0</v>
      </c>
    </row>
    <row r="29" spans="1:15" ht="15.6">
      <c r="A29" s="4">
        <f>A28+1</f>
        <v>15</v>
      </c>
      <c r="B29" s="3"/>
      <c r="C29" s="3" t="s">
        <v>34</v>
      </c>
      <c r="D29" s="15"/>
      <c r="E29" s="12">
        <v>4.45184580912857</v>
      </c>
      <c r="F29" s="15"/>
      <c r="G29" s="12">
        <v>2.063069886355454</v>
      </c>
      <c r="H29" s="15"/>
      <c r="I29" s="12">
        <v>2.3887759227731165</v>
      </c>
      <c r="J29" s="15"/>
      <c r="K29" s="12">
        <v>0</v>
      </c>
      <c r="L29" s="15"/>
      <c r="M29" s="12">
        <v>0</v>
      </c>
      <c r="N29" s="13"/>
      <c r="O29" s="12">
        <v>0</v>
      </c>
    </row>
    <row r="30" spans="1:15" ht="15.6">
      <c r="A30" s="4">
        <f>A29+1</f>
        <v>16</v>
      </c>
      <c r="B30" s="3"/>
      <c r="C30" s="3"/>
      <c r="D30" s="11" t="s">
        <v>17</v>
      </c>
      <c r="E30" s="19">
        <f>SUM(E16:E29)</f>
        <v>-509.74522167409447</v>
      </c>
      <c r="F30" s="11" t="s">
        <v>17</v>
      </c>
      <c r="G30" s="19">
        <f>SUM(G16:G29)</f>
        <v>-316.76611562108059</v>
      </c>
      <c r="H30" s="11" t="s">
        <v>17</v>
      </c>
      <c r="I30" s="19">
        <f>SUM(I16:I29)</f>
        <v>-189.83252157301351</v>
      </c>
      <c r="J30" s="11" t="s">
        <v>17</v>
      </c>
      <c r="K30" s="19">
        <f>SUM(K16:K29)</f>
        <v>0</v>
      </c>
      <c r="L30" s="11" t="s">
        <v>17</v>
      </c>
      <c r="M30" s="19">
        <f>SUM(M16:M29)</f>
        <v>1.4725889999999999</v>
      </c>
      <c r="N30" s="20"/>
      <c r="O30" s="19">
        <f>SUM(O16:O29)</f>
        <v>-4.6191734800000006</v>
      </c>
    </row>
    <row r="31" spans="1:15" ht="15.6">
      <c r="A31" s="4"/>
      <c r="B31" s="3"/>
      <c r="C31" s="18" t="s">
        <v>35</v>
      </c>
      <c r="D31" s="15"/>
      <c r="E31" s="16"/>
      <c r="F31" s="15"/>
      <c r="G31" s="16"/>
      <c r="H31" s="15"/>
      <c r="I31" s="16"/>
      <c r="J31" s="15"/>
      <c r="K31" s="16"/>
      <c r="L31" s="15"/>
      <c r="M31" s="16"/>
      <c r="N31" s="17"/>
      <c r="O31" s="16"/>
    </row>
    <row r="32" spans="1:15" ht="15.6">
      <c r="A32" s="4">
        <f>A30+1</f>
        <v>17</v>
      </c>
      <c r="B32" s="3"/>
      <c r="C32" s="3" t="s">
        <v>36</v>
      </c>
      <c r="D32" s="15"/>
      <c r="E32" s="12">
        <v>-42.304687079999958</v>
      </c>
      <c r="F32" s="15"/>
      <c r="G32" s="12">
        <v>-9.2012358199999777</v>
      </c>
      <c r="H32" s="15"/>
      <c r="I32" s="12">
        <v>-33.103451259999986</v>
      </c>
      <c r="J32" s="15"/>
      <c r="K32" s="12">
        <v>0</v>
      </c>
      <c r="L32" s="15"/>
      <c r="M32" s="12">
        <v>0</v>
      </c>
      <c r="N32" s="13"/>
      <c r="O32" s="12">
        <v>0</v>
      </c>
    </row>
    <row r="33" spans="1:15" ht="15.6">
      <c r="A33" s="4">
        <f>A32+1</f>
        <v>18</v>
      </c>
      <c r="B33" s="3"/>
      <c r="C33" s="3"/>
      <c r="D33" s="11" t="s">
        <v>17</v>
      </c>
      <c r="E33" s="19">
        <f>SUM(E32:E32)</f>
        <v>-42.304687079999958</v>
      </c>
      <c r="F33" s="11" t="s">
        <v>17</v>
      </c>
      <c r="G33" s="19">
        <f>SUM(G32:G32)</f>
        <v>-9.2012358199999777</v>
      </c>
      <c r="H33" s="11" t="s">
        <v>17</v>
      </c>
      <c r="I33" s="19">
        <f>SUM(I32:I32)</f>
        <v>-33.103451259999986</v>
      </c>
      <c r="J33" s="11" t="s">
        <v>17</v>
      </c>
      <c r="K33" s="19">
        <f>SUM(K32:K32)</f>
        <v>0</v>
      </c>
      <c r="L33" s="11" t="s">
        <v>17</v>
      </c>
      <c r="M33" s="19">
        <f>SUM(M32:M32)</f>
        <v>0</v>
      </c>
      <c r="N33" s="13"/>
      <c r="O33" s="19">
        <f>SUM(O32:O32)</f>
        <v>0</v>
      </c>
    </row>
    <row r="34" spans="1:15" ht="15.6">
      <c r="A34" s="4"/>
      <c r="B34" s="3"/>
      <c r="C34" s="18" t="s">
        <v>37</v>
      </c>
      <c r="D34" s="15"/>
      <c r="E34" s="16"/>
      <c r="F34" s="15"/>
      <c r="G34" s="16"/>
      <c r="H34" s="15"/>
      <c r="I34" s="16"/>
      <c r="J34" s="15"/>
      <c r="K34" s="16"/>
      <c r="L34" s="15"/>
      <c r="M34" s="16"/>
      <c r="N34" s="17"/>
      <c r="O34" s="16"/>
    </row>
    <row r="35" spans="1:15" ht="15.6">
      <c r="A35" s="4">
        <f>A33+1</f>
        <v>19</v>
      </c>
      <c r="B35" s="3"/>
      <c r="C35" s="3" t="s">
        <v>38</v>
      </c>
      <c r="D35" s="15"/>
      <c r="E35" s="12">
        <v>-1.3169645399999992</v>
      </c>
      <c r="F35" s="15"/>
      <c r="G35" s="12">
        <v>-0.64928220999999908</v>
      </c>
      <c r="H35" s="15"/>
      <c r="I35" s="12">
        <v>-0.6676823300000001</v>
      </c>
      <c r="J35" s="15"/>
      <c r="K35" s="12">
        <v>0</v>
      </c>
      <c r="L35" s="15"/>
      <c r="M35" s="12">
        <v>0</v>
      </c>
      <c r="N35" s="13"/>
      <c r="O35" s="12">
        <v>0</v>
      </c>
    </row>
    <row r="36" spans="1:15" ht="15.6">
      <c r="A36" s="4">
        <f>A33+1</f>
        <v>19</v>
      </c>
      <c r="B36" s="3"/>
      <c r="C36" s="3" t="s">
        <v>39</v>
      </c>
      <c r="D36" s="15"/>
      <c r="E36" s="12">
        <v>-47.632065890000007</v>
      </c>
      <c r="F36" s="15"/>
      <c r="G36" s="12">
        <v>-40.899216010000004</v>
      </c>
      <c r="H36" s="15"/>
      <c r="I36" s="12">
        <v>-6.7328498800000007</v>
      </c>
      <c r="J36" s="15"/>
      <c r="K36" s="12">
        <v>0</v>
      </c>
      <c r="L36" s="15"/>
      <c r="M36" s="12">
        <v>0</v>
      </c>
      <c r="N36" s="13"/>
      <c r="O36" s="12">
        <v>0</v>
      </c>
    </row>
    <row r="37" spans="1:15" ht="15.6">
      <c r="A37" s="4">
        <f>A36+1</f>
        <v>20</v>
      </c>
      <c r="B37" s="3"/>
      <c r="C37" s="3"/>
      <c r="D37" s="11" t="s">
        <v>17</v>
      </c>
      <c r="E37" s="19">
        <f>SUM(E35:E36)</f>
        <v>-48.949030430000008</v>
      </c>
      <c r="F37" s="11" t="s">
        <v>17</v>
      </c>
      <c r="G37" s="19">
        <f>SUM(G35:G36)</f>
        <v>-41.548498219999999</v>
      </c>
      <c r="H37" s="11" t="s">
        <v>17</v>
      </c>
      <c r="I37" s="19">
        <f>SUM(I35:I36)</f>
        <v>-7.4005322100000006</v>
      </c>
      <c r="J37" s="11" t="s">
        <v>17</v>
      </c>
      <c r="K37" s="19">
        <f>SUM(K35:K36)</f>
        <v>0</v>
      </c>
      <c r="L37" s="11" t="s">
        <v>17</v>
      </c>
      <c r="M37" s="19">
        <f>SUM(M35:M36)</f>
        <v>0</v>
      </c>
      <c r="N37" s="13"/>
      <c r="O37" s="19">
        <f>SUM(O35:O36)</f>
        <v>0</v>
      </c>
    </row>
    <row r="38" spans="1:15" ht="15.6">
      <c r="A38" s="4"/>
      <c r="B38" s="3"/>
      <c r="C38" s="18" t="s">
        <v>40</v>
      </c>
      <c r="D38" s="11"/>
      <c r="E38" s="16"/>
      <c r="F38" s="11"/>
      <c r="G38" s="16"/>
      <c r="H38" s="11"/>
      <c r="I38" s="16"/>
      <c r="J38" s="11"/>
      <c r="K38" s="16"/>
      <c r="L38" s="11"/>
      <c r="M38" s="16"/>
      <c r="N38" s="17"/>
      <c r="O38" s="16"/>
    </row>
    <row r="39" spans="1:15" ht="15.6">
      <c r="A39" s="4">
        <f>A37+1</f>
        <v>21</v>
      </c>
      <c r="B39" s="3"/>
      <c r="C39" s="3" t="s">
        <v>41</v>
      </c>
      <c r="D39" s="15"/>
      <c r="E39" s="12">
        <v>7.3881394500000033</v>
      </c>
      <c r="F39" s="15"/>
      <c r="G39" s="12">
        <v>1.5266620900000001</v>
      </c>
      <c r="H39" s="15"/>
      <c r="I39" s="12">
        <v>5.861477360000003</v>
      </c>
      <c r="J39" s="15"/>
      <c r="K39" s="12">
        <v>0</v>
      </c>
      <c r="L39" s="15"/>
      <c r="M39" s="12">
        <v>0</v>
      </c>
      <c r="N39" s="12"/>
      <c r="O39" s="12">
        <v>0</v>
      </c>
    </row>
    <row r="40" spans="1:15" ht="15.6">
      <c r="A40" s="4">
        <f>A39+1</f>
        <v>22</v>
      </c>
      <c r="B40" s="3"/>
      <c r="C40" s="3" t="s">
        <v>42</v>
      </c>
      <c r="D40" s="15"/>
      <c r="E40" s="12">
        <v>2.7134469999999999</v>
      </c>
      <c r="F40" s="15"/>
      <c r="G40" s="12">
        <v>2.7134469999999999</v>
      </c>
      <c r="H40" s="15"/>
      <c r="I40" s="12">
        <v>0</v>
      </c>
      <c r="J40" s="15"/>
      <c r="K40" s="12">
        <v>0</v>
      </c>
      <c r="L40" s="15"/>
      <c r="M40" s="12">
        <v>0</v>
      </c>
      <c r="N40" s="13"/>
      <c r="O40" s="12">
        <v>0</v>
      </c>
    </row>
    <row r="41" spans="1:15" ht="15.6">
      <c r="A41" s="4">
        <f>A40+1</f>
        <v>23</v>
      </c>
      <c r="B41" s="3"/>
      <c r="C41" s="3" t="s">
        <v>43</v>
      </c>
      <c r="D41" s="11"/>
      <c r="E41" s="12">
        <v>-554.69945460344775</v>
      </c>
      <c r="F41" s="11"/>
      <c r="G41" s="12">
        <v>-11.08867197</v>
      </c>
      <c r="H41" s="11"/>
      <c r="I41" s="12">
        <v>-3.4194694244000003</v>
      </c>
      <c r="J41" s="11"/>
      <c r="K41" s="12">
        <v>0</v>
      </c>
      <c r="L41" s="11"/>
      <c r="M41" s="12">
        <v>-540.19131320904785</v>
      </c>
      <c r="N41" s="13"/>
      <c r="O41" s="12">
        <v>0</v>
      </c>
    </row>
    <row r="42" spans="1:15" ht="15.6">
      <c r="A42" s="4">
        <f t="shared" ref="A42" si="1">A41+1</f>
        <v>24</v>
      </c>
      <c r="B42" s="3"/>
      <c r="C42" s="3"/>
      <c r="D42" s="11"/>
      <c r="E42" s="19">
        <f>SUM(E39:E41)</f>
        <v>-544.59786815344773</v>
      </c>
      <c r="F42" s="11"/>
      <c r="G42" s="19">
        <f>SUM(G39:G41)</f>
        <v>-6.8485628800000002</v>
      </c>
      <c r="H42" s="11"/>
      <c r="I42" s="19">
        <f>SUM(I39:I41)</f>
        <v>2.4420079356000026</v>
      </c>
      <c r="J42" s="11"/>
      <c r="K42" s="19">
        <f>SUM(K39:K41)</f>
        <v>0</v>
      </c>
      <c r="L42" s="11"/>
      <c r="M42" s="19">
        <f>SUM(M39:M41)</f>
        <v>-540.19131320904785</v>
      </c>
      <c r="N42" s="13"/>
      <c r="O42" s="19">
        <f>SUM(O39:O41)</f>
        <v>0</v>
      </c>
    </row>
    <row r="43" spans="1:15" ht="15.6">
      <c r="A43" s="4"/>
      <c r="B43" s="3"/>
      <c r="C43" s="18" t="s">
        <v>44</v>
      </c>
      <c r="D43" s="11"/>
      <c r="E43" s="16"/>
      <c r="F43" s="11"/>
      <c r="G43" s="16"/>
      <c r="H43" s="11"/>
      <c r="I43" s="16"/>
      <c r="J43" s="11"/>
      <c r="K43" s="16"/>
      <c r="L43" s="11"/>
      <c r="M43" s="16"/>
      <c r="N43" s="17"/>
      <c r="O43" s="16"/>
    </row>
    <row r="44" spans="1:15" ht="15.6">
      <c r="A44" s="4">
        <f>A42+1</f>
        <v>25</v>
      </c>
      <c r="B44" s="3"/>
      <c r="C44" s="3" t="s">
        <v>45</v>
      </c>
      <c r="D44" s="11"/>
      <c r="E44" s="12">
        <v>-14.087048304051006</v>
      </c>
      <c r="F44" s="11"/>
      <c r="G44" s="12">
        <v>-14.087048304051006</v>
      </c>
      <c r="H44" s="11"/>
      <c r="I44" s="12">
        <v>0</v>
      </c>
      <c r="J44" s="11"/>
      <c r="K44" s="12">
        <v>0</v>
      </c>
      <c r="L44" s="11"/>
      <c r="M44" s="12">
        <v>0</v>
      </c>
      <c r="N44" s="13"/>
      <c r="O44" s="12">
        <v>0</v>
      </c>
    </row>
    <row r="45" spans="1:15" ht="15.6">
      <c r="A45" s="4">
        <f>A44+1</f>
        <v>26</v>
      </c>
      <c r="B45" s="3"/>
      <c r="C45" s="3" t="s">
        <v>46</v>
      </c>
      <c r="D45" s="11"/>
      <c r="E45" s="12">
        <v>1.4610538500000001</v>
      </c>
      <c r="F45" s="11"/>
      <c r="G45" s="12">
        <v>0.64286372000000003</v>
      </c>
      <c r="H45" s="16"/>
      <c r="I45" s="12">
        <v>0.81819013000000007</v>
      </c>
      <c r="J45" s="16"/>
      <c r="K45" s="12">
        <v>0</v>
      </c>
      <c r="L45" s="16"/>
      <c r="M45" s="12">
        <v>0</v>
      </c>
      <c r="N45" s="13"/>
      <c r="O45" s="12">
        <v>0</v>
      </c>
    </row>
    <row r="46" spans="1:15" ht="15.6">
      <c r="A46" s="4">
        <f>A45+1</f>
        <v>27</v>
      </c>
      <c r="B46" s="3"/>
      <c r="C46" s="3" t="s">
        <v>47</v>
      </c>
      <c r="D46" s="11"/>
      <c r="E46" s="12">
        <v>8.200441513426231</v>
      </c>
      <c r="F46" s="11"/>
      <c r="G46" s="12">
        <v>1.3833116364584062</v>
      </c>
      <c r="H46" s="11"/>
      <c r="I46" s="12">
        <v>1.1578513269678266</v>
      </c>
      <c r="J46" s="11"/>
      <c r="K46" s="12">
        <v>2.6736353099999994</v>
      </c>
      <c r="L46" s="11"/>
      <c r="M46" s="12">
        <v>2.9856432399999999</v>
      </c>
      <c r="N46" s="13"/>
      <c r="O46" s="12">
        <v>0</v>
      </c>
    </row>
    <row r="47" spans="1:15" ht="15.6">
      <c r="A47" s="4">
        <f t="shared" ref="A47" si="2">A46+1</f>
        <v>28</v>
      </c>
      <c r="B47" s="3"/>
      <c r="C47" s="3"/>
      <c r="D47" s="11"/>
      <c r="E47" s="19">
        <f>SUM(E44:E46)</f>
        <v>-4.4255529406247742</v>
      </c>
      <c r="F47" s="11"/>
      <c r="G47" s="19">
        <f>SUM(G44:G46)</f>
        <v>-12.0608729475926</v>
      </c>
      <c r="H47" s="19"/>
      <c r="I47" s="19">
        <f>SUM(I44:I46)</f>
        <v>1.9760414569678266</v>
      </c>
      <c r="J47" s="19"/>
      <c r="K47" s="19">
        <f>SUM(K44:K46)</f>
        <v>2.6736353099999994</v>
      </c>
      <c r="L47" s="19"/>
      <c r="M47" s="19">
        <f>SUM(M44:M46)</f>
        <v>2.9856432399999999</v>
      </c>
      <c r="N47" s="13"/>
      <c r="O47" s="19">
        <f>SUM(O44:O46)</f>
        <v>0</v>
      </c>
    </row>
    <row r="48" spans="1:15" ht="15.6">
      <c r="A48" s="4"/>
      <c r="B48" s="3"/>
      <c r="C48" s="3"/>
      <c r="D48" s="11"/>
      <c r="E48" s="16"/>
      <c r="F48" s="11"/>
      <c r="G48" s="16"/>
      <c r="H48" s="11"/>
      <c r="I48" s="16"/>
      <c r="J48" s="11"/>
      <c r="K48" s="16"/>
      <c r="L48" s="11"/>
      <c r="M48" s="16"/>
      <c r="N48" s="17"/>
      <c r="O48" s="16"/>
    </row>
    <row r="49" spans="1:15" ht="15.6">
      <c r="A49" s="4">
        <f>A47+1</f>
        <v>29</v>
      </c>
      <c r="B49" s="3"/>
      <c r="C49" s="3" t="s">
        <v>48</v>
      </c>
      <c r="D49" s="11" t="s">
        <v>17</v>
      </c>
      <c r="E49" s="19">
        <f>+E47+E42+E37+E33+E30</f>
        <v>-1150.0223602781671</v>
      </c>
      <c r="F49" s="11" t="s">
        <v>17</v>
      </c>
      <c r="G49" s="19">
        <f>+G47+G42+G37+G33+G30</f>
        <v>-386.42528548867318</v>
      </c>
      <c r="H49" s="11" t="s">
        <v>17</v>
      </c>
      <c r="I49" s="19">
        <f>+I47+I42+I37+I33+I30</f>
        <v>-225.91845565044565</v>
      </c>
      <c r="J49" s="11" t="s">
        <v>17</v>
      </c>
      <c r="K49" s="19">
        <f>+K47+K42+K37+K33+K30</f>
        <v>2.6736353099999994</v>
      </c>
      <c r="L49" s="11" t="s">
        <v>17</v>
      </c>
      <c r="M49" s="19">
        <f>+M47+M42+M37+M33+M30</f>
        <v>-535.73308096904793</v>
      </c>
      <c r="N49" s="20"/>
      <c r="O49" s="19">
        <f>+O47+O42+O37+O33+O30</f>
        <v>-4.6191734800000006</v>
      </c>
    </row>
    <row r="50" spans="1:15" ht="15.6">
      <c r="A50" s="4"/>
      <c r="B50" s="3"/>
      <c r="C50" s="3"/>
      <c r="D50" s="11"/>
      <c r="E50" s="16"/>
      <c r="F50" s="11"/>
      <c r="G50" s="16"/>
      <c r="H50" s="11"/>
      <c r="I50" s="16"/>
      <c r="J50" s="11"/>
      <c r="K50" s="16"/>
      <c r="L50" s="11"/>
      <c r="M50" s="16"/>
      <c r="N50" s="17"/>
      <c r="O50" s="16"/>
    </row>
    <row r="51" spans="1:15" ht="15.6">
      <c r="A51" s="4">
        <f>A49+1</f>
        <v>30</v>
      </c>
      <c r="B51" s="3"/>
      <c r="C51" s="3" t="s">
        <v>49</v>
      </c>
      <c r="D51" s="11" t="s">
        <v>17</v>
      </c>
      <c r="E51" s="19">
        <f>+E49+E13</f>
        <v>-180.28784053816719</v>
      </c>
      <c r="F51" s="11" t="s">
        <v>17</v>
      </c>
      <c r="G51" s="19">
        <f>+G49+G13</f>
        <v>126.32138526967077</v>
      </c>
      <c r="H51" s="11" t="s">
        <v>17</v>
      </c>
      <c r="I51" s="19">
        <f>+I49+I13</f>
        <v>227.21196723121034</v>
      </c>
      <c r="J51" s="11" t="s">
        <v>17</v>
      </c>
      <c r="K51" s="19">
        <f>+K49+K13</f>
        <v>-2.5792251400000015</v>
      </c>
      <c r="L51" s="11" t="s">
        <v>17</v>
      </c>
      <c r="M51" s="19">
        <f>+M49+M13</f>
        <v>-531.26379591904799</v>
      </c>
      <c r="N51" s="20"/>
      <c r="O51" s="19">
        <f>+O49+O13</f>
        <v>1.9999998990272161E-8</v>
      </c>
    </row>
    <row r="52" spans="1:15" ht="15.6">
      <c r="A52" s="4"/>
      <c r="B52" s="3"/>
      <c r="C52" s="3"/>
      <c r="D52" s="11"/>
      <c r="E52" s="21" t="s">
        <v>50</v>
      </c>
      <c r="F52" s="11"/>
      <c r="G52" s="16"/>
      <c r="H52" s="11"/>
      <c r="I52" s="16"/>
      <c r="J52" s="11"/>
      <c r="K52" s="16"/>
      <c r="L52" s="11"/>
      <c r="M52" s="16"/>
      <c r="N52" s="20"/>
      <c r="O52" s="16"/>
    </row>
    <row r="54" spans="1:15">
      <c r="A54" s="23" t="s">
        <v>51</v>
      </c>
      <c r="C54" t="s">
        <v>52</v>
      </c>
    </row>
    <row r="55" spans="1:15">
      <c r="C55" t="s">
        <v>53</v>
      </c>
    </row>
  </sheetData>
  <mergeCells count="2">
    <mergeCell ref="G8:O8"/>
    <mergeCell ref="A2:M2"/>
  </mergeCells>
  <pageMargins left="0.7" right="0.7" top="0.75" bottom="0.75" header="0.3" footer="0.3"/>
  <pageSetup scale="54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7D4353-20B1-425D-A766-5DF16FF1F17C}"/>
</file>

<file path=customXml/itemProps2.xml><?xml version="1.0" encoding="utf-8"?>
<ds:datastoreItem xmlns:ds="http://schemas.openxmlformats.org/officeDocument/2006/customXml" ds:itemID="{746A69F3-B96C-400E-8C3B-3FF0E1BD6C87}"/>
</file>

<file path=customXml/itemProps3.xml><?xml version="1.0" encoding="utf-8"?>
<ds:datastoreItem xmlns:ds="http://schemas.openxmlformats.org/officeDocument/2006/customXml" ds:itemID="{0CF95BFE-41D1-4EDA-A146-007C046D1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2</dc:title>
  <dc:subject/>
  <dc:creator>YAM Selma</dc:creator>
  <cp:keywords/>
  <dc:description/>
  <cp:lastModifiedBy>TRAN Nancy</cp:lastModifiedBy>
  <cp:revision/>
  <dcterms:created xsi:type="dcterms:W3CDTF">2021-11-04T01:35:04Z</dcterms:created>
  <dcterms:modified xsi:type="dcterms:W3CDTF">2021-11-24T03:15:33Z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7b0225-d5fb-4a38-ab20-04d3a5b5ae07_Enabled">
    <vt:lpwstr>true</vt:lpwstr>
  </property>
  <property fmtid="{D5CDD505-2E9C-101B-9397-08002B2CF9AE}" pid="3" name="MSIP_Label_757b0225-d5fb-4a38-ab20-04d3a5b5ae07_SetDate">
    <vt:lpwstr>2021-11-04T01:35:04Z</vt:lpwstr>
  </property>
  <property fmtid="{D5CDD505-2E9C-101B-9397-08002B2CF9AE}" pid="4" name="MSIP_Label_757b0225-d5fb-4a38-ab20-04d3a5b5ae07_Method">
    <vt:lpwstr>Standard</vt:lpwstr>
  </property>
  <property fmtid="{D5CDD505-2E9C-101B-9397-08002B2CF9AE}" pid="5" name="MSIP_Label_757b0225-d5fb-4a38-ab20-04d3a5b5ae07_Name">
    <vt:lpwstr>Internal use</vt:lpwstr>
  </property>
  <property fmtid="{D5CDD505-2E9C-101B-9397-08002B2CF9AE}" pid="6" name="MSIP_Label_757b0225-d5fb-4a38-ab20-04d3a5b5ae07_SiteId">
    <vt:lpwstr>c0f38700-d7f7-4200-ae37-7eebf475cdc1</vt:lpwstr>
  </property>
  <property fmtid="{D5CDD505-2E9C-101B-9397-08002B2CF9AE}" pid="7" name="MSIP_Label_757b0225-d5fb-4a38-ab20-04d3a5b5ae07_ActionId">
    <vt:lpwstr>63db8a5b-6cab-465f-b683-b0329b29907c</vt:lpwstr>
  </property>
  <property fmtid="{D5CDD505-2E9C-101B-9397-08002B2CF9AE}" pid="8" name="MSIP_Label_757b0225-d5fb-4a38-ab20-04d3a5b5ae07_ContentBits">
    <vt:lpwstr>0</vt:lpwstr>
  </property>
  <property fmtid="{D5CDD505-2E9C-101B-9397-08002B2CF9AE}" pid="9" name="ContentTypeId">
    <vt:lpwstr>0x0101003AFE77665E354B468AF3F4F0E95858A6</vt:lpwstr>
  </property>
  <property fmtid="{D5CDD505-2E9C-101B-9397-08002B2CF9AE}" pid="10" name="_dlc_DocIdItemGuid">
    <vt:lpwstr>bcca4b6c-df0d-4241-b23d-e56c21db27ca</vt:lpwstr>
  </property>
  <property fmtid="{D5CDD505-2E9C-101B-9397-08002B2CF9AE}" pid="11" name="QC_Ready">
    <vt:bool>false</vt:bool>
  </property>
  <property fmtid="{D5CDD505-2E9C-101B-9397-08002B2CF9AE}" pid="12" name="Witness(Internal)">
    <vt:lpwstr>132;#i:0#.f|membership|nancy.tran@hydroone.com</vt:lpwstr>
  </property>
  <property fmtid="{D5CDD505-2E9C-101B-9397-08002B2CF9AE}" pid="13" name="WitnessApproved">
    <vt:lpwstr>Approved</vt:lpwstr>
  </property>
  <property fmtid="{D5CDD505-2E9C-101B-9397-08002B2CF9AE}" pid="14" name="RA Review Draft 1">
    <vt:bool>true</vt:bool>
  </property>
  <property fmtid="{D5CDD505-2E9C-101B-9397-08002B2CF9AE}" pid="16" name="CaseNumber">
    <vt:lpwstr>EB-2021-0110</vt:lpwstr>
  </property>
  <property fmtid="{D5CDD505-2E9C-101B-9397-08002B2CF9AE}" pid="17" name="ELT">
    <vt:bool>false</vt:bool>
  </property>
  <property fmtid="{D5CDD505-2E9C-101B-9397-08002B2CF9AE}" pid="18" name="IntervenorAcronymn">
    <vt:lpwstr>Staff</vt:lpwstr>
  </property>
  <property fmtid="{D5CDD505-2E9C-101B-9397-08002B2CF9AE}" pid="19" name="Refusal">
    <vt:bool>false</vt:bool>
  </property>
  <property fmtid="{D5CDD505-2E9C-101B-9397-08002B2CF9AE}" pid="20" name="TSW">
    <vt:lpwstr>Reviewed</vt:lpwstr>
  </property>
  <property fmtid="{D5CDD505-2E9C-101B-9397-08002B2CF9AE}" pid="22" name="Expert">
    <vt:lpwstr>NO</vt:lpwstr>
  </property>
  <property fmtid="{D5CDD505-2E9C-101B-9397-08002B2CF9AE}" pid="24" name="RDirApproved">
    <vt:bool>false</vt:bool>
  </property>
  <property fmtid="{D5CDD505-2E9C-101B-9397-08002B2CF9AE}" pid="25" name="Panel">
    <vt:lpwstr>;#Panel #3: Finance &amp; Compensation;#</vt:lpwstr>
  </property>
  <property fmtid="{D5CDD505-2E9C-101B-9397-08002B2CF9AE}" pid="26" name="2021/2022Update">
    <vt:bool>false</vt:bool>
  </property>
  <property fmtid="{D5CDD505-2E9C-101B-9397-08002B2CF9AE}" pid="27" name="Strategic">
    <vt:bool>true</vt:bool>
  </property>
  <property fmtid="{D5CDD505-2E9C-101B-9397-08002B2CF9AE}" pid="28" name="Exhibit">
    <vt:lpwstr>I</vt:lpwstr>
  </property>
  <property fmtid="{D5CDD505-2E9C-101B-9397-08002B2CF9AE}" pid="29" name="RAApproved">
    <vt:bool>true</vt:bool>
  </property>
  <property fmtid="{D5CDD505-2E9C-101B-9397-08002B2CF9AE}" pid="30" name="FormattingComplete">
    <vt:bool>false</vt:bool>
  </property>
  <property fmtid="{D5CDD505-2E9C-101B-9397-08002B2CF9AE}" pid="31" name="StrategicThemeFlag">
    <vt:lpwstr>;#None Applicable;#</vt:lpwstr>
  </property>
  <property fmtid="{D5CDD505-2E9C-101B-9397-08002B2CF9AE}" pid="32" name="Support">
    <vt:lpwstr>102;#i:0#.f|membership|jonathan.myers@hydroone.com</vt:lpwstr>
  </property>
  <property fmtid="{D5CDD505-2E9C-101B-9397-08002B2CF9AE}" pid="33" name="RA">
    <vt:lpwstr>28;#Uri.Akselrud@HydroOne.com;#44;#Judy.BUT@HydroOne.com;#102;#Jonathan.Myers@HydroOne.com</vt:lpwstr>
  </property>
  <property fmtid="{D5CDD505-2E9C-101B-9397-08002B2CF9AE}" pid="34" name="PDFCreationInitiated">
    <vt:bool>false</vt:bool>
  </property>
  <property fmtid="{D5CDD505-2E9C-101B-9397-08002B2CF9AE}" pid="35" name="FilingDate">
    <vt:filetime>2021-11-29T00:00:00Z</vt:filetime>
  </property>
  <property fmtid="{D5CDD505-2E9C-101B-9397-08002B2CF9AE}" pid="37" name="ExhibitReference">
    <vt:lpwstr>E-09-01, E-09-02, E-09-03</vt:lpwstr>
  </property>
  <property fmtid="{D5CDD505-2E9C-101B-9397-08002B2CF9AE}" pid="38" name="DraftReady">
    <vt:lpwstr>Ready</vt:lpwstr>
  </property>
  <property fmtid="{D5CDD505-2E9C-101B-9397-08002B2CF9AE}" pid="39" name="Confidential">
    <vt:bool>false</vt:bool>
  </property>
  <property fmtid="{D5CDD505-2E9C-101B-9397-08002B2CF9AE}" pid="40" name="Witness">
    <vt:lpwstr>TRAN Nancy</vt:lpwstr>
  </property>
  <property fmtid="{D5CDD505-2E9C-101B-9397-08002B2CF9AE}" pid="41" name="IRAuthor">
    <vt:lpwstr>141;#i:0#.f|membership|selma.yam@hydroone.com,#i:0#.f|membership|selma.yam@hydroone.com,#Selma.Yam@HydroOne.com,#,#YAM Selma,#,#CORPORATETAX,#Senior Manager, Taxation;#127;#i:0#.f|membership|alvin.tam@hydroone.com,#i:0#.f|membership|alvin.tam@hydroone.com,#Alvin.Tam@HydroOne.com,#,#TAM Alvin,#,#CORPORATETAX,#Senior Manager, Taxation</vt:lpwstr>
  </property>
</Properties>
</file>