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revisionLog16.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0706MILPFV01\189054$\SynchFolder\Desktop\"/>
    </mc:Choice>
  </mc:AlternateContent>
  <bookViews>
    <workbookView xWindow="13260" yWindow="1200" windowWidth="19200" windowHeight="21000"/>
  </bookViews>
  <sheets>
    <sheet name="B-03-01_3.9-2AA" sheetId="1" r:id="rId1"/>
  </sheets>
  <externalReferences>
    <externalReference r:id="rId2"/>
  </externalReferences>
  <definedNames>
    <definedName name="_xlnm._FilterDatabase" localSheetId="0" hidden="1">'B-03-01_3.9-2AA'!$A$13:$S$55</definedName>
    <definedName name="EBNUMBER">'[1]LDC Info'!$E$16</definedName>
    <definedName name="_xlnm.Print_Area" localSheetId="0">'B-03-01_3.9-2AA'!$A$9:$L$60</definedName>
    <definedName name="Z_0EF663EF_4A1F_4760_9954_029618C51714_.wvu.PrintArea" localSheetId="0" hidden="1">'B-03-01_3.9-2AA'!$A$9:$L$60</definedName>
    <definedName name="Z_41E765B8_9595_4534_B8EF_076124D607FF_.wvu.PrintArea" localSheetId="0" hidden="1">'B-03-01_3.9-2AA'!$A$9:$L$60</definedName>
    <definedName name="Z_41E765B8_9595_4534_B8EF_076124D607FF_.wvu.Rows" localSheetId="0" hidden="1">'B-03-01_3.9-2AA'!$1:$8</definedName>
    <definedName name="Z_4395F6D6_B032_4C66_84F9_648DCE933C93_.wvu.FilterData" localSheetId="0" hidden="1">'B-03-01_3.9-2AA'!$A$13:$S$55</definedName>
    <definedName name="Z_4395F6D6_B032_4C66_84F9_648DCE933C93_.wvu.PrintArea" localSheetId="0" hidden="1">'B-03-01_3.9-2AA'!$A$9:$L$60</definedName>
    <definedName name="Z_4395F6D6_B032_4C66_84F9_648DCE933C93_.wvu.Rows" localSheetId="0" hidden="1">'B-03-01_3.9-2AA'!$1:$8</definedName>
    <definedName name="Z_52D4FA82_398C_4CEA_B63F_B25542482FC1_.wvu.PrintArea" localSheetId="0" hidden="1">'B-03-01_3.9-2AA'!$A$9:$L$60</definedName>
    <definedName name="Z_52D4FA82_398C_4CEA_B63F_B25542482FC1_.wvu.Rows" localSheetId="0" hidden="1">'B-03-01_3.9-2AA'!$1:$8</definedName>
    <definedName name="Z_5A0EF1EE_359A_4211_8A5E_712CD9302C21_.wvu.PrintArea" localSheetId="0" hidden="1">'B-03-01_3.9-2AA'!$A$9:$L$60</definedName>
    <definedName name="Z_5A0EF1EE_359A_4211_8A5E_712CD9302C21_.wvu.Rows" localSheetId="0" hidden="1">'B-03-01_3.9-2AA'!$1:$8</definedName>
    <definedName name="Z_69E502E4_3104_443A_BC35_902379ECEB46_.wvu.PrintArea" localSheetId="0" hidden="1">'B-03-01_3.9-2AA'!$A$9:$Q$60</definedName>
    <definedName name="Z_79D6CA5D_00D5_43D2_85D6_DFD835D66C47_.wvu.PrintArea" localSheetId="0" hidden="1">'B-03-01_3.9-2AA'!$A$9:$L$60</definedName>
    <definedName name="Z_7ACC5027_F977_401C_84A6_D09F09A70B85_.wvu.FilterData" localSheetId="0" hidden="1">'B-03-01_3.9-2AA'!$A$13:$S$55</definedName>
    <definedName name="Z_7ACC5027_F977_401C_84A6_D09F09A70B85_.wvu.PrintArea" localSheetId="0" hidden="1">'B-03-01_3.9-2AA'!$A$9:$L$60</definedName>
    <definedName name="Z_7ACC5027_F977_401C_84A6_D09F09A70B85_.wvu.Rows" localSheetId="0" hidden="1">'B-03-01_3.9-2AA'!$1:$8</definedName>
    <definedName name="Z_8B035A7E_78F7_47FF_98E9_4325725B1FA2_.wvu.PrintArea" localSheetId="0" hidden="1">'B-03-01_3.9-2AA'!$A$9:$L$60</definedName>
    <definedName name="Z_8B035A7E_78F7_47FF_98E9_4325725B1FA2_.wvu.Rows" localSheetId="0" hidden="1">'B-03-01_3.9-2AA'!$1:$8</definedName>
    <definedName name="Z_9C6C87B9_5F5E_44FD_B0BA_E9633FC79632_.wvu.PrintArea" localSheetId="0" hidden="1">'B-03-01_3.9-2AA'!$A$9:$L$60</definedName>
    <definedName name="Z_A5060E6C_6D2F_488C_9D68_6E8A573AC744_.wvu.PrintArea" localSheetId="0" hidden="1">'B-03-01_3.9-2AA'!$A$9:$L$60</definedName>
    <definedName name="Z_FE0134CF_43A9_4EE5_AA71_C2E7CC6211F1_.wvu.PrintArea" localSheetId="0" hidden="1">'B-03-01_3.9-2AA'!$A$9:$L$60</definedName>
  </definedNames>
  <calcPr calcId="162913"/>
  <customWorkbookViews>
    <customWorkbookView name="ZBARCEA Alex - Personal View" guid="{7ACC5027-F977-401C-84A6-D09F09A70B85}" mergeInterval="0" personalView="1" maximized="1" xWindow="1912" yWindow="-8" windowWidth="1936" windowHeight="1056" activeSheetId="1"/>
    <customWorkbookView name="AKSELRUD Uri - Personal View" guid="{9C6C87B9-5F5E-44FD-B0BA-E9633FC79632}" mergeInterval="0" personalView="1" maximized="1" windowWidth="1920" windowHeight="811" activeSheetId="1"/>
    <customWorkbookView name="GIBBONS Linda - Personal View" guid="{8B035A7E-78F7-47FF-98E9-4325725B1FA2}" mergeInterval="0" personalView="1" maximized="1" windowWidth="1920" windowHeight="897" activeSheetId="1"/>
    <customWorkbookView name="Uri AKSELRUD - Personal View" guid="{FE0134CF-43A9-4EE5-AA71-C2E7CC6211F1}" mergeInterval="0" personalView="1" maximized="1" windowWidth="1920" windowHeight="835" activeSheetId="1"/>
    <customWorkbookView name="QURESHI Muhammad - Personal View" guid="{0EF663EF-4A1F-4760-9954-029618C51714}" mergeInterval="0" personalView="1" maximized="1" windowWidth="1920" windowHeight="807" activeSheetId="1" showComments="commIndAndComment"/>
    <customWorkbookView name="Author - Personal View" guid="{A5060E6C-6D2F-488C-9D68-6E8A573AC744}" mergeInterval="0" personalView="1" maximized="1" windowWidth="1920" windowHeight="735" activeSheetId="1" showComments="commIndAndComment"/>
    <customWorkbookView name="LEE Julie(Qiu Ling) - Personal View" guid="{41E765B8-9595-4534-B8EF-076124D607FF}" mergeInterval="0" personalView="1" maximized="1" windowWidth="1920" windowHeight="855" activeSheetId="1"/>
    <customWorkbookView name="BARRASS Rob - Personal View" guid="{52D4FA82-398C-4CEA-B63F-B25542482FC1}" mergeInterval="0" personalView="1" maximized="1" xWindow="-8" yWindow="-8" windowWidth="2576" windowHeight="1416" activeSheetId="1" showComments="commIndAndComment"/>
    <customWorkbookView name="MEDEIROS Michael - Personal View" guid="{5A0EF1EE-359A-4211-8A5E-712CD9302C21}" mergeInterval="0" personalView="1" maximized="1" xWindow="-8" yWindow="-8" windowWidth="1936" windowHeight="1056" activeSheetId="1"/>
    <customWorkbookView name="BURKE Kathleen - Personal View" guid="{79D6CA5D-00D5-43D2-85D6-DFD835D66C47}" mergeInterval="0" personalView="1" maximized="1" xWindow="1909" yWindow="-11" windowWidth="1942" windowHeight="1162" activeSheetId="1" showComments="commIndAndComment"/>
    <customWorkbookView name="MOLINA Carla - Personal View" guid="{69E502E4-3104-443A-BC35-902379ECEB46}" mergeInterval="0" personalView="1" maximized="1" xWindow="-11" yWindow="-11" windowWidth="1942" windowHeight="1042" activeSheetId="1"/>
    <customWorkbookView name="VAN TOL Mark - Personal View" guid="{4395F6D6-B032-4C66-84F9-648DCE933C93}" mergeInterval="0" personalView="1" xWindow="1280" windowWidth="1280" windowHeight="140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1" i="1" l="1"/>
  <c r="H21" i="1"/>
  <c r="F21" i="1"/>
  <c r="D21" i="1"/>
  <c r="B21" i="1"/>
  <c r="J36" i="1"/>
  <c r="H36" i="1"/>
  <c r="F36" i="1"/>
  <c r="F54" i="1" s="1"/>
  <c r="D36" i="1"/>
  <c r="B36" i="1"/>
  <c r="J45" i="1"/>
  <c r="J54" i="1" s="1"/>
  <c r="H45" i="1"/>
  <c r="F45" i="1"/>
  <c r="D45" i="1"/>
  <c r="B45" i="1"/>
  <c r="B54" i="1" s="1"/>
  <c r="J53" i="1"/>
  <c r="H53" i="1"/>
  <c r="F53" i="1"/>
  <c r="D53" i="1"/>
  <c r="B53" i="1"/>
  <c r="D54" i="1"/>
  <c r="H54" i="1" l="1"/>
  <c r="H55" i="1"/>
  <c r="J55" i="1"/>
  <c r="F55" i="1"/>
  <c r="D55" i="1"/>
  <c r="B55" i="1"/>
  <c r="M53" i="1"/>
  <c r="N53" i="1"/>
  <c r="O53" i="1"/>
  <c r="P53" i="1"/>
  <c r="M45" i="1"/>
  <c r="N45" i="1"/>
  <c r="O45" i="1"/>
  <c r="P45" i="1"/>
  <c r="M36" i="1"/>
  <c r="N36" i="1"/>
  <c r="O36" i="1"/>
  <c r="P36" i="1"/>
  <c r="M21" i="1"/>
  <c r="N21" i="1"/>
  <c r="O21" i="1"/>
  <c r="O54" i="1" s="1"/>
  <c r="P21" i="1"/>
  <c r="N54" i="1" l="1"/>
  <c r="N55" i="1" s="1"/>
  <c r="P54" i="1"/>
  <c r="P55" i="1" s="1"/>
  <c r="O55" i="1"/>
  <c r="M54" i="1"/>
  <c r="M55" i="1" s="1"/>
  <c r="E53" i="1"/>
  <c r="G53" i="1"/>
  <c r="I53" i="1"/>
  <c r="K53" i="1"/>
  <c r="L53" i="1"/>
  <c r="C53" i="1"/>
  <c r="L21" i="1" l="1"/>
  <c r="L36" i="1"/>
  <c r="L45" i="1"/>
  <c r="L54" i="1" l="1"/>
  <c r="L55" i="1" s="1"/>
  <c r="E21" i="1"/>
  <c r="G21" i="1"/>
  <c r="I21" i="1"/>
  <c r="K21" i="1"/>
  <c r="C21" i="1"/>
  <c r="E45" i="1" l="1"/>
  <c r="G45" i="1"/>
  <c r="I45" i="1"/>
  <c r="K45" i="1"/>
  <c r="E36" i="1"/>
  <c r="G36" i="1"/>
  <c r="G54" i="1" s="1"/>
  <c r="G55" i="1" s="1"/>
  <c r="I36" i="1"/>
  <c r="K36" i="1"/>
  <c r="K54" i="1" s="1"/>
  <c r="K55" i="1" s="1"/>
  <c r="C36" i="1"/>
  <c r="E54" i="1" l="1"/>
  <c r="E55" i="1" s="1"/>
  <c r="I54" i="1"/>
  <c r="I55" i="1" s="1"/>
  <c r="C45" i="1"/>
  <c r="C54" i="1" s="1"/>
  <c r="C55" i="1" s="1"/>
  <c r="E13" i="1"/>
  <c r="C13" i="1" s="1"/>
</calcChain>
</file>

<file path=xl/sharedStrings.xml><?xml version="1.0" encoding="utf-8"?>
<sst xmlns="http://schemas.openxmlformats.org/spreadsheetml/2006/main" count="77" uniqueCount="68">
  <si>
    <t>File Number:</t>
  </si>
  <si>
    <t>Exhibit:</t>
  </si>
  <si>
    <t>Tab:</t>
  </si>
  <si>
    <t>Schedule:</t>
  </si>
  <si>
    <t>Page:</t>
  </si>
  <si>
    <t>Date:</t>
  </si>
  <si>
    <t>Projects</t>
  </si>
  <si>
    <t>Reporting Basis</t>
  </si>
  <si>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</si>
  <si>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</si>
  <si>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</si>
  <si>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System Access</t>
  </si>
  <si>
    <t>System Renewal</t>
  </si>
  <si>
    <t>System Service</t>
  </si>
  <si>
    <t>USGAAP</t>
  </si>
  <si>
    <t>Capital Projects Table ($M)</t>
  </si>
  <si>
    <t>B</t>
  </si>
  <si>
    <t>2022 Bridge</t>
  </si>
  <si>
    <t>2021
Bridge</t>
  </si>
  <si>
    <t>D-SA-01 Joint Use and Relocations</t>
  </si>
  <si>
    <t>D-SA-02 New Load Connections, Upgrades, Cancellations</t>
  </si>
  <si>
    <t>D-SA-04 Metering Sustainment</t>
  </si>
  <si>
    <t>D-SA-Other</t>
  </si>
  <si>
    <t>2023 Test</t>
  </si>
  <si>
    <t>2024 Test</t>
  </si>
  <si>
    <t>2025 Test</t>
  </si>
  <si>
    <t>2026 Test</t>
  </si>
  <si>
    <t xml:space="preserve">D-SR-Other </t>
  </si>
  <si>
    <t>D-SA-03 Customer Demand Distributed Energy Resources</t>
  </si>
  <si>
    <t>D-SR-01 Distribution Stations Demand Capital Program</t>
  </si>
  <si>
    <t>D-SR-02 Mobile Unit Substation Program</t>
  </si>
  <si>
    <t>D-SR-03 Distribution Station Planned Component Replacement Program</t>
  </si>
  <si>
    <t>D-SR-04 Distribution Station Refurbishment</t>
  </si>
  <si>
    <t>D-SR-05 Distribution Lines Trouble Call and Storm Damage Response</t>
  </si>
  <si>
    <t>D-SR-06 Distribution Lines PCB Equipment Replacement Program</t>
  </si>
  <si>
    <t>D-SR-07 Pole Sustainment Program</t>
  </si>
  <si>
    <t>D-SR-08 Distribution Lines Minor Component Replacement Program</t>
  </si>
  <si>
    <t>D-SR-09 Submarine Cable Replacement Program</t>
  </si>
  <si>
    <t>D-SR-10 Distribution Lines Sustainment Initiatives</t>
  </si>
  <si>
    <t>D-SR-11 Life Cycle Optimization &amp; Operational Efficiency Projects</t>
  </si>
  <si>
    <t>D-SR-12 Advanced Meter Infrastructure 2.0 (AMI 2.0)</t>
  </si>
  <si>
    <t>D-SS-Other</t>
  </si>
  <si>
    <t>D-SS-01 System Upgrades Driven by Load Growth</t>
  </si>
  <si>
    <t>D-SS-02 Reliability Improvements</t>
  </si>
  <si>
    <t>D-SS-04 Energy Storage Solutions</t>
  </si>
  <si>
    <t>D-SS-05 Worst Performing Feeders</t>
  </si>
  <si>
    <t>D-SS-06 Power Quality and Stray Voltage</t>
  </si>
  <si>
    <t>D-SS-03 Demand System Modifications</t>
  </si>
  <si>
    <t>Fleet</t>
  </si>
  <si>
    <t>Facilities &amp; Real Estate</t>
  </si>
  <si>
    <t>Information Solutions</t>
  </si>
  <si>
    <t>System Operations</t>
  </si>
  <si>
    <t>System Capability Reinforcement</t>
  </si>
  <si>
    <t>Other</t>
  </si>
  <si>
    <t>General Plant Allocated to Distribution</t>
  </si>
  <si>
    <t>2027 Test</t>
  </si>
  <si>
    <t>Sub-Total System Access</t>
  </si>
  <si>
    <t>Sub-Total System Renewal</t>
  </si>
  <si>
    <t>Sub-Total System Service</t>
  </si>
  <si>
    <t>Sub-Total General Plant</t>
  </si>
  <si>
    <t>Subtotal (SA, SR, SS)</t>
  </si>
  <si>
    <t>GRAND TOTAL</t>
  </si>
  <si>
    <t>Appendix 2-AA: On the basis of ISA</t>
  </si>
  <si>
    <t>2018 Plan (DRO)</t>
  </si>
  <si>
    <t>2019 Plan (DRO)</t>
  </si>
  <si>
    <t>2020 Plan (DRO)</t>
  </si>
  <si>
    <t>2021 Plan (DRO)</t>
  </si>
  <si>
    <t>2022 Plan (DRO)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</si>
</sst>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1">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 numFmtId="246" formatCode="_(* #,##0.0_);_(* \(#,##0.0\);_(* &quot;-&quot;?_);_(@_)"/>
  </numFmts>
  <fonts count="184">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3">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
      <patternFill patternType="solid">
        <fgColor theme="9" tint="0.39997558519241921"/>
        <bgColor indexed="64"/>
      </patternFill>
    </fill>
  </fills>
  <borders count="61">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s>
  <cellStyleXfs count="64294">
    <xf numFmtId="0" fontId="0" fillId="0" borderId="0"/>
    <xf numFmtId="44" fontId="1" fillId="0" borderId="0" applyFont="0" applyFill="0" applyBorder="0" applyAlignment="0" applyProtection="0"/>
    <xf numFmtId="0" fontId="2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4" fillId="0" borderId="0" applyFont="0" applyFill="0" applyBorder="0" applyAlignment="0" applyProtection="0">
      <protection locked="0"/>
    </xf>
    <xf numFmtId="167" fontId="25" fillId="0" borderId="0"/>
    <xf numFmtId="0" fontId="5" fillId="0" borderId="0"/>
    <xf numFmtId="0" fontId="26" fillId="0" borderId="0"/>
    <xf numFmtId="0" fontId="26" fillId="0" borderId="0"/>
    <xf numFmtId="0" fontId="26" fillId="0" borderId="0"/>
    <xf numFmtId="0" fontId="26" fillId="0" borderId="0"/>
    <xf numFmtId="42" fontId="27" fillId="0" borderId="0" applyFont="0" applyFill="0" applyBorder="0" applyAlignment="0" applyProtection="0"/>
    <xf numFmtId="44" fontId="27" fillId="0" borderId="0" applyFont="0" applyFill="0" applyBorder="0" applyAlignment="0" applyProtection="0"/>
    <xf numFmtId="168" fontId="5" fillId="0" borderId="0" applyFont="0" applyFill="0" applyBorder="0" applyAlignment="0" applyProtection="0"/>
    <xf numFmtId="43" fontId="27" fillId="0" borderId="0" applyFont="0" applyFill="0" applyBorder="0" applyAlignment="0" applyProtection="0"/>
    <xf numFmtId="41" fontId="27" fillId="0" borderId="0" applyFont="0" applyFill="0" applyBorder="0" applyAlignment="0" applyProtection="0"/>
    <xf numFmtId="0" fontId="2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5" fillId="0" borderId="0"/>
    <xf numFmtId="0" fontId="5" fillId="0" borderId="0"/>
    <xf numFmtId="0" fontId="5" fillId="0" borderId="0"/>
    <xf numFmtId="0" fontId="5" fillId="0" borderId="0"/>
    <xf numFmtId="0" fontId="30" fillId="0" borderId="0"/>
    <xf numFmtId="0" fontId="30" fillId="0" borderId="0"/>
    <xf numFmtId="0" fontId="30" fillId="0" borderId="0"/>
    <xf numFmtId="0" fontId="29" fillId="0" borderId="0"/>
    <xf numFmtId="0" fontId="30" fillId="0" borderId="0"/>
    <xf numFmtId="0" fontId="31" fillId="0" borderId="0"/>
    <xf numFmtId="0" fontId="30" fillId="0" borderId="0"/>
    <xf numFmtId="0" fontId="3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1" fillId="0" borderId="0"/>
    <xf numFmtId="0" fontId="5" fillId="0" borderId="0"/>
    <xf numFmtId="0" fontId="29"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29" fillId="0" borderId="0"/>
    <xf numFmtId="0" fontId="29" fillId="0" borderId="0"/>
    <xf numFmtId="0" fontId="5" fillId="0" borderId="0"/>
    <xf numFmtId="0" fontId="31"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1" fillId="0" borderId="0"/>
    <xf numFmtId="0" fontId="5" fillId="0" borderId="0"/>
    <xf numFmtId="0" fontId="5" fillId="0" borderId="0"/>
    <xf numFmtId="0" fontId="29" fillId="0" borderId="0"/>
    <xf numFmtId="0" fontId="29" fillId="0" borderId="0"/>
    <xf numFmtId="0" fontId="31"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9"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0" fillId="0" borderId="0"/>
    <xf numFmtId="0" fontId="30" fillId="0" borderId="0"/>
    <xf numFmtId="0" fontId="29" fillId="0" borderId="0"/>
    <xf numFmtId="0" fontId="29" fillId="0" borderId="0"/>
    <xf numFmtId="0" fontId="31" fillId="0" borderId="0"/>
    <xf numFmtId="0" fontId="29"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29" fillId="0" borderId="0"/>
    <xf numFmtId="0" fontId="29" fillId="0" borderId="0"/>
    <xf numFmtId="0" fontId="5" fillId="0" borderId="0"/>
    <xf numFmtId="175" fontId="5" fillId="0" borderId="0" applyFont="0" applyFill="0" applyBorder="0" applyAlignment="0" applyProtection="0"/>
    <xf numFmtId="176" fontId="33" fillId="0" borderId="0" applyFont="0" applyFill="0" applyBorder="0" applyAlignment="0" applyProtection="0"/>
    <xf numFmtId="10" fontId="33" fillId="0" borderId="0" applyFont="0" applyFill="0" applyBorder="0" applyAlignment="0" applyProtection="0"/>
    <xf numFmtId="0" fontId="34" fillId="0" borderId="0"/>
    <xf numFmtId="177" fontId="24" fillId="0" borderId="0" applyFont="0" applyFill="0" applyBorder="0" applyAlignment="0" applyProtection="0">
      <protection locked="0"/>
    </xf>
    <xf numFmtId="0" fontId="35" fillId="36" borderId="20">
      <alignment horizontal="center" vertical="center" wrapText="1"/>
    </xf>
    <xf numFmtId="0" fontId="34" fillId="0" borderId="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6"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26" fillId="37"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6"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26" fillId="3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6"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6"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26" fillId="39"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6"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26" fillId="40"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1"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1"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26" fillId="41"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1"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1"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26" fillId="4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6" fontId="32" fillId="0" borderId="0" applyFont="0" applyFill="0" applyBorder="0" applyAlignment="0" applyProtection="0"/>
    <xf numFmtId="8" fontId="32" fillId="0" borderId="0" applyFont="0" applyFill="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1"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1"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26" fillId="43"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1"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1"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26" fillId="44"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6"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6"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26" fillId="45"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1"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1"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26" fillId="40"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1"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1"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26" fillId="43"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1"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1"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26" fillId="46"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7" fillId="47" borderId="0" applyNumberFormat="0" applyBorder="0" applyAlignment="0" applyProtection="0"/>
    <xf numFmtId="0" fontId="22" fillId="14"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22" fillId="14"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8" fillId="14" borderId="0" applyNumberFormat="0" applyBorder="0" applyAlignment="0" applyProtection="0"/>
    <xf numFmtId="0" fontId="37" fillId="44" borderId="0" applyNumberFormat="0" applyBorder="0" applyAlignment="0" applyProtection="0"/>
    <xf numFmtId="0" fontId="22" fillId="18"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22" fillId="18"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8" fillId="18" borderId="0" applyNumberFormat="0" applyBorder="0" applyAlignment="0" applyProtection="0"/>
    <xf numFmtId="0" fontId="37" fillId="45" borderId="0" applyNumberFormat="0" applyBorder="0" applyAlignment="0" applyProtection="0"/>
    <xf numFmtId="0" fontId="22" fillId="45" borderId="0" applyNumberFormat="0" applyBorder="0" applyAlignment="0" applyProtection="0"/>
    <xf numFmtId="0" fontId="22" fillId="22" borderId="0" applyNumberFormat="0" applyBorder="0" applyAlignment="0" applyProtection="0"/>
    <xf numFmtId="0" fontId="37" fillId="45" borderId="0" applyNumberFormat="0" applyBorder="0" applyAlignment="0" applyProtection="0"/>
    <xf numFmtId="0" fontId="22" fillId="22" borderId="0" applyNumberFormat="0" applyBorder="0" applyAlignment="0" applyProtection="0"/>
    <xf numFmtId="0" fontId="37" fillId="45" borderId="0" applyNumberFormat="0" applyBorder="0" applyAlignment="0" applyProtection="0"/>
    <xf numFmtId="0" fontId="22" fillId="22"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38" fillId="22" borderId="0" applyNumberFormat="0" applyBorder="0" applyAlignment="0" applyProtection="0"/>
    <xf numFmtId="0" fontId="37" fillId="48" borderId="0" applyNumberFormat="0" applyBorder="0" applyAlignment="0" applyProtection="0"/>
    <xf numFmtId="0" fontId="22"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22" fillId="26"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26" borderId="0" applyNumberFormat="0" applyBorder="0" applyAlignment="0" applyProtection="0"/>
    <xf numFmtId="0" fontId="37" fillId="49" borderId="0" applyNumberFormat="0" applyBorder="0" applyAlignment="0" applyProtection="0"/>
    <xf numFmtId="0" fontId="22" fillId="30"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22" fillId="30"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30" borderId="0" applyNumberFormat="0" applyBorder="0" applyAlignment="0" applyProtection="0"/>
    <xf numFmtId="0" fontId="37" fillId="50" borderId="0" applyNumberFormat="0" applyBorder="0" applyAlignment="0" applyProtection="0"/>
    <xf numFmtId="0" fontId="22" fillId="50" borderId="0" applyNumberFormat="0" applyBorder="0" applyAlignment="0" applyProtection="0"/>
    <xf numFmtId="0" fontId="22" fillId="34" borderId="0" applyNumberFormat="0" applyBorder="0" applyAlignment="0" applyProtection="0"/>
    <xf numFmtId="0" fontId="37" fillId="50" borderId="0" applyNumberFormat="0" applyBorder="0" applyAlignment="0" applyProtection="0"/>
    <xf numFmtId="0" fontId="22" fillId="34" borderId="0" applyNumberFormat="0" applyBorder="0" applyAlignment="0" applyProtection="0"/>
    <xf numFmtId="0" fontId="37" fillId="50" borderId="0" applyNumberFormat="0" applyBorder="0" applyAlignment="0" applyProtection="0"/>
    <xf numFmtId="0" fontId="22" fillId="34"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8" fillId="34" borderId="0" applyNumberFormat="0" applyBorder="0" applyAlignment="0" applyProtection="0"/>
    <xf numFmtId="0" fontId="32" fillId="0" borderId="0"/>
    <xf numFmtId="0" fontId="32"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30" fillId="0" borderId="0"/>
    <xf numFmtId="0" fontId="32" fillId="0" borderId="0"/>
    <xf numFmtId="0" fontId="31" fillId="0" borderId="0"/>
    <xf numFmtId="0" fontId="32" fillId="0" borderId="0"/>
    <xf numFmtId="0" fontId="32" fillId="0" borderId="0"/>
    <xf numFmtId="0" fontId="31"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31" fillId="0" borderId="0"/>
    <xf numFmtId="0" fontId="31" fillId="0" borderId="0"/>
    <xf numFmtId="0" fontId="31" fillId="0" borderId="0"/>
    <xf numFmtId="0" fontId="39" fillId="0" borderId="21" applyBorder="0"/>
    <xf numFmtId="0" fontId="37" fillId="51" borderId="0" applyNumberFormat="0" applyBorder="0" applyAlignment="0" applyProtection="0"/>
    <xf numFmtId="0" fontId="22" fillId="1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22" fillId="1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8" fillId="11" borderId="0" applyNumberFormat="0" applyBorder="0" applyAlignment="0" applyProtection="0"/>
    <xf numFmtId="0" fontId="37" fillId="52" borderId="0" applyNumberFormat="0" applyBorder="0" applyAlignment="0" applyProtection="0"/>
    <xf numFmtId="0" fontId="22" fillId="15"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22" fillId="15"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15" borderId="0" applyNumberFormat="0" applyBorder="0" applyAlignment="0" applyProtection="0"/>
    <xf numFmtId="0" fontId="37" fillId="53" borderId="0" applyNumberFormat="0" applyBorder="0" applyAlignment="0" applyProtection="0"/>
    <xf numFmtId="0" fontId="22" fillId="19"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22" fillId="19"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19" borderId="0" applyNumberFormat="0" applyBorder="0" applyAlignment="0" applyProtection="0"/>
    <xf numFmtId="0" fontId="37" fillId="48" borderId="0" applyNumberFormat="0" applyBorder="0" applyAlignment="0" applyProtection="0"/>
    <xf numFmtId="0" fontId="22" fillId="23"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22" fillId="23"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23" borderId="0" applyNumberFormat="0" applyBorder="0" applyAlignment="0" applyProtection="0"/>
    <xf numFmtId="0" fontId="37" fillId="49" borderId="0" applyNumberFormat="0" applyBorder="0" applyAlignment="0" applyProtection="0"/>
    <xf numFmtId="0" fontId="22" fillId="27"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22" fillId="27"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27" borderId="0" applyNumberFormat="0" applyBorder="0" applyAlignment="0" applyProtection="0"/>
    <xf numFmtId="0" fontId="37" fillId="54" borderId="0" applyNumberFormat="0" applyBorder="0" applyAlignment="0" applyProtection="0"/>
    <xf numFmtId="0" fontId="22" fillId="31"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22" fillId="31"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31" borderId="0" applyNumberFormat="0" applyBorder="0" applyAlignment="0" applyProtection="0"/>
    <xf numFmtId="0" fontId="3" fillId="0" borderId="0" applyNumberFormat="0" applyAlignment="0"/>
    <xf numFmtId="178" fontId="5" fillId="55" borderId="22">
      <alignment horizontal="center" vertical="center"/>
    </xf>
    <xf numFmtId="164" fontId="40" fillId="0" borderId="0"/>
    <xf numFmtId="0" fontId="41" fillId="0" borderId="0">
      <alignment horizontal="center" wrapText="1"/>
      <protection locked="0"/>
    </xf>
    <xf numFmtId="3" fontId="42" fillId="0" borderId="0" applyNumberFormat="0" applyFill="0" applyBorder="0" applyAlignment="0" applyProtection="0"/>
    <xf numFmtId="3" fontId="43" fillId="0" borderId="0" applyNumberFormat="0" applyFill="0" applyBorder="0" applyAlignment="0" applyProtection="0"/>
    <xf numFmtId="0" fontId="44" fillId="0" borderId="0" applyNumberFormat="0" applyProtection="0"/>
    <xf numFmtId="0" fontId="45" fillId="0" borderId="0">
      <alignment horizontal="center" vertical="center"/>
    </xf>
    <xf numFmtId="0" fontId="46" fillId="38" borderId="0" applyNumberFormat="0" applyBorder="0" applyAlignment="0" applyProtection="0"/>
    <xf numFmtId="0" fontId="12" fillId="5"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12" fillId="5"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6" fillId="38" borderId="0" applyNumberFormat="0" applyBorder="0" applyAlignment="0" applyProtection="0"/>
    <xf numFmtId="0" fontId="47" fillId="5" borderId="0" applyNumberFormat="0" applyBorder="0" applyAlignment="0" applyProtection="0"/>
    <xf numFmtId="179" fontId="48" fillId="0" borderId="0" applyFont="0" applyFill="0" applyBorder="0" applyAlignment="0" applyProtection="0">
      <alignment horizontal="right"/>
    </xf>
    <xf numFmtId="0" fontId="49" fillId="0" borderId="0" applyNumberFormat="0" applyFill="0" applyBorder="0" applyAlignment="0" applyProtection="0"/>
    <xf numFmtId="0" fontId="50" fillId="56" borderId="5" applyBorder="0">
      <alignment horizontal="center"/>
    </xf>
    <xf numFmtId="0" fontId="50" fillId="56" borderId="5" applyBorder="0">
      <alignment horizontal="center"/>
    </xf>
    <xf numFmtId="0" fontId="50" fillId="57" borderId="5" applyBorder="0">
      <alignment horizontal="center"/>
    </xf>
    <xf numFmtId="0" fontId="50" fillId="57" borderId="5" applyBorder="0">
      <alignment horizontal="center"/>
    </xf>
    <xf numFmtId="0" fontId="51" fillId="0" borderId="0" applyNumberFormat="0" applyFill="0" applyBorder="0" applyAlignment="0" applyProtection="0"/>
    <xf numFmtId="180" fontId="48" fillId="0" borderId="0" applyNumberFormat="0" applyFill="0" applyBorder="0" applyAlignment="0"/>
    <xf numFmtId="5" fontId="52" fillId="0" borderId="23" applyAlignment="0" applyProtection="0"/>
    <xf numFmtId="5" fontId="52" fillId="0" borderId="23" applyAlignment="0" applyProtection="0"/>
    <xf numFmtId="0" fontId="53" fillId="0" borderId="24">
      <alignment horizontal="centerContinuous" vertical="center"/>
    </xf>
    <xf numFmtId="0" fontId="2" fillId="0" borderId="5">
      <alignment horizontal="left" vertical="center"/>
    </xf>
    <xf numFmtId="0" fontId="2" fillId="0" borderId="5">
      <alignment horizontal="left" vertical="center"/>
    </xf>
    <xf numFmtId="169" fontId="2" fillId="0" borderId="5">
      <alignment horizontal="right" vertical="center"/>
    </xf>
    <xf numFmtId="169" fontId="2" fillId="0" borderId="5">
      <alignment horizontal="right" vertical="center"/>
    </xf>
    <xf numFmtId="0" fontId="54" fillId="0" borderId="0" applyNumberFormat="0" applyFill="0" applyBorder="0" applyAlignment="0" applyProtection="0"/>
    <xf numFmtId="181" fontId="55"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6" fillId="58" borderId="25" applyNumberFormat="0" applyAlignment="0" applyProtection="0"/>
    <xf numFmtId="0" fontId="56" fillId="58" borderId="25" applyNumberFormat="0" applyAlignment="0" applyProtection="0"/>
    <xf numFmtId="0" fontId="57" fillId="8" borderId="13"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16" fillId="8" borderId="13"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0" fontId="56" fillId="58" borderId="25" applyNumberFormat="0" applyAlignment="0" applyProtection="0"/>
    <xf numFmtId="1" fontId="58" fillId="0" borderId="0">
      <alignment horizontal="center"/>
      <protection locked="0"/>
    </xf>
    <xf numFmtId="2" fontId="59" fillId="0" borderId="21" applyBorder="0" applyAlignment="0" applyProtection="0">
      <alignment horizontal="center"/>
      <protection locked="0"/>
    </xf>
    <xf numFmtId="1" fontId="59" fillId="0" borderId="0">
      <alignment horizontal="center"/>
      <protection locked="0"/>
    </xf>
    <xf numFmtId="0" fontId="60" fillId="59" borderId="26" applyNumberFormat="0" applyAlignment="0" applyProtection="0"/>
    <xf numFmtId="0" fontId="18" fillId="9" borderId="16" applyNumberFormat="0" applyAlignment="0" applyProtection="0"/>
    <xf numFmtId="0" fontId="60" fillId="59" borderId="26" applyNumberFormat="0" applyAlignment="0" applyProtection="0"/>
    <xf numFmtId="0" fontId="60" fillId="59" borderId="26" applyNumberFormat="0" applyAlignment="0" applyProtection="0"/>
    <xf numFmtId="0" fontId="60" fillId="59" borderId="26" applyNumberFormat="0" applyAlignment="0" applyProtection="0"/>
    <xf numFmtId="0" fontId="60" fillId="59" borderId="26" applyNumberFormat="0" applyAlignment="0" applyProtection="0"/>
    <xf numFmtId="0" fontId="18" fillId="9" borderId="16" applyNumberFormat="0" applyAlignment="0" applyProtection="0"/>
    <xf numFmtId="0" fontId="60" fillId="59" borderId="26" applyNumberFormat="0" applyAlignment="0" applyProtection="0"/>
    <xf numFmtId="0" fontId="60" fillId="59" borderId="26" applyNumberFormat="0" applyAlignment="0" applyProtection="0"/>
    <xf numFmtId="0" fontId="60" fillId="59" borderId="26" applyNumberFormat="0" applyAlignment="0" applyProtection="0"/>
    <xf numFmtId="0" fontId="60" fillId="59" borderId="26" applyNumberFormat="0" applyAlignment="0" applyProtection="0"/>
    <xf numFmtId="0" fontId="61" fillId="9" borderId="16" applyNumberFormat="0" applyAlignment="0" applyProtection="0"/>
    <xf numFmtId="0" fontId="5" fillId="0" borderId="0" applyNumberFormat="0" applyFont="0" applyBorder="0" applyAlignment="0" applyProtection="0"/>
    <xf numFmtId="180" fontId="62" fillId="0" borderId="5" applyBorder="0"/>
    <xf numFmtId="180" fontId="62" fillId="0" borderId="5" applyBorder="0"/>
    <xf numFmtId="49" fontId="63" fillId="0" borderId="0">
      <alignment horizontal="left" vertical="top" wrapText="1" indent="1"/>
    </xf>
    <xf numFmtId="184" fontId="64" fillId="35" borderId="0">
      <alignment horizontal="left" vertical="center" indent="1"/>
    </xf>
    <xf numFmtId="3" fontId="65" fillId="0" borderId="0">
      <alignment horizontal="left" vertical="center"/>
    </xf>
    <xf numFmtId="0" fontId="3" fillId="0" borderId="0" applyNumberFormat="0" applyFill="0" applyBorder="0" applyAlignment="0" applyProtection="0"/>
    <xf numFmtId="0" fontId="66" fillId="0" borderId="0" applyNumberFormat="0" applyFill="0" applyBorder="0" applyAlignment="0" applyProtection="0"/>
    <xf numFmtId="0" fontId="3" fillId="0" borderId="0" applyNumberFormat="0" applyFill="0" applyBorder="0" applyAlignment="0" applyProtection="0"/>
    <xf numFmtId="0" fontId="67" fillId="0" borderId="21" applyNumberFormat="0" applyFill="0" applyBorder="0" applyAlignment="0" applyProtection="0">
      <alignment horizontal="center"/>
    </xf>
    <xf numFmtId="0" fontId="68" fillId="0" borderId="21" applyNumberFormat="0" applyFill="0" applyProtection="0">
      <alignment horizontal="center"/>
    </xf>
    <xf numFmtId="38" fontId="69" fillId="0" borderId="0" applyNumberFormat="0" applyFill="0" applyBorder="0" applyAlignment="0" applyProtection="0">
      <protection locked="0"/>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185" fontId="72" fillId="0" borderId="0"/>
    <xf numFmtId="185" fontId="72" fillId="0" borderId="0"/>
    <xf numFmtId="185" fontId="72" fillId="0" borderId="0"/>
    <xf numFmtId="185" fontId="72" fillId="0" borderId="0"/>
    <xf numFmtId="185" fontId="72" fillId="0" borderId="0"/>
    <xf numFmtId="185" fontId="72" fillId="0" borderId="0"/>
    <xf numFmtId="185" fontId="72" fillId="0" borderId="0"/>
    <xf numFmtId="185" fontId="72" fillId="0" borderId="0"/>
    <xf numFmtId="180" fontId="24" fillId="0" borderId="0" applyFont="0" applyFill="0" applyBorder="0" applyAlignment="0" applyProtection="0">
      <protection locked="0"/>
    </xf>
    <xf numFmtId="40" fontId="24" fillId="0" borderId="0" applyFont="0" applyFill="0" applyBorder="0" applyAlignment="0" applyProtection="0">
      <protection locked="0"/>
    </xf>
    <xf numFmtId="182" fontId="5" fillId="0" borderId="0" applyFont="0" applyFill="0" applyBorder="0" applyAlignment="0" applyProtection="0"/>
    <xf numFmtId="43"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43" fontId="73"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2" fillId="0" borderId="0" applyFont="0" applyFill="0" applyBorder="0" applyAlignment="0" applyProtection="0"/>
    <xf numFmtId="170"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7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75" fillId="0" borderId="0" applyFont="0" applyFill="0" applyBorder="0" applyAlignment="0" applyProtection="0"/>
    <xf numFmtId="186" fontId="75" fillId="0" borderId="0" applyFont="0" applyFill="0" applyBorder="0" applyAlignment="0" applyProtection="0"/>
    <xf numFmtId="186" fontId="7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0"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2"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4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42"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186" fontId="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186"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5" fillId="0" borderId="0" applyFont="0" applyFill="0" applyBorder="0" applyAlignment="0" applyProtection="0"/>
    <xf numFmtId="189" fontId="55" fillId="0" borderId="0" applyFont="0" applyFill="0" applyBorder="0" applyAlignment="0" applyProtection="0"/>
    <xf numFmtId="186"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86" fontId="26"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4" fillId="0" borderId="0"/>
    <xf numFmtId="190" fontId="24" fillId="0" borderId="0"/>
    <xf numFmtId="190" fontId="24" fillId="0" borderId="0"/>
    <xf numFmtId="191" fontId="5" fillId="0" borderId="0"/>
    <xf numFmtId="190" fontId="24" fillId="0" borderId="0"/>
    <xf numFmtId="190" fontId="24" fillId="0" borderId="0"/>
    <xf numFmtId="190" fontId="24" fillId="0" borderId="0"/>
    <xf numFmtId="37" fontId="33" fillId="0" borderId="0" applyFont="0" applyFill="0" applyBorder="0" applyAlignment="0" applyProtection="0"/>
    <xf numFmtId="169" fontId="33" fillId="0" borderId="0" applyFont="0" applyFill="0" applyBorder="0" applyAlignment="0" applyProtection="0"/>
    <xf numFmtId="39" fontId="33" fillId="0" borderId="0" applyFont="0" applyFill="0" applyBorder="0" applyAlignment="0" applyProtection="0"/>
    <xf numFmtId="3" fontId="5" fillId="0" borderId="0" applyFont="0" applyFill="0" applyBorder="0" applyAlignment="0" applyProtection="0"/>
    <xf numFmtId="0" fontId="77" fillId="0" borderId="0" applyNumberFormat="0" applyAlignment="0">
      <alignment horizontal="left"/>
    </xf>
    <xf numFmtId="6" fontId="24" fillId="0" borderId="0" applyFont="0" applyFill="0" applyBorder="0" applyAlignment="0" applyProtection="0">
      <protection locked="0"/>
    </xf>
    <xf numFmtId="8" fontId="24" fillId="0" borderId="0" applyFont="0" applyFill="0" applyBorder="0" applyAlignment="0" applyProtection="0">
      <protection locked="0"/>
    </xf>
    <xf numFmtId="182" fontId="5" fillId="0" borderId="0" applyFont="0" applyFill="0" applyBorder="0" applyAlignment="0" applyProtection="0"/>
    <xf numFmtId="8" fontId="78" fillId="0" borderId="19">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6"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6" fillId="0" borderId="0" applyFont="0" applyFill="0" applyBorder="0" applyAlignment="0" applyProtection="0"/>
    <xf numFmtId="192" fontId="26"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79"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44"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26"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42" fillId="0" borderId="0" applyFont="0" applyFill="0" applyBorder="0" applyAlignment="0" applyProtection="0"/>
    <xf numFmtId="44" fontId="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75"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6"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6"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26" fillId="0" borderId="0" applyFont="0" applyFill="0" applyBorder="0" applyAlignment="0" applyProtection="0"/>
    <xf numFmtId="44" fontId="5"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44" fontId="74" fillId="0" borderId="0" applyFont="0" applyFill="0" applyBorder="0" applyAlignment="0" applyProtection="0"/>
    <xf numFmtId="5" fontId="33" fillId="0" borderId="0" applyFont="0" applyFill="0" applyBorder="0" applyAlignment="0" applyProtection="0"/>
    <xf numFmtId="7" fontId="33" fillId="0" borderId="0" applyFont="0" applyFill="0" applyBorder="0" applyAlignment="0" applyProtection="0"/>
    <xf numFmtId="195" fontId="5" fillId="0" borderId="0" applyFont="0" applyFill="0" applyBorder="0" applyAlignment="0" applyProtection="0"/>
    <xf numFmtId="196" fontId="24" fillId="0" borderId="0"/>
    <xf numFmtId="196" fontId="24" fillId="0" borderId="0"/>
    <xf numFmtId="196" fontId="24" fillId="0" borderId="0"/>
    <xf numFmtId="197" fontId="5" fillId="0" borderId="0"/>
    <xf numFmtId="196" fontId="24" fillId="0" borderId="0"/>
    <xf numFmtId="196" fontId="24" fillId="0" borderId="0"/>
    <xf numFmtId="196" fontId="24" fillId="0" borderId="0"/>
    <xf numFmtId="0" fontId="80" fillId="0" borderId="6">
      <alignment horizontal="left" vertical="top" wrapText="1"/>
    </xf>
    <xf numFmtId="0" fontId="81"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5" fillId="0" borderId="0" applyFill="0" applyBorder="0" applyAlignment="0"/>
    <xf numFmtId="17" fontId="53" fillId="0" borderId="27"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2" fillId="0" borderId="0"/>
    <xf numFmtId="169" fontId="83" fillId="0" borderId="0" applyFont="0" applyFill="0" applyBorder="0" applyAlignment="0" applyProtection="0">
      <protection locked="0"/>
    </xf>
    <xf numFmtId="39" fontId="84" fillId="0" borderId="0" applyFont="0" applyFill="0" applyBorder="0" applyAlignment="0" applyProtection="0"/>
    <xf numFmtId="174" fontId="41" fillId="0" borderId="0" applyFont="0" applyFill="0" applyBorder="0" applyAlignment="0"/>
    <xf numFmtId="38" fontId="85" fillId="0" borderId="28">
      <alignment vertical="center"/>
    </xf>
    <xf numFmtId="42" fontId="5" fillId="61" borderId="29"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4" fillId="0" borderId="0"/>
    <xf numFmtId="200" fontId="24" fillId="0" borderId="0"/>
    <xf numFmtId="200" fontId="24" fillId="0" borderId="0"/>
    <xf numFmtId="201" fontId="5" fillId="0" borderId="0"/>
    <xf numFmtId="200" fontId="24" fillId="0" borderId="0"/>
    <xf numFmtId="200" fontId="24" fillId="0" borderId="0"/>
    <xf numFmtId="200" fontId="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6" fillId="0" borderId="0" applyNumberFormat="0" applyAlignment="0">
      <alignment horizontal="left"/>
    </xf>
    <xf numFmtId="202" fontId="24" fillId="0" borderId="0" applyFon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0"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2" fontId="5" fillId="0" borderId="0" applyFont="0" applyFill="0" applyBorder="0" applyAlignment="0" applyProtection="0"/>
    <xf numFmtId="203" fontId="89" fillId="0" borderId="0" applyFont="0" applyFill="0" applyBorder="0">
      <alignment horizontal="right"/>
      <protection locked="0"/>
    </xf>
    <xf numFmtId="0" fontId="90" fillId="0" borderId="0" applyNumberFormat="0" applyFill="0" applyBorder="0" applyAlignment="0" applyProtection="0"/>
    <xf numFmtId="0" fontId="91" fillId="0" borderId="0" applyNumberFormat="0" applyFill="0" applyBorder="0" applyAlignment="0" applyProtection="0"/>
    <xf numFmtId="0" fontId="92" fillId="62" borderId="0">
      <alignment horizontal="right"/>
    </xf>
    <xf numFmtId="0" fontId="93" fillId="39" borderId="0" applyNumberFormat="0" applyBorder="0" applyAlignment="0" applyProtection="0"/>
    <xf numFmtId="0" fontId="11" fillId="4"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11" fillId="4"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3" fillId="39" borderId="0" applyNumberFormat="0" applyBorder="0" applyAlignment="0" applyProtection="0"/>
    <xf numFmtId="0" fontId="94" fillId="4" borderId="0" applyNumberFormat="0" applyBorder="0" applyAlignment="0" applyProtection="0"/>
    <xf numFmtId="0" fontId="50" fillId="45" borderId="5" applyBorder="0">
      <alignment horizontal="center"/>
    </xf>
    <xf numFmtId="0" fontId="50" fillId="45" borderId="5" applyBorder="0">
      <alignment horizontal="center"/>
    </xf>
    <xf numFmtId="0" fontId="50" fillId="63" borderId="5" applyBorder="0">
      <alignment horizontal="center"/>
    </xf>
    <xf numFmtId="0" fontId="50" fillId="63" borderId="5"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39" fillId="0" borderId="0" applyNumberFormat="0">
      <alignment vertical="top" wrapText="1"/>
    </xf>
    <xf numFmtId="0" fontId="39" fillId="0" borderId="0">
      <alignment horizontal="center" vertical="top" wrapText="1"/>
    </xf>
    <xf numFmtId="0" fontId="39" fillId="0" borderId="0">
      <alignment horizontal="left" vertical="top" wrapText="1"/>
    </xf>
    <xf numFmtId="14" fontId="39" fillId="0" borderId="0">
      <alignment horizontal="center" vertical="top" wrapText="1"/>
    </xf>
    <xf numFmtId="7" fontId="39" fillId="0" borderId="0">
      <alignment horizontal="right" vertical="top" wrapText="1"/>
    </xf>
    <xf numFmtId="0" fontId="95" fillId="0" borderId="0" applyNumberFormat="0" applyFill="0" applyBorder="0" applyAlignment="0" applyProtection="0"/>
    <xf numFmtId="0" fontId="53" fillId="0" borderId="30" applyNumberFormat="0" applyAlignment="0" applyProtection="0">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53" fillId="0" borderId="31">
      <alignment horizontal="left" vertical="center"/>
    </xf>
    <xf numFmtId="0" fontId="96" fillId="0" borderId="0">
      <alignment horizontal="center"/>
    </xf>
    <xf numFmtId="0" fontId="96" fillId="0" borderId="0">
      <alignment horizontal="center"/>
    </xf>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8" fillId="0" borderId="10" applyNumberFormat="0" applyFill="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8" fillId="0" borderId="32" applyNumberFormat="0" applyFill="0" applyAlignment="0" applyProtection="0"/>
    <xf numFmtId="0" fontId="97" fillId="0" borderId="0" applyNumberFormat="0" applyFill="0" applyBorder="0" applyAlignment="0" applyProtection="0"/>
    <xf numFmtId="0" fontId="99" fillId="0" borderId="10" applyNumberFormat="0" applyFill="0" applyAlignment="0" applyProtection="0"/>
    <xf numFmtId="0" fontId="97"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9" fillId="0" borderId="11" applyNumberFormat="0" applyFill="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0" fillId="0" borderId="33" applyNumberFormat="0" applyFill="0" applyAlignment="0" applyProtection="0"/>
    <xf numFmtId="0" fontId="53" fillId="0" borderId="0" applyNumberFormat="0" applyFill="0" applyBorder="0" applyAlignment="0" applyProtection="0"/>
    <xf numFmtId="0" fontId="101" fillId="0" borderId="11" applyNumberFormat="0" applyFill="0" applyAlignment="0" applyProtection="0"/>
    <xf numFmtId="0" fontId="53" fillId="0" borderId="0" applyNumberFormat="0" applyFill="0" applyBorder="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 fillId="0" borderId="12"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3" fillId="0" borderId="12"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204" fontId="5" fillId="0" borderId="0">
      <protection locked="0"/>
    </xf>
    <xf numFmtId="204" fontId="5" fillId="0" borderId="0">
      <protection locked="0"/>
    </xf>
    <xf numFmtId="205" fontId="104" fillId="0" borderId="0">
      <alignment horizontal="left"/>
    </xf>
    <xf numFmtId="0" fontId="105" fillId="0" borderId="35">
      <alignment horizontal="center"/>
    </xf>
    <xf numFmtId="0" fontId="105" fillId="0" borderId="0">
      <alignment horizontal="center"/>
    </xf>
    <xf numFmtId="0" fontId="106" fillId="0" borderId="21" applyFill="0" applyBorder="0" applyProtection="0">
      <alignment horizontal="center" wrapText="1"/>
    </xf>
    <xf numFmtId="0" fontId="106" fillId="0" borderId="0" applyFill="0" applyBorder="0" applyProtection="0">
      <alignment horizontal="left" vertical="top" wrapText="1"/>
    </xf>
    <xf numFmtId="0" fontId="84" fillId="0" borderId="36" applyBorder="0" applyAlignment="0"/>
    <xf numFmtId="0" fontId="107" fillId="0" borderId="37" applyNumberFormat="0" applyFill="0" applyAlignment="0" applyProtection="0"/>
    <xf numFmtId="180" fontId="2" fillId="0" borderId="0"/>
    <xf numFmtId="0" fontId="108" fillId="0" borderId="0" applyNumberFormat="0" applyFill="0" applyBorder="0" applyAlignment="0" applyProtection="0"/>
    <xf numFmtId="0" fontId="109"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176" fontId="116" fillId="0" borderId="38" applyFill="0" applyBorder="0" applyAlignment="0">
      <alignment horizontal="center"/>
      <protection locked="0"/>
    </xf>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69"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206" fontId="118" fillId="0" borderId="0" applyNumberFormat="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206" fontId="118" fillId="0" borderId="0" applyNumberFormat="0" applyFill="0" applyBorder="0" applyAlignment="0">
      <protection locked="0"/>
    </xf>
    <xf numFmtId="0" fontId="119" fillId="0" borderId="0" applyNumberFormat="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20"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174" fontId="116" fillId="0" borderId="0" applyFill="0" applyBorder="0" applyAlignment="0" applyProtection="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4" fillId="7" borderId="13"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37" fontId="116" fillId="0" borderId="0" applyFill="0" applyBorder="0" applyAlignment="0">
      <protection locked="0"/>
    </xf>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0" fontId="117" fillId="42" borderId="25" applyNumberFormat="0" applyAlignment="0" applyProtection="0"/>
    <xf numFmtId="10" fontId="121" fillId="66" borderId="0">
      <alignment horizontal="right"/>
      <protection locked="0"/>
    </xf>
    <xf numFmtId="203" fontId="121" fillId="66" borderId="0">
      <alignment horizontal="right"/>
      <protection locked="0"/>
    </xf>
    <xf numFmtId="0" fontId="3" fillId="0" borderId="0" applyNumberFormat="0" applyFill="0" applyBorder="0" applyAlignment="0" applyProtection="0"/>
    <xf numFmtId="0" fontId="122" fillId="0" borderId="0" applyNumberFormat="0" applyFill="0" applyBorder="0" applyAlignment="0" applyProtection="0"/>
    <xf numFmtId="207" fontId="3" fillId="0" borderId="0" applyNumberFormat="0" applyFill="0" applyBorder="0" applyAlignment="0" applyProtection="0"/>
    <xf numFmtId="169" fontId="2" fillId="0" borderId="0"/>
    <xf numFmtId="0" fontId="32" fillId="0" borderId="0"/>
    <xf numFmtId="0" fontId="48" fillId="0" borderId="5">
      <alignment horizontal="centerContinuous"/>
    </xf>
    <xf numFmtId="0" fontId="48" fillId="0" borderId="5">
      <alignment horizontal="centerContinuous"/>
    </xf>
    <xf numFmtId="0" fontId="4" fillId="1" borderId="5">
      <alignment horizontal="centerContinuous" vertical="center"/>
    </xf>
    <xf numFmtId="0" fontId="4" fillId="1" borderId="5">
      <alignment horizontal="centerContinuous" vertical="center"/>
    </xf>
    <xf numFmtId="0" fontId="123"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7" fillId="0" borderId="15"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4" fillId="0" borderId="39" applyNumberFormat="0" applyFill="0" applyAlignment="0" applyProtection="0"/>
    <xf numFmtId="0" fontId="125" fillId="0" borderId="15" applyNumberFormat="0" applyFill="0" applyAlignment="0" applyProtection="0"/>
    <xf numFmtId="41" fontId="55" fillId="0" borderId="0" applyFont="0" applyFill="0" applyBorder="0" applyAlignment="0" applyProtection="0"/>
    <xf numFmtId="43" fontId="55"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5" fillId="0" borderId="0"/>
    <xf numFmtId="0" fontId="5" fillId="0" borderId="0"/>
    <xf numFmtId="0" fontId="126" fillId="67"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3" fillId="6"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26" fillId="67" borderId="0" applyNumberFormat="0" applyBorder="0" applyAlignment="0" applyProtection="0"/>
    <xf numFmtId="0" fontId="127" fillId="6" borderId="0" applyNumberFormat="0" applyBorder="0" applyAlignment="0" applyProtection="0"/>
    <xf numFmtId="215" fontId="5" fillId="0" borderId="0" applyFont="0" applyFill="0" applyBorder="0" applyAlignment="0" applyProtection="0"/>
    <xf numFmtId="37" fontId="128"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39" fillId="0" borderId="0"/>
    <xf numFmtId="0" fontId="39" fillId="0" borderId="0"/>
    <xf numFmtId="0" fontId="39" fillId="0" borderId="0"/>
    <xf numFmtId="0" fontId="39"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29"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29"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29"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29" fillId="0" borderId="0" applyFill="0" applyBorder="0" applyAlignment="0"/>
    <xf numFmtId="0" fontId="1" fillId="0" borderId="0"/>
    <xf numFmtId="0" fontId="1" fillId="0" borderId="0"/>
    <xf numFmtId="0" fontId="1" fillId="0" borderId="0"/>
    <xf numFmtId="180" fontId="129"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29" fillId="0" borderId="0" applyFill="0" applyBorder="0" applyAlignment="0"/>
    <xf numFmtId="180" fontId="129" fillId="0" borderId="0" applyFill="0" applyBorder="0" applyAlignment="0"/>
    <xf numFmtId="180" fontId="129"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3"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3" fillId="0" borderId="0"/>
    <xf numFmtId="0" fontId="5"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5" fillId="0" borderId="0"/>
    <xf numFmtId="0" fontId="5" fillId="0" borderId="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5" fillId="0" borderId="0"/>
    <xf numFmtId="0" fontId="1" fillId="0" borderId="0"/>
    <xf numFmtId="0" fontId="5" fillId="0" borderId="0"/>
    <xf numFmtId="0" fontId="1" fillId="0" borderId="0"/>
    <xf numFmtId="0" fontId="130" fillId="0" borderId="0"/>
    <xf numFmtId="0" fontId="130"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1" fillId="0" borderId="0"/>
    <xf numFmtId="0" fontId="13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39" fontId="131" fillId="0" borderId="0"/>
    <xf numFmtId="0" fontId="131" fillId="0" borderId="0"/>
    <xf numFmtId="39" fontId="13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3" fillId="0" borderId="0"/>
    <xf numFmtId="0" fontId="55" fillId="0" borderId="0"/>
    <xf numFmtId="0" fontId="5" fillId="0" borderId="0"/>
    <xf numFmtId="0" fontId="5" fillId="0" borderId="0"/>
    <xf numFmtId="0" fontId="131" fillId="0" borderId="0"/>
    <xf numFmtId="0" fontId="131" fillId="0" borderId="0"/>
    <xf numFmtId="0" fontId="5" fillId="0" borderId="0"/>
    <xf numFmtId="0" fontId="5" fillId="0" borderId="0"/>
    <xf numFmtId="0" fontId="131" fillId="0" borderId="0"/>
    <xf numFmtId="0" fontId="5" fillId="0" borderId="0"/>
    <xf numFmtId="0" fontId="13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1" fillId="0" borderId="0"/>
    <xf numFmtId="0" fontId="131" fillId="0" borderId="0"/>
    <xf numFmtId="0" fontId="5" fillId="0" borderId="0"/>
    <xf numFmtId="0" fontId="1" fillId="0" borderId="0"/>
    <xf numFmtId="0" fontId="1" fillId="0" borderId="0"/>
    <xf numFmtId="0" fontId="131" fillId="0" borderId="0"/>
    <xf numFmtId="0" fontId="5" fillId="0" borderId="0"/>
    <xf numFmtId="0" fontId="131" fillId="0" borderId="0"/>
    <xf numFmtId="0" fontId="13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4"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5" fillId="0" borderId="0"/>
    <xf numFmtId="0" fontId="1" fillId="0" borderId="0"/>
    <xf numFmtId="0" fontId="5" fillId="0" borderId="0"/>
    <xf numFmtId="0" fontId="5" fillId="0" borderId="0"/>
    <xf numFmtId="0" fontId="5" fillId="0" borderId="0"/>
    <xf numFmtId="0" fontId="5" fillId="0" borderId="0"/>
    <xf numFmtId="0" fontId="75" fillId="0" borderId="0"/>
    <xf numFmtId="0" fontId="1" fillId="0" borderId="0"/>
    <xf numFmtId="0" fontId="1" fillId="0" borderId="0"/>
    <xf numFmtId="0" fontId="1" fillId="0" borderId="0"/>
    <xf numFmtId="0" fontId="1" fillId="0" borderId="0"/>
    <xf numFmtId="0" fontId="75" fillId="0" borderId="0"/>
    <xf numFmtId="0" fontId="1" fillId="0" borderId="0"/>
    <xf numFmtId="0" fontId="5" fillId="0" borderId="0"/>
    <xf numFmtId="0" fontId="5" fillId="0" borderId="0"/>
    <xf numFmtId="0" fontId="5" fillId="0" borderId="0"/>
    <xf numFmtId="0" fontId="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6"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5"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3" fillId="0" borderId="0"/>
    <xf numFmtId="0" fontId="73" fillId="0" borderId="0"/>
    <xf numFmtId="0" fontId="5" fillId="0" borderId="0"/>
    <xf numFmtId="0" fontId="5" fillId="0" borderId="0"/>
    <xf numFmtId="0" fontId="5" fillId="0" borderId="0"/>
    <xf numFmtId="0" fontId="5" fillId="0" borderId="0"/>
    <xf numFmtId="0" fontId="73" fillId="0" borderId="0"/>
    <xf numFmtId="0" fontId="7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5" fillId="0" borderId="0"/>
    <xf numFmtId="0" fontId="5" fillId="0" borderId="0"/>
    <xf numFmtId="0" fontId="5"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6" fillId="0" borderId="0"/>
    <xf numFmtId="0" fontId="73"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3"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1"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1"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218" fontId="133" fillId="0" borderId="40" applyNumberFormat="0" applyBorder="0" applyAlignment="0" applyProtection="0">
      <alignment horizontal="center" vertical="center"/>
    </xf>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5" fillId="0" borderId="0"/>
    <xf numFmtId="0" fontId="3"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68" borderId="41" applyNumberFormat="0" applyFont="0" applyAlignment="0" applyProtection="0"/>
    <xf numFmtId="0" fontId="26" fillId="68" borderId="41" applyNumberFormat="0" applyFont="0" applyAlignment="0" applyProtection="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26" fillId="68" borderId="41" applyNumberFormat="0" applyFont="0" applyAlignment="0" applyProtection="0"/>
    <xf numFmtId="0" fontId="5" fillId="0" borderId="0"/>
    <xf numFmtId="0" fontId="5" fillId="0" borderId="0"/>
    <xf numFmtId="0" fontId="26"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26" fillId="10" borderId="17" applyNumberFormat="0" applyFont="0" applyAlignment="0" applyProtection="0"/>
    <xf numFmtId="0" fontId="26" fillId="68" borderId="41" applyNumberFormat="0" applyFont="0" applyAlignment="0" applyProtection="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6" fillId="10" borderId="17" applyNumberFormat="0" applyFont="0" applyAlignment="0" applyProtection="0"/>
    <xf numFmtId="0" fontId="30"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0"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6" fillId="10" borderId="17" applyNumberFormat="0" applyFont="0" applyAlignment="0" applyProtection="0"/>
    <xf numFmtId="0" fontId="26" fillId="10" borderId="17" applyNumberFormat="0" applyFont="0" applyAlignment="0" applyProtection="0"/>
    <xf numFmtId="0" fontId="3" fillId="68" borderId="41" applyNumberFormat="0" applyFont="0" applyAlignment="0" applyProtection="0"/>
    <xf numFmtId="0" fontId="26" fillId="10" borderId="17" applyNumberFormat="0" applyFont="0" applyAlignment="0" applyProtection="0"/>
    <xf numFmtId="0" fontId="30" fillId="68" borderId="41"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6"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6" fillId="10" borderId="17" applyNumberFormat="0" applyFont="0" applyAlignment="0" applyProtection="0"/>
    <xf numFmtId="37" fontId="134"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5" fillId="0" borderId="0" applyFill="0" applyBorder="0">
      <alignment horizontal="right" vertical="top"/>
    </xf>
    <xf numFmtId="1" fontId="82" fillId="0" borderId="0" applyFont="0" applyFill="0" applyBorder="0" applyAlignment="0"/>
    <xf numFmtId="9" fontId="136" fillId="69" borderId="0" applyFont="0" applyFill="0" applyBorder="0"/>
    <xf numFmtId="0" fontId="3" fillId="0" borderId="0" applyNumberFormat="0" applyFill="0" applyBorder="0" applyAlignment="0" applyProtection="0"/>
    <xf numFmtId="0" fontId="122" fillId="0" borderId="0" applyNumberFormat="0" applyFill="0" applyBorder="0" applyAlignment="0" applyProtection="0"/>
    <xf numFmtId="207" fontId="66" fillId="0" borderId="0" applyNumberFormat="0" applyFill="0" applyBorder="0" applyAlignment="0" applyProtection="0"/>
    <xf numFmtId="207" fontId="122" fillId="0" borderId="0" applyNumberFormat="0" applyFill="0" applyBorder="0" applyAlignment="0" applyProtection="0"/>
    <xf numFmtId="0" fontId="137" fillId="0" borderId="0" applyNumberFormat="0" applyFill="0" applyBorder="0" applyAlignment="0" applyProtection="0"/>
    <xf numFmtId="207" fontId="3" fillId="0" borderId="0" applyNumberFormat="0" applyFill="0" applyBorder="0" applyAlignment="0" applyProtection="0"/>
    <xf numFmtId="203" fontId="136" fillId="69" borderId="0" applyFont="0" applyFill="0" applyBorder="0"/>
    <xf numFmtId="0" fontId="5" fillId="0" borderId="0"/>
    <xf numFmtId="0" fontId="5" fillId="0" borderId="0"/>
    <xf numFmtId="0" fontId="5" fillId="0" borderId="0"/>
    <xf numFmtId="7" fontId="24" fillId="0" borderId="0"/>
    <xf numFmtId="0" fontId="5" fillId="0" borderId="0"/>
    <xf numFmtId="0" fontId="5" fillId="0" borderId="0"/>
    <xf numFmtId="0" fontId="24" fillId="0" borderId="0"/>
    <xf numFmtId="0" fontId="5" fillId="0" borderId="0"/>
    <xf numFmtId="7" fontId="24" fillId="0" borderId="0"/>
    <xf numFmtId="0" fontId="5" fillId="0" borderId="0"/>
    <xf numFmtId="0" fontId="5" fillId="0" borderId="0"/>
    <xf numFmtId="0" fontId="5" fillId="0" borderId="0"/>
    <xf numFmtId="37" fontId="69" fillId="61" borderId="42">
      <alignment horizontal="right"/>
    </xf>
    <xf numFmtId="0" fontId="5" fillId="0" borderId="0"/>
    <xf numFmtId="37" fontId="138" fillId="70" borderId="0">
      <alignment horizontal="right"/>
    </xf>
    <xf numFmtId="37" fontId="41" fillId="61" borderId="0">
      <alignment horizontal="right"/>
    </xf>
    <xf numFmtId="0" fontId="5" fillId="0" borderId="0"/>
    <xf numFmtId="0" fontId="5" fillId="0" borderId="0"/>
    <xf numFmtId="0" fontId="5" fillId="0" borderId="0"/>
    <xf numFmtId="0" fontId="139" fillId="58" borderId="43" applyNumberFormat="0" applyAlignment="0" applyProtection="0"/>
    <xf numFmtId="0" fontId="5" fillId="0" borderId="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5" fillId="8" borderId="14"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39" fillId="58" borderId="43" applyNumberFormat="0" applyAlignment="0" applyProtection="0"/>
    <xf numFmtId="0" fontId="140" fillId="8" borderId="14" applyNumberFormat="0" applyAlignment="0" applyProtection="0"/>
    <xf numFmtId="40" fontId="55" fillId="61" borderId="0">
      <alignment horizontal="right"/>
    </xf>
    <xf numFmtId="0" fontId="141" fillId="71" borderId="44"/>
    <xf numFmtId="14" fontId="41" fillId="0" borderId="0">
      <alignment horizontal="center" wrapText="1"/>
      <protection locked="0"/>
    </xf>
    <xf numFmtId="219" fontId="41" fillId="0" borderId="3" applyFont="0" applyFill="0" applyBorder="0" applyAlignment="0" applyProtection="0">
      <alignment horizontal="right"/>
    </xf>
    <xf numFmtId="220" fontId="5" fillId="0" borderId="0" applyFont="0" applyFill="0" applyBorder="0" applyAlignment="0" applyProtection="0"/>
    <xf numFmtId="176" fontId="24" fillId="0" borderId="0" applyFont="0" applyFill="0" applyBorder="0" applyAlignment="0" applyProtection="0">
      <protection locked="0"/>
    </xf>
    <xf numFmtId="10" fontId="24"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2" fillId="0" borderId="0" applyFont="0" applyFill="0" applyBorder="0" applyAlignment="0" applyProtection="0"/>
    <xf numFmtId="9" fontId="55" fillId="0" borderId="0" applyFont="0" applyFill="0" applyBorder="0" applyAlignment="0" applyProtection="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2" fillId="0" borderId="0" applyFont="0" applyFill="0" applyBorder="0" applyAlignment="0" applyProtection="0"/>
    <xf numFmtId="0" fontId="5" fillId="0" borderId="0"/>
    <xf numFmtId="0" fontId="5" fillId="0" borderId="0"/>
    <xf numFmtId="0" fontId="5" fillId="0" borderId="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2"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55" fillId="0" borderId="0" applyFont="0" applyFill="0" applyBorder="0" applyAlignment="0" applyProtection="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9" fontId="26" fillId="0" borderId="0" applyFont="0" applyFill="0" applyBorder="0" applyAlignment="0" applyProtection="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0" fontId="5" fillId="0" borderId="0"/>
    <xf numFmtId="9" fontId="7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6"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0" fontId="5" fillId="0" borderId="0"/>
    <xf numFmtId="0" fontId="5" fillId="0" borderId="0"/>
    <xf numFmtId="0" fontId="5" fillId="0" borderId="0"/>
    <xf numFmtId="0" fontId="5" fillId="0" borderId="0"/>
    <xf numFmtId="9" fontId="26" fillId="0" borderId="0" applyFont="0" applyFill="0" applyBorder="0" applyAlignment="0" applyProtection="0"/>
    <xf numFmtId="176" fontId="5" fillId="0" borderId="0" applyFont="0" applyFill="0" applyBorder="0" applyAlignment="0" applyProtection="0"/>
    <xf numFmtId="0" fontId="82" fillId="0" borderId="0"/>
    <xf numFmtId="10" fontId="142" fillId="61" borderId="0"/>
    <xf numFmtId="9" fontId="55"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5" fillId="0" borderId="0" applyNumberFormat="0" applyFont="0" applyFill="0" applyBorder="0" applyAlignment="0" applyProtection="0">
      <alignment horizontal="left"/>
    </xf>
    <xf numFmtId="0" fontId="5"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5" fillId="0" borderId="0"/>
    <xf numFmtId="0" fontId="5" fillId="0" borderId="0"/>
    <xf numFmtId="0" fontId="5" fillId="0" borderId="0"/>
    <xf numFmtId="0" fontId="85" fillId="0" borderId="0" applyNumberFormat="0" applyFont="0" applyFill="0" applyBorder="0" applyAlignment="0" applyProtection="0">
      <alignment horizontal="left"/>
    </xf>
    <xf numFmtId="0" fontId="5" fillId="0" borderId="0"/>
    <xf numFmtId="0" fontId="85" fillId="0" borderId="0" applyNumberFormat="0" applyFont="0" applyFill="0" applyBorder="0" applyAlignment="0" applyProtection="0">
      <alignment horizontal="left"/>
    </xf>
    <xf numFmtId="0" fontId="85"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35">
      <alignment horizontal="center"/>
    </xf>
    <xf numFmtId="0" fontId="5" fillId="0" borderId="0"/>
    <xf numFmtId="0" fontId="5" fillId="0" borderId="0"/>
    <xf numFmtId="0" fontId="5" fillId="0" borderId="0"/>
    <xf numFmtId="0" fontId="5" fillId="0" borderId="0"/>
    <xf numFmtId="0" fontId="5" fillId="0" borderId="0"/>
    <xf numFmtId="3"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5"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5" fillId="72" borderId="0" applyNumberFormat="0" applyFont="0" applyBorder="0" applyAlignment="0" applyProtection="0"/>
    <xf numFmtId="0" fontId="24" fillId="0" borderId="0">
      <alignment vertical="top"/>
    </xf>
    <xf numFmtId="3" fontId="25" fillId="0" borderId="0" applyFill="0" applyBorder="0" applyAlignment="0" applyProtection="0"/>
    <xf numFmtId="3" fontId="143" fillId="0" borderId="0" applyFill="0" applyBorder="0" applyAlignment="0" applyProtection="0"/>
    <xf numFmtId="3" fontId="25" fillId="0" borderId="0" applyFill="0" applyBorder="0" applyAlignment="0" applyProtection="0"/>
    <xf numFmtId="0" fontId="144" fillId="52" borderId="5" applyBorder="0">
      <alignment horizontal="center"/>
    </xf>
    <xf numFmtId="0" fontId="144" fillId="52" borderId="5" applyBorder="0">
      <alignment horizontal="center"/>
    </xf>
    <xf numFmtId="0" fontId="144" fillId="73" borderId="5" applyBorder="0">
      <alignment horizontal="center"/>
    </xf>
    <xf numFmtId="0" fontId="144" fillId="73" borderId="5" applyBorder="0">
      <alignment horizontal="center"/>
    </xf>
    <xf numFmtId="0" fontId="145" fillId="74" borderId="0" applyNumberFormat="0" applyFont="0" applyBorder="0" applyAlignment="0">
      <alignment horizontal="center"/>
    </xf>
    <xf numFmtId="223" fontId="131" fillId="0" borderId="0" applyNumberFormat="0" applyFill="0" applyBorder="0" applyAlignment="0" applyProtection="0">
      <alignment horizontal="left"/>
    </xf>
    <xf numFmtId="224" fontId="30" fillId="0" borderId="0"/>
    <xf numFmtId="49" fontId="5" fillId="0" borderId="0">
      <alignment horizontal="left"/>
    </xf>
    <xf numFmtId="4" fontId="141" fillId="67" borderId="45" applyNumberFormat="0" applyProtection="0">
      <alignment vertical="center"/>
    </xf>
    <xf numFmtId="4" fontId="141" fillId="67" borderId="45" applyNumberFormat="0" applyProtection="0">
      <alignment vertical="center"/>
    </xf>
    <xf numFmtId="4" fontId="146" fillId="75" borderId="45" applyNumberFormat="0" applyProtection="0">
      <alignment vertical="center"/>
    </xf>
    <xf numFmtId="4" fontId="146" fillId="75" borderId="45" applyNumberFormat="0" applyProtection="0">
      <alignment vertical="center"/>
    </xf>
    <xf numFmtId="4" fontId="141" fillId="75" borderId="45" applyNumberFormat="0" applyProtection="0">
      <alignment horizontal="left" vertical="center" indent="1"/>
    </xf>
    <xf numFmtId="4" fontId="141" fillId="75" borderId="45" applyNumberFormat="0" applyProtection="0">
      <alignment horizontal="left" vertical="center" indent="1"/>
    </xf>
    <xf numFmtId="0" fontId="141" fillId="75" borderId="45" applyNumberFormat="0" applyProtection="0">
      <alignment horizontal="left" vertical="top" indent="1"/>
    </xf>
    <xf numFmtId="0" fontId="141" fillId="75" borderId="45" applyNumberFormat="0" applyProtection="0">
      <alignment horizontal="left" vertical="top" indent="1"/>
    </xf>
    <xf numFmtId="4" fontId="141" fillId="76" borderId="0" applyNumberFormat="0" applyProtection="0">
      <alignment horizontal="left" vertical="center" indent="1"/>
    </xf>
    <xf numFmtId="4" fontId="55" fillId="38" borderId="45" applyNumberFormat="0" applyProtection="0">
      <alignment horizontal="right" vertical="center"/>
    </xf>
    <xf numFmtId="4" fontId="55" fillId="38" borderId="45" applyNumberFormat="0" applyProtection="0">
      <alignment horizontal="right" vertical="center"/>
    </xf>
    <xf numFmtId="4" fontId="55" fillId="44" borderId="45" applyNumberFormat="0" applyProtection="0">
      <alignment horizontal="right" vertical="center"/>
    </xf>
    <xf numFmtId="4" fontId="55" fillId="44" borderId="45" applyNumberFormat="0" applyProtection="0">
      <alignment horizontal="right" vertical="center"/>
    </xf>
    <xf numFmtId="4" fontId="55" fillId="52" borderId="45" applyNumberFormat="0" applyProtection="0">
      <alignment horizontal="right" vertical="center"/>
    </xf>
    <xf numFmtId="4" fontId="55" fillId="52" borderId="45" applyNumberFormat="0" applyProtection="0">
      <alignment horizontal="right" vertical="center"/>
    </xf>
    <xf numFmtId="4" fontId="55" fillId="46" borderId="45" applyNumberFormat="0" applyProtection="0">
      <alignment horizontal="right" vertical="center"/>
    </xf>
    <xf numFmtId="4" fontId="55" fillId="46" borderId="45" applyNumberFormat="0" applyProtection="0">
      <alignment horizontal="right" vertical="center"/>
    </xf>
    <xf numFmtId="4" fontId="55" fillId="50" borderId="45" applyNumberFormat="0" applyProtection="0">
      <alignment horizontal="right" vertical="center"/>
    </xf>
    <xf numFmtId="4" fontId="55" fillId="50" borderId="45" applyNumberFormat="0" applyProtection="0">
      <alignment horizontal="right" vertical="center"/>
    </xf>
    <xf numFmtId="4" fontId="55" fillId="54" borderId="45" applyNumberFormat="0" applyProtection="0">
      <alignment horizontal="right" vertical="center"/>
    </xf>
    <xf numFmtId="4" fontId="55" fillId="54" borderId="45" applyNumberFormat="0" applyProtection="0">
      <alignment horizontal="right" vertical="center"/>
    </xf>
    <xf numFmtId="4" fontId="55" fillId="53" borderId="45" applyNumberFormat="0" applyProtection="0">
      <alignment horizontal="right" vertical="center"/>
    </xf>
    <xf numFmtId="4" fontId="55" fillId="53" borderId="45" applyNumberFormat="0" applyProtection="0">
      <alignment horizontal="right" vertical="center"/>
    </xf>
    <xf numFmtId="4" fontId="55" fillId="77" borderId="45" applyNumberFormat="0" applyProtection="0">
      <alignment horizontal="right" vertical="center"/>
    </xf>
    <xf numFmtId="4" fontId="55" fillId="77" borderId="45" applyNumberFormat="0" applyProtection="0">
      <alignment horizontal="right" vertical="center"/>
    </xf>
    <xf numFmtId="4" fontId="55" fillId="45" borderId="45" applyNumberFormat="0" applyProtection="0">
      <alignment horizontal="right" vertical="center"/>
    </xf>
    <xf numFmtId="4" fontId="55" fillId="45" borderId="45" applyNumberFormat="0" applyProtection="0">
      <alignment horizontal="right" vertical="center"/>
    </xf>
    <xf numFmtId="4" fontId="141" fillId="78" borderId="46" applyNumberFormat="0" applyProtection="0">
      <alignment horizontal="left" vertical="center" indent="1"/>
    </xf>
    <xf numFmtId="4" fontId="55" fillId="79" borderId="0" applyNumberFormat="0" applyProtection="0">
      <alignment horizontal="left" vertical="center" indent="1"/>
    </xf>
    <xf numFmtId="4" fontId="147" fillId="80" borderId="0" applyNumberFormat="0" applyProtection="0">
      <alignment horizontal="left" vertical="center" indent="1"/>
    </xf>
    <xf numFmtId="4" fontId="55" fillId="81" borderId="45" applyNumberFormat="0" applyProtection="0">
      <alignment horizontal="right" vertical="center"/>
    </xf>
    <xf numFmtId="4" fontId="55" fillId="81" borderId="45" applyNumberFormat="0" applyProtection="0">
      <alignment horizontal="right" vertical="center"/>
    </xf>
    <xf numFmtId="4" fontId="55" fillId="79" borderId="0" applyNumberFormat="0" applyProtection="0">
      <alignment horizontal="left" vertical="center" indent="1"/>
    </xf>
    <xf numFmtId="4" fontId="55" fillId="76" borderId="0"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76" borderId="45" applyNumberFormat="0" applyProtection="0">
      <alignment horizontal="left" vertical="center" indent="1"/>
    </xf>
    <xf numFmtId="0" fontId="5" fillId="76" borderId="45" applyNumberFormat="0" applyProtection="0">
      <alignment horizontal="left" vertical="center" indent="1"/>
    </xf>
    <xf numFmtId="0" fontId="5" fillId="76" borderId="45" applyNumberFormat="0" applyProtection="0">
      <alignment horizontal="left" vertical="top" indent="1"/>
    </xf>
    <xf numFmtId="0" fontId="5" fillId="76" borderId="45" applyNumberFormat="0" applyProtection="0">
      <alignment horizontal="left" vertical="top" indent="1"/>
    </xf>
    <xf numFmtId="0" fontId="5" fillId="55" borderId="45" applyNumberFormat="0" applyProtection="0">
      <alignment horizontal="left" vertical="center" indent="1"/>
    </xf>
    <xf numFmtId="0" fontId="5" fillId="55" borderId="45" applyNumberFormat="0" applyProtection="0">
      <alignment horizontal="left" vertical="center" indent="1"/>
    </xf>
    <xf numFmtId="0" fontId="5" fillId="55" borderId="45" applyNumberFormat="0" applyProtection="0">
      <alignment horizontal="left" vertical="top" indent="1"/>
    </xf>
    <xf numFmtId="0" fontId="5" fillId="55" borderId="45" applyNumberFormat="0" applyProtection="0">
      <alignment horizontal="left" vertical="top" indent="1"/>
    </xf>
    <xf numFmtId="0" fontId="5" fillId="82" borderId="45" applyNumberFormat="0" applyProtection="0">
      <alignment horizontal="left" vertical="center" indent="1"/>
    </xf>
    <xf numFmtId="0" fontId="5" fillId="82" borderId="45" applyNumberFormat="0" applyProtection="0">
      <alignment horizontal="left" vertical="center" indent="1"/>
    </xf>
    <xf numFmtId="0" fontId="5" fillId="82" borderId="45" applyNumberFormat="0" applyProtection="0">
      <alignment horizontal="left" vertical="top" indent="1"/>
    </xf>
    <xf numFmtId="0" fontId="5" fillId="82" borderId="45" applyNumberFormat="0" applyProtection="0">
      <alignment horizontal="left" vertical="top" indent="1"/>
    </xf>
    <xf numFmtId="4" fontId="55" fillId="65" borderId="45" applyNumberFormat="0" applyProtection="0">
      <alignment vertical="center"/>
    </xf>
    <xf numFmtId="4" fontId="55" fillId="65" borderId="45" applyNumberFormat="0" applyProtection="0">
      <alignment vertical="center"/>
    </xf>
    <xf numFmtId="4" fontId="148" fillId="65" borderId="45" applyNumberFormat="0" applyProtection="0">
      <alignment vertical="center"/>
    </xf>
    <xf numFmtId="4" fontId="148" fillId="65" borderId="45" applyNumberFormat="0" applyProtection="0">
      <alignment vertical="center"/>
    </xf>
    <xf numFmtId="4" fontId="55" fillId="65" borderId="45" applyNumberFormat="0" applyProtection="0">
      <alignment horizontal="left" vertical="center" indent="1"/>
    </xf>
    <xf numFmtId="4" fontId="55" fillId="65" borderId="45" applyNumberFormat="0" applyProtection="0">
      <alignment horizontal="left" vertical="center" indent="1"/>
    </xf>
    <xf numFmtId="0" fontId="55" fillId="65" borderId="45" applyNumberFormat="0" applyProtection="0">
      <alignment horizontal="left" vertical="top" indent="1"/>
    </xf>
    <xf numFmtId="0" fontId="55" fillId="65" borderId="45" applyNumberFormat="0" applyProtection="0">
      <alignment horizontal="left" vertical="top" indent="1"/>
    </xf>
    <xf numFmtId="4" fontId="55" fillId="79" borderId="45" applyNumberFormat="0" applyProtection="0">
      <alignment horizontal="right" vertical="center"/>
    </xf>
    <xf numFmtId="4" fontId="55" fillId="79" borderId="45" applyNumberFormat="0" applyProtection="0">
      <alignment horizontal="right" vertical="center"/>
    </xf>
    <xf numFmtId="4" fontId="148" fillId="79" borderId="45" applyNumberFormat="0" applyProtection="0">
      <alignment horizontal="right" vertical="center"/>
    </xf>
    <xf numFmtId="4" fontId="148" fillId="79" borderId="45" applyNumberFormat="0" applyProtection="0">
      <alignment horizontal="right" vertical="center"/>
    </xf>
    <xf numFmtId="4" fontId="55" fillId="81" borderId="45" applyNumberFormat="0" applyProtection="0">
      <alignment horizontal="left" vertical="center" indent="1"/>
    </xf>
    <xf numFmtId="4" fontId="55" fillId="81" borderId="45" applyNumberFormat="0" applyProtection="0">
      <alignment horizontal="left" vertical="center" indent="1"/>
    </xf>
    <xf numFmtId="0" fontId="55" fillId="76" borderId="45" applyNumberFormat="0" applyProtection="0">
      <alignment horizontal="left" vertical="top" indent="1"/>
    </xf>
    <xf numFmtId="0" fontId="55" fillId="76" borderId="45" applyNumberFormat="0" applyProtection="0">
      <alignment horizontal="left" vertical="top" indent="1"/>
    </xf>
    <xf numFmtId="4" fontId="149" fillId="56" borderId="0" applyNumberFormat="0" applyProtection="0">
      <alignment horizontal="left" vertical="center" indent="1"/>
    </xf>
    <xf numFmtId="4" fontId="150" fillId="79" borderId="45" applyNumberFormat="0" applyProtection="0">
      <alignment horizontal="right" vertical="center"/>
    </xf>
    <xf numFmtId="4" fontId="150" fillId="79" borderId="45" applyNumberFormat="0" applyProtection="0">
      <alignment horizontal="right" vertical="center"/>
    </xf>
    <xf numFmtId="0" fontId="5" fillId="83" borderId="0" applyNumberFormat="0" applyFont="0" applyBorder="0" applyAlignment="0" applyProtection="0"/>
    <xf numFmtId="38" fontId="85" fillId="84" borderId="0" applyNumberFormat="0" applyFont="0" applyBorder="0" applyAlignment="0" applyProtection="0"/>
    <xf numFmtId="0" fontId="145" fillId="1" borderId="31" applyNumberFormat="0" applyFont="0" applyAlignment="0">
      <alignment horizontal="center"/>
    </xf>
    <xf numFmtId="0" fontId="145" fillId="1" borderId="31"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1" fillId="0" borderId="0" applyNumberFormat="0" applyFill="0" applyBorder="0" applyAlignment="0">
      <alignment horizontal="center"/>
    </xf>
    <xf numFmtId="0" fontId="152" fillId="85" borderId="0" applyNumberFormat="0" applyBorder="0" applyAlignment="0" applyProtection="0"/>
    <xf numFmtId="0" fontId="5" fillId="0" borderId="0" applyNumberFormat="0" applyFont="0" applyFill="0" applyBorder="0" applyAlignment="0" applyProtection="0"/>
    <xf numFmtId="0" fontId="152"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2"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2" fillId="86" borderId="0" applyNumberFormat="0" applyBorder="0" applyAlignment="0" applyProtection="0"/>
    <xf numFmtId="3" fontId="5" fillId="0" borderId="0" applyNumberFormat="0" applyFont="0" applyFill="0" applyBorder="0" applyAlignment="0" applyProtection="0"/>
    <xf numFmtId="3" fontId="152" fillId="87" borderId="0" applyNumberFormat="0" applyBorder="0" applyAlignment="0" applyProtection="0"/>
    <xf numFmtId="3" fontId="152" fillId="87" borderId="0" applyNumberFormat="0" applyBorder="0" applyAlignment="0" applyProtection="0"/>
    <xf numFmtId="3" fontId="5" fillId="0" borderId="0" applyNumberFormat="0" applyFont="0" applyFill="0" applyBorder="0" applyAlignment="0" applyProtection="0"/>
    <xf numFmtId="3" fontId="152" fillId="88" borderId="0" applyNumberFormat="0" applyBorder="0" applyAlignment="0" applyProtection="0"/>
    <xf numFmtId="3" fontId="152"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3"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29"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4" fillId="0" borderId="0"/>
    <xf numFmtId="0" fontId="5" fillId="0" borderId="0" applyFont="0" applyFill="0" applyBorder="0" applyAlignment="0" applyProtection="0"/>
    <xf numFmtId="0" fontId="154"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4"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4"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4" fillId="0" borderId="0"/>
    <xf numFmtId="0" fontId="154" fillId="0" borderId="0"/>
    <xf numFmtId="0" fontId="154" fillId="0" borderId="0"/>
    <xf numFmtId="0" fontId="154" fillId="0" borderId="0"/>
    <xf numFmtId="40" fontId="155" fillId="0" borderId="0" applyBorder="0">
      <alignment horizontal="right"/>
    </xf>
    <xf numFmtId="0" fontId="5" fillId="0" borderId="0"/>
    <xf numFmtId="0" fontId="5" fillId="0" borderId="0"/>
    <xf numFmtId="0" fontId="5" fillId="0" borderId="0"/>
    <xf numFmtId="0" fontId="5" fillId="0" borderId="0"/>
    <xf numFmtId="0" fontId="122" fillId="65" borderId="35" applyNumberFormat="0" applyAlignment="0"/>
    <xf numFmtId="38" fontId="156" fillId="0" borderId="0" applyFill="0" applyBorder="0" applyAlignment="0" applyProtection="0"/>
    <xf numFmtId="168" fontId="5" fillId="0" borderId="0" applyFill="0" applyBorder="0" applyAlignment="0" applyProtection="0"/>
    <xf numFmtId="226" fontId="156" fillId="0" borderId="0" applyFill="0" applyBorder="0" applyAlignment="0" applyProtection="0"/>
    <xf numFmtId="49" fontId="55"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3" fillId="0" borderId="0" applyFont="0" applyFill="0" applyBorder="0" applyAlignment="0" applyProtection="0">
      <alignment horizontal="left"/>
    </xf>
    <xf numFmtId="0" fontId="53" fillId="0" borderId="0" applyNumberFormat="0" applyFill="0" applyBorder="0" applyAlignment="0" applyProtection="0"/>
    <xf numFmtId="0" fontId="157" fillId="0" borderId="0" applyNumberFormat="0" applyFill="0" applyBorder="0" applyAlignment="0" applyProtection="0"/>
    <xf numFmtId="0" fontId="158" fillId="0" borderId="21"/>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60"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9" fillId="0" borderId="0" applyNumberFormat="0" applyFill="0" applyBorder="0" applyAlignment="0" applyProtection="0"/>
    <xf numFmtId="0" fontId="159" fillId="0" borderId="0" applyNumberFormat="0" applyFill="0" applyBorder="0" applyAlignment="0" applyProtection="0"/>
    <xf numFmtId="229" fontId="161" fillId="0" borderId="0">
      <alignment horizontal="center"/>
    </xf>
    <xf numFmtId="0" fontId="162" fillId="0" borderId="0">
      <alignment horizontal="center"/>
    </xf>
    <xf numFmtId="0" fontId="163" fillId="0" borderId="0" applyNumberFormat="0" applyFill="0" applyBorder="0" applyAlignment="0" applyProtection="0"/>
    <xf numFmtId="0" fontId="164" fillId="0" borderId="0" applyNumberFormat="0" applyFill="0" applyBorder="0" applyAlignment="0" applyProtection="0"/>
    <xf numFmtId="0" fontId="165" fillId="0" borderId="18" applyNumberForma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5" fillId="0" borderId="0"/>
    <xf numFmtId="0" fontId="5" fillId="0" borderId="47" applyNumberFormat="0" applyFon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5" fillId="0" borderId="0"/>
    <xf numFmtId="0" fontId="166" fillId="0" borderId="48" applyNumberFormat="0" applyFill="0" applyAlignment="0" applyProtection="0"/>
    <xf numFmtId="0" fontId="166" fillId="0" borderId="48" applyNumberFormat="0" applyFill="0" applyAlignment="0" applyProtection="0"/>
    <xf numFmtId="0" fontId="5" fillId="0" borderId="0"/>
    <xf numFmtId="0" fontId="166" fillId="0" borderId="48" applyNumberFormat="0" applyFill="0" applyAlignment="0" applyProtection="0"/>
    <xf numFmtId="0" fontId="166" fillId="0" borderId="48" applyNumberFormat="0" applyFill="0" applyAlignment="0" applyProtection="0"/>
    <xf numFmtId="0" fontId="21" fillId="0" borderId="18" applyNumberForma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166" fillId="0" borderId="48" applyNumberFormat="0" applyFill="0" applyAlignment="0" applyProtection="0"/>
    <xf numFmtId="0" fontId="5" fillId="0" borderId="47" applyNumberFormat="0" applyFon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5" fillId="0" borderId="47" applyNumberFormat="0" applyFon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5" fillId="0" borderId="47" applyNumberFormat="0" applyFon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5" fillId="0" borderId="47" applyNumberFormat="0" applyFon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166" fillId="0" borderId="48" applyNumberFormat="0" applyFill="0" applyAlignment="0" applyProtection="0"/>
    <xf numFmtId="0" fontId="5" fillId="0" borderId="0"/>
    <xf numFmtId="0" fontId="5" fillId="0" borderId="0"/>
    <xf numFmtId="0" fontId="5" fillId="0" borderId="0"/>
    <xf numFmtId="0" fontId="5" fillId="0" borderId="0"/>
    <xf numFmtId="0" fontId="166" fillId="0" borderId="48" applyNumberForma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166" fillId="0" borderId="48" applyNumberFormat="0" applyFill="0" applyAlignment="0" applyProtection="0"/>
    <xf numFmtId="0" fontId="166" fillId="0" borderId="48" applyNumberFormat="0" applyFill="0" applyAlignment="0" applyProtection="0"/>
    <xf numFmtId="0" fontId="5" fillId="0" borderId="47" applyNumberFormat="0" applyFont="0" applyFill="0" applyAlignment="0" applyProtection="0"/>
    <xf numFmtId="10" fontId="167" fillId="0" borderId="49" applyNumberFormat="0" applyFont="0" applyFill="0" applyAlignment="0" applyProtection="0"/>
    <xf numFmtId="37" fontId="3" fillId="75" borderId="0" applyNumberFormat="0" applyBorder="0" applyAlignment="0" applyProtection="0"/>
    <xf numFmtId="37" fontId="3" fillId="0" borderId="0"/>
    <xf numFmtId="3" fontId="168" fillId="0" borderId="37" applyProtection="0"/>
    <xf numFmtId="7" fontId="168" fillId="0" borderId="0">
      <alignment horizontal="right"/>
      <protection locked="0"/>
    </xf>
    <xf numFmtId="3" fontId="168" fillId="0" borderId="0">
      <alignment horizontal="right"/>
      <protection locked="0"/>
    </xf>
    <xf numFmtId="3" fontId="169" fillId="0" borderId="0">
      <protection locked="0"/>
    </xf>
    <xf numFmtId="0" fontId="5" fillId="0" borderId="0"/>
    <xf numFmtId="42" fontId="55" fillId="0" borderId="0" applyFont="0" applyFill="0" applyBorder="0" applyAlignment="0" applyProtection="0"/>
    <xf numFmtId="44" fontId="55"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0" borderId="0" applyNumberForma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1"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1" applyFont="0" applyFill="0" applyBorder="0" applyAlignment="0" applyProtection="0"/>
    <xf numFmtId="211" fontId="5" fillId="0" borderId="31" applyFont="0" applyFill="0" applyBorder="0" applyAlignment="0" applyProtection="0"/>
    <xf numFmtId="0" fontId="137" fillId="89" borderId="50" applyNumberFormat="0" applyFont="0" applyBorder="0" applyAlignment="0" applyProtection="0">
      <alignment horizontal="right"/>
    </xf>
    <xf numFmtId="0" fontId="172" fillId="90" borderId="5" applyBorder="0">
      <alignment horizontal="center"/>
    </xf>
    <xf numFmtId="0" fontId="172" fillId="90" borderId="5" applyBorder="0">
      <alignment horizontal="center"/>
    </xf>
    <xf numFmtId="0" fontId="173" fillId="91" borderId="5" applyBorder="0">
      <alignment horizontal="center"/>
    </xf>
    <xf numFmtId="0" fontId="173" fillId="91" borderId="5" applyBorder="0">
      <alignment horizontal="center"/>
    </xf>
    <xf numFmtId="0" fontId="174" fillId="0" borderId="0" applyNumberFormat="0" applyFill="0" applyBorder="0" applyAlignment="0" applyProtection="0">
      <alignment vertical="top"/>
      <protection locked="0"/>
    </xf>
    <xf numFmtId="9" fontId="175" fillId="0" borderId="0" applyFont="0" applyFill="0" applyBorder="0" applyAlignment="0" applyProtection="0"/>
    <xf numFmtId="0" fontId="176" fillId="0" borderId="0"/>
    <xf numFmtId="234" fontId="177" fillId="0" borderId="0" applyFont="0" applyFill="0" applyBorder="0" applyAlignment="0" applyProtection="0"/>
    <xf numFmtId="235" fontId="177" fillId="0" borderId="0" applyFont="0" applyFill="0" applyBorder="0" applyAlignment="0" applyProtection="0"/>
    <xf numFmtId="236" fontId="154" fillId="0" borderId="0" applyFont="0" applyFill="0" applyBorder="0" applyAlignment="0" applyProtection="0"/>
    <xf numFmtId="186" fontId="154" fillId="0" borderId="0" applyFont="0" applyFill="0" applyBorder="0" applyAlignment="0" applyProtection="0"/>
    <xf numFmtId="42" fontId="175" fillId="0" borderId="0" applyFont="0" applyFill="0" applyBorder="0" applyAlignment="0" applyProtection="0"/>
    <xf numFmtId="44" fontId="175" fillId="0" borderId="0" applyFont="0" applyFill="0" applyBorder="0" applyAlignment="0" applyProtection="0"/>
    <xf numFmtId="0" fontId="177" fillId="0" borderId="0"/>
    <xf numFmtId="235" fontId="177" fillId="0" borderId="0" applyFont="0" applyFill="0" applyBorder="0" applyAlignment="0" applyProtection="0">
      <alignment vertical="center"/>
    </xf>
    <xf numFmtId="0" fontId="178" fillId="0" borderId="0">
      <protection locked="0"/>
    </xf>
    <xf numFmtId="0" fontId="177" fillId="0" borderId="0"/>
    <xf numFmtId="237" fontId="179" fillId="0" borderId="0">
      <protection locked="0"/>
    </xf>
    <xf numFmtId="238" fontId="179" fillId="0" borderId="0">
      <protection locked="0"/>
    </xf>
    <xf numFmtId="0" fontId="178" fillId="0" borderId="0">
      <protection locked="0"/>
    </xf>
    <xf numFmtId="0" fontId="5" fillId="0" borderId="0" applyFont="0" applyFill="0" applyBorder="0" applyAlignment="0" applyProtection="0"/>
    <xf numFmtId="0" fontId="5" fillId="0" borderId="0" applyFont="0" applyFill="0" applyBorder="0" applyAlignment="0" applyProtection="0"/>
    <xf numFmtId="0" fontId="180" fillId="0" borderId="0"/>
    <xf numFmtId="239" fontId="179" fillId="0" borderId="0">
      <protection locked="0"/>
    </xf>
    <xf numFmtId="240" fontId="179" fillId="0" borderId="0" applyFont="0" applyFill="0" applyBorder="0" applyAlignment="0" applyProtection="0"/>
    <xf numFmtId="241" fontId="179" fillId="0" borderId="0" applyFont="0" applyFill="0" applyBorder="0" applyAlignment="0" applyProtection="0"/>
    <xf numFmtId="4" fontId="178" fillId="0" borderId="0">
      <protection locked="0"/>
    </xf>
    <xf numFmtId="242" fontId="179" fillId="0" borderId="0">
      <protection locked="0"/>
    </xf>
    <xf numFmtId="243" fontId="181" fillId="0" borderId="0">
      <alignment vertical="center"/>
    </xf>
    <xf numFmtId="0" fontId="182" fillId="0" borderId="0">
      <protection locked="0"/>
    </xf>
    <xf numFmtId="0" fontId="182" fillId="0" borderId="0">
      <protection locked="0"/>
    </xf>
    <xf numFmtId="244" fontId="179" fillId="0" borderId="0">
      <protection locked="0"/>
    </xf>
    <xf numFmtId="44" fontId="5" fillId="0" borderId="0" applyFont="0" applyFill="0" applyBorder="0" applyAlignment="0" applyProtection="0"/>
    <xf numFmtId="42" fontId="5" fillId="0" borderId="0" applyFont="0" applyFill="0" applyBorder="0" applyAlignment="0" applyProtection="0"/>
    <xf numFmtId="0" fontId="183" fillId="0" borderId="0"/>
    <xf numFmtId="0" fontId="178" fillId="0" borderId="47">
      <protection locked="0"/>
    </xf>
    <xf numFmtId="243" fontId="179" fillId="0" borderId="0" applyFont="0" applyFill="0" applyBorder="0" applyAlignment="0" applyProtection="0"/>
    <xf numFmtId="245" fontId="179" fillId="0" borderId="0" applyFont="0" applyFill="0" applyBorder="0" applyAlignment="0" applyProtection="0"/>
  </cellStyleXfs>
  <cellXfs count="48">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protection locked="0"/>
    </xf>
    <xf numFmtId="3" fontId="0" fillId="0" borderId="5" xfId="1" applyNumberFormat="1" applyFont="1" applyFill="1" applyBorder="1" applyProtection="1">
      <protection locked="0"/>
    </xf>
    <xf numFmtId="0" fontId="2" fillId="0" borderId="8" xfId="0" applyFont="1" applyFill="1" applyBorder="1" applyProtection="1">
      <protection locked="0"/>
    </xf>
    <xf numFmtId="0" fontId="6" fillId="0" borderId="0" xfId="0" applyFont="1" applyAlignment="1" applyProtection="1">
      <alignment horizontal="left" vertical="top"/>
      <protection locked="0"/>
    </xf>
    <xf numFmtId="0" fontId="5" fillId="0" borderId="0" xfId="0" applyFont="1" applyProtection="1">
      <protection locked="0"/>
    </xf>
    <xf numFmtId="164" fontId="0" fillId="2" borderId="6" xfId="1" applyNumberFormat="1" applyFont="1" applyFill="1" applyBorder="1" applyProtection="1">
      <protection locked="0"/>
    </xf>
    <xf numFmtId="164" fontId="0" fillId="2" borderId="5" xfId="1" applyNumberFormat="1" applyFont="1" applyFill="1" applyBorder="1" applyProtection="1">
      <protection locked="0"/>
    </xf>
    <xf numFmtId="164" fontId="0" fillId="2" borderId="7" xfId="1" applyNumberFormat="1" applyFont="1" applyFill="1" applyBorder="1" applyProtection="1">
      <protection locked="0"/>
    </xf>
    <xf numFmtId="164" fontId="0" fillId="0" borderId="5" xfId="1" applyNumberFormat="1" applyFont="1" applyFill="1" applyBorder="1" applyProtection="1">
      <protection locked="0"/>
    </xf>
    <xf numFmtId="164" fontId="2" fillId="0" borderId="9"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1" xfId="0" applyFont="1" applyFill="1" applyBorder="1" applyProtection="1">
      <protection locked="0"/>
    </xf>
    <xf numFmtId="0" fontId="2" fillId="0" borderId="52" xfId="0" applyFont="1" applyFill="1" applyBorder="1" applyProtection="1">
      <protection locked="0"/>
    </xf>
    <xf numFmtId="3" fontId="21" fillId="0" borderId="53" xfId="1" applyNumberFormat="1" applyFont="1" applyFill="1" applyBorder="1" applyProtection="1">
      <protection locked="0"/>
    </xf>
    <xf numFmtId="3" fontId="0" fillId="0" borderId="54" xfId="1" applyNumberFormat="1" applyFont="1" applyFill="1" applyBorder="1" applyProtection="1">
      <protection locked="0"/>
    </xf>
    <xf numFmtId="0" fontId="5" fillId="2" borderId="53" xfId="0" applyFont="1" applyFill="1" applyBorder="1" applyProtection="1">
      <protection locked="0"/>
    </xf>
    <xf numFmtId="164" fontId="0" fillId="2" borderId="55" xfId="1" applyNumberFormat="1" applyFont="1" applyFill="1" applyBorder="1" applyProtection="1">
      <protection locked="0"/>
    </xf>
    <xf numFmtId="164" fontId="0" fillId="2" borderId="54" xfId="1" applyNumberFormat="1" applyFont="1" applyFill="1" applyBorder="1" applyProtection="1">
      <protection locked="0"/>
    </xf>
    <xf numFmtId="164" fontId="0" fillId="2" borderId="56" xfId="1" applyNumberFormat="1" applyFont="1" applyFill="1" applyBorder="1" applyProtection="1">
      <protection locked="0"/>
    </xf>
    <xf numFmtId="164" fontId="0" fillId="0" borderId="54" xfId="1" applyNumberFormat="1" applyFont="1" applyFill="1" applyBorder="1" applyProtection="1">
      <protection locked="0"/>
    </xf>
    <xf numFmtId="0" fontId="2" fillId="0" borderId="57" xfId="0" applyFont="1" applyFill="1" applyBorder="1" applyProtection="1">
      <protection locked="0"/>
    </xf>
    <xf numFmtId="164" fontId="0" fillId="0" borderId="0" xfId="0" applyNumberFormat="1"/>
    <xf numFmtId="14" fontId="3" fillId="2" borderId="0" xfId="0" applyNumberFormat="1" applyFont="1" applyFill="1" applyAlignment="1" applyProtection="1">
      <alignment horizontal="right" vertical="top"/>
      <protection locked="0"/>
    </xf>
    <xf numFmtId="0" fontId="0" fillId="0" borderId="0" xfId="0" applyAlignment="1" applyProtection="1">
      <protection locked="0"/>
    </xf>
    <xf numFmtId="0" fontId="0" fillId="0" borderId="0" xfId="0" applyBorder="1" applyAlignment="1" applyProtection="1">
      <protection locked="0"/>
    </xf>
    <xf numFmtId="164" fontId="0" fillId="2" borderId="58" xfId="1" applyNumberFormat="1" applyFont="1" applyFill="1" applyBorder="1" applyProtection="1">
      <protection locked="0"/>
    </xf>
    <xf numFmtId="0" fontId="2" fillId="2" borderId="53" xfId="0" applyFont="1" applyFill="1" applyBorder="1" applyProtection="1">
      <protection locked="0"/>
    </xf>
    <xf numFmtId="164" fontId="21" fillId="2" borderId="58" xfId="1" applyNumberFormat="1" applyFont="1" applyFill="1" applyBorder="1" applyProtection="1">
      <protection locked="0"/>
    </xf>
    <xf numFmtId="246" fontId="0" fillId="2" borderId="56" xfId="1" applyNumberFormat="1" applyFont="1" applyFill="1" applyBorder="1" applyProtection="1">
      <protection locked="0"/>
    </xf>
    <xf numFmtId="0" fontId="0" fillId="0" borderId="0" xfId="0" applyBorder="1" applyProtection="1">
      <protection locked="0"/>
    </xf>
    <xf numFmtId="0" fontId="2" fillId="0" borderId="3" xfId="0" applyFont="1" applyFill="1" applyBorder="1" applyProtection="1">
      <protection locked="0"/>
    </xf>
    <xf numFmtId="3" fontId="21" fillId="0" borderId="60" xfId="1" applyNumberFormat="1" applyFont="1" applyFill="1" applyBorder="1" applyProtection="1">
      <protection locked="0"/>
    </xf>
    <xf numFmtId="0" fontId="2" fillId="92" borderId="59" xfId="0" applyFont="1" applyFill="1" applyBorder="1" applyAlignment="1" applyProtection="1">
      <alignment vertical="center" wrapText="1"/>
      <protection locked="0"/>
    </xf>
    <xf numFmtId="0" fontId="19" fillId="0" borderId="0" xfId="0" applyFont="1" applyAlignment="1" applyProtection="1">
      <alignment horizontal="center"/>
      <protection locked="0"/>
    </xf>
    <xf numFmtId="0" fontId="5" fillId="0" borderId="0" xfId="0" applyFont="1" applyAlignment="1" applyProtection="1">
      <alignment horizontal="left" vertical="top" wrapText="1"/>
      <protection locked="0"/>
    </xf>
    <xf numFmtId="0" fontId="4" fillId="0" borderId="0" xfId="0" applyFont="1" applyAlignment="1" applyProtection="1">
      <alignment horizontal="left" vertical="top" indent="65"/>
      <protection locked="0"/>
    </xf>
    <xf numFmtId="0" fontId="4" fillId="0" borderId="0" xfId="0" applyFont="1" applyFill="1" applyAlignment="1" applyProtection="1">
      <alignment horizontal="left" vertical="top" indent="67"/>
    </xf>
    <xf numFmtId="0" fontId="0" fillId="0" borderId="0" xfId="0" applyFill="1" applyAlignment="1" applyProtection="1">
      <alignment horizontal="left" indent="67"/>
    </xf>
    <xf numFmtId="0" fontId="4" fillId="0" borderId="0" xfId="0" applyFont="1" applyFill="1" applyAlignment="1" applyProtection="1">
      <alignment horizontal="left" vertical="top" indent="62"/>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usernames" Target="revisions/userNames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revisionHeaders" Target="revisions/revisionHeaders.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eams.hydroone.com/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72" Type="http://schemas.openxmlformats.org/officeDocument/2006/relationships/revisionLog" Target="NULL"/><Relationship Id="rId80" Type="http://schemas.openxmlformats.org/officeDocument/2006/relationships/revisionLog" Target="revisionLog16.xml"/><Relationship Id="rId76" Type="http://schemas.openxmlformats.org/officeDocument/2006/relationships/revisionLog" Target="NULL"/><Relationship Id="rId75" Type="http://schemas.openxmlformats.org/officeDocument/2006/relationships/revisionLog" Target="NULL"/><Relationship Id="rId79" Type="http://schemas.openxmlformats.org/officeDocument/2006/relationships/revisionLog" Target="NULL"/><Relationship Id="rId74" Type="http://schemas.openxmlformats.org/officeDocument/2006/relationships/revisionLog" Target="NULL"/><Relationship Id="rId78" Type="http://schemas.openxmlformats.org/officeDocument/2006/relationships/revisionLog" Target="NULL"/><Relationship Id="rId73" Type="http://schemas.openxmlformats.org/officeDocument/2006/relationships/revisionLog" Target="NULL"/><Relationship Id="rId77" Type="http://schemas.openxmlformats.org/officeDocument/2006/relationships/revisionLog" Target="NUL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B8F3EA41-7B30-4975-B5BB-4C0935880822}" diskRevisions="1" revisionId="2097" version="2">
  <header guid="{783A8083-3DE2-49BC-AC19-B67E5B1E2FFA}" dateTime="2021-10-30T20:22:52" maxSheetId="2" userName="VAN TOL Mark" r:id="rId72" minRId="1856" maxRId="1882">
    <sheetIdMap count="1">
      <sheetId val="1"/>
    </sheetIdMap>
  </header>
  <header guid="{9FEDFAE2-73BC-427A-9797-23574755E071}" dateTime="2021-10-30T20:23:03" maxSheetId="2" userName="VAN TOL Mark" r:id="rId73">
    <sheetIdMap count="1">
      <sheetId val="1"/>
    </sheetIdMap>
  </header>
  <header guid="{9F4C0600-05BF-4BE0-B1A8-769610BEF946}" dateTime="2021-10-31T16:03:06" maxSheetId="2" userName="VAN TOL Mark" r:id="rId74" minRId="1889">
    <sheetIdMap count="1">
      <sheetId val="1"/>
    </sheetIdMap>
  </header>
  <header guid="{46370B62-8B33-46C2-906A-548AA248BA6A}" dateTime="2021-11-22T12:19:59" maxSheetId="2" userName="ZBARCEA Alex" r:id="rId75" minRId="1890">
    <sheetIdMap count="1">
      <sheetId val="1"/>
    </sheetIdMap>
  </header>
  <header guid="{0B51180E-6630-4204-AF85-368ACD06CC21}" dateTime="2021-11-22T12:33:50" maxSheetId="2" userName="ZBARCEA Alex" r:id="rId76" minRId="1894" maxRId="1895">
    <sheetIdMap count="1">
      <sheetId val="1"/>
    </sheetIdMap>
  </header>
  <header guid="{78425035-C28D-4DA0-B220-EDEEABD8A7E0}" dateTime="2021-11-22T13:25:42" maxSheetId="2" userName="VAN TOL Mark" r:id="rId77" minRId="1896" maxRId="1901">
    <sheetIdMap count="1">
      <sheetId val="1"/>
    </sheetIdMap>
  </header>
  <header guid="{371CB9DF-3C75-4F7F-A51B-1BA53311EDE3}" dateTime="2021-11-22T13:28:29" maxSheetId="2" userName="VAN TOL Mark" r:id="rId78" minRId="1905" maxRId="1944">
    <sheetIdMap count="1">
      <sheetId val="1"/>
    </sheetIdMap>
  </header>
  <header guid="{8E749E77-2A11-4D4E-A940-889C39B0448C}" dateTime="2021-11-22T13:31:01" maxSheetId="2" userName="VAN TOL Mark" r:id="rId79" minRId="1948" maxRId="2097">
    <sheetIdMap count="1">
      <sheetId val="1"/>
    </sheetIdMap>
  </header>
  <header guid="{B8F3EA41-7B30-4975-B5BB-4C0935880822}" dateTime="2021-11-27T20:54:00" maxSheetId="2" userName="LEE Julie(Qiu Ling)" r:id="rId80">
    <sheetIdMap count="1">
      <sheetId val="1"/>
    </sheetIdMap>
  </header>
</header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9:P9">
    <dxf>
      <fill>
        <patternFill>
          <bgColor rgb="FFFFFF00"/>
        </patternFill>
      </fill>
    </dxf>
  </rfmt>
  <rfmt sheetId="1" sqref="A9:P9">
    <dxf>
      <alignment horizontal="general" readingOrder="0"/>
    </dxf>
  </rfmt>
  <rfmt sheetId="1" sqref="A9:P9">
    <dxf>
      <alignment horizontal="center" readingOrder="0"/>
    </dxf>
  </rfmt>
  <rfmt sheetId="1" sqref="A9:P9">
    <dxf>
      <alignment horizontal="right" readingOrder="0"/>
    </dxf>
  </rfmt>
  <rfmt sheetId="1" sqref="A9:P9">
    <dxf>
      <alignment horizontal="center" readingOrder="0"/>
    </dxf>
  </rfmt>
  <rfmt sheetId="1" sqref="A9:P9">
    <dxf>
      <alignment horizontal="left" readingOrder="0"/>
    </dxf>
  </rfmt>
  <rfmt sheetId="1" sqref="A9:P9">
    <dxf>
      <alignment horizontal="right" readingOrder="0"/>
    </dxf>
  </rfmt>
  <rfmt sheetId="1" sqref="A9:P9">
    <dxf>
      <alignment horizontal="general" readingOrder="0"/>
    </dxf>
  </rfmt>
  <rfmt sheetId="1" sqref="A9:P9">
    <dxf>
      <alignment horizontal="center" readingOrder="0"/>
    </dxf>
  </rfmt>
  <rfmt sheetId="1" sqref="A9:P9">
    <dxf>
      <protection locked="1"/>
    </dxf>
  </rfmt>
  <rfmt sheetId="1" sqref="A9:P9">
    <dxf>
      <alignment wrapText="1" readingOrder="0"/>
    </dxf>
  </rfmt>
  <rfmt sheetId="1" sqref="A9:P9">
    <dxf>
      <alignment wrapText="0" readingOrder="0"/>
    </dxf>
  </rfmt>
  <rfmt sheetId="1" sqref="A9:P9" start="0" length="0">
    <dxf>
      <alignment horizontal="lef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9:P9" start="0" length="0">
    <dxf>
      <alignment relativeIndent="1" readingOrder="0"/>
    </dxf>
  </rfmt>
  <rfmt sheetId="1" sqref="A10:L10" start="0" length="0">
    <dxf>
      <alignment horizontal="lef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fmt sheetId="1" sqref="A9:P9">
    <dxf>
      <fill>
        <patternFill patternType="none">
          <bgColor auto="1"/>
        </patternFill>
      </fill>
    </dxf>
  </rfmt>
  <rfmt sheetId="1" sqref="A9:L9" start="0" length="0">
    <dxf>
      <alignment relativeIndent="-1" readingOrder="0"/>
    </dxf>
  </rfmt>
  <rfmt sheetId="1" sqref="A9:L9" start="0" length="0">
    <dxf>
      <alignment relativeIndent="-1" readingOrder="0"/>
    </dxf>
  </rfmt>
  <rfmt sheetId="1" sqref="A10:L10" start="0" length="0">
    <dxf>
      <alignment relativeIndent="-1" readingOrder="0"/>
    </dxf>
  </rfmt>
  <rfmt sheetId="1" sqref="A10:L10" start="0" length="0">
    <dxf>
      <alignment relativeIndent="-1" readingOrder="0"/>
    </dxf>
  </rfmt>
  <rfmt sheetId="1" sqref="A9:L9" start="0" length="0">
    <dxf>
      <alignment relativeIndent="-1" readingOrder="0"/>
    </dxf>
  </rfmt>
  <rfmt sheetId="1" sqref="A9:L9" start="0" length="0">
    <dxf>
      <alignment relativeIndent="-1" readingOrder="0"/>
    </dxf>
  </rfmt>
  <rfmt sheetId="1" sqref="A9:L9" start="0" length="0">
    <dxf>
      <alignment relativeIndent="-1" readingOrder="0"/>
    </dxf>
  </rfmt>
  <rfmt sheetId="1" sqref="A10:L10" start="0" length="0">
    <dxf>
      <alignment relativeIndent="-1" readingOrder="0"/>
    </dxf>
  </rfmt>
  <rfmt sheetId="1" sqref="A10:L10" start="0" length="0">
    <dxf>
      <alignment relativeIndent="-1" readingOrder="0"/>
    </dxf>
  </rfmt>
  <rfmt sheetId="1" sqref="A10:L10" start="0" length="0">
    <dxf>
      <alignment relativeIndent="-1" readingOrder="0"/>
    </dxf>
  </rfmt>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B8F3EA41-7B30-4975-B5BB-4C0935880822}" name="LEE Julie(Qiu Ling)" id="-696805725" dateTime="2021-11-27T20:57:19"/>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0"/>
  <sheetViews>
    <sheetView tabSelected="1" topLeftCell="A9" zoomScale="90" zoomScaleNormal="100" zoomScaleSheetLayoutView="70" workbookViewId="0">
      <selection activeCell="S35" sqref="S35"/>
    </sheetView>
  </sheetViews>
  <sheetFormatPr defaultRowHeight="15"/>
  <cols>
    <col min="1" max="1" width="61.42578125" customWidth="1"/>
    <col min="2" max="2" width="8.7109375" customWidth="1"/>
    <col min="3" max="3" width="10.5703125" bestFit="1" customWidth="1"/>
    <col min="4" max="4" width="9.28515625" bestFit="1" customWidth="1"/>
    <col min="5" max="5" width="10.5703125" bestFit="1" customWidth="1"/>
    <col min="6" max="6" width="9.28515625" bestFit="1" customWidth="1"/>
    <col min="7" max="7" width="10.5703125" bestFit="1" customWidth="1"/>
    <col min="8" max="16" width="9.28515625" bestFit="1" customWidth="1"/>
  </cols>
  <sheetData>
    <row r="1" spans="1:16" hidden="1">
      <c r="A1" s="1"/>
      <c r="B1" s="1"/>
      <c r="C1" s="1"/>
      <c r="D1" s="1"/>
      <c r="E1" s="1"/>
      <c r="F1" s="1"/>
      <c r="G1" s="1"/>
      <c r="H1" s="1"/>
      <c r="I1" s="1"/>
      <c r="J1" s="1"/>
      <c r="K1" s="1"/>
      <c r="L1" s="2" t="s">
        <v>0</v>
      </c>
      <c r="M1" s="3">
        <v>0</v>
      </c>
    </row>
    <row r="2" spans="1:16" hidden="1">
      <c r="A2" s="1"/>
      <c r="B2" s="1"/>
      <c r="C2" s="1"/>
      <c r="D2" s="1"/>
      <c r="E2" s="1"/>
      <c r="F2" s="1"/>
      <c r="G2" s="1"/>
      <c r="H2" s="1"/>
      <c r="I2" s="1"/>
      <c r="J2" s="1"/>
      <c r="K2" s="1"/>
      <c r="L2" s="2" t="s">
        <v>1</v>
      </c>
      <c r="M2" s="4" t="s">
        <v>16</v>
      </c>
    </row>
    <row r="3" spans="1:16" hidden="1">
      <c r="A3" s="1"/>
      <c r="B3" s="1"/>
      <c r="C3" s="1"/>
      <c r="D3" s="1"/>
      <c r="E3" s="1"/>
      <c r="F3" s="1"/>
      <c r="G3" s="1"/>
      <c r="H3" s="1"/>
      <c r="I3" s="1"/>
      <c r="J3" s="1"/>
      <c r="K3" s="1"/>
      <c r="L3" s="2" t="s">
        <v>2</v>
      </c>
      <c r="M3" s="4">
        <v>1</v>
      </c>
    </row>
    <row r="4" spans="1:16" hidden="1">
      <c r="A4" s="1"/>
      <c r="B4" s="1"/>
      <c r="C4" s="1"/>
      <c r="D4" s="1"/>
      <c r="E4" s="1"/>
      <c r="F4" s="1"/>
      <c r="G4" s="1"/>
      <c r="H4" s="1"/>
      <c r="I4" s="1"/>
      <c r="J4" s="1"/>
      <c r="K4" s="1"/>
      <c r="L4" s="2" t="s">
        <v>3</v>
      </c>
      <c r="M4" s="4">
        <v>2</v>
      </c>
    </row>
    <row r="5" spans="1:16" hidden="1">
      <c r="A5" s="1"/>
      <c r="B5" s="1"/>
      <c r="C5" s="1"/>
      <c r="D5" s="1"/>
      <c r="E5" s="1"/>
      <c r="F5" s="1"/>
      <c r="G5" s="1"/>
      <c r="H5" s="1"/>
      <c r="I5" s="1"/>
      <c r="J5" s="1"/>
      <c r="K5" s="1"/>
      <c r="L5" s="2" t="s">
        <v>4</v>
      </c>
      <c r="M5" s="5"/>
    </row>
    <row r="6" spans="1:16" hidden="1">
      <c r="A6" s="1"/>
      <c r="B6" s="1"/>
      <c r="C6" s="1"/>
      <c r="D6" s="1"/>
      <c r="E6" s="1"/>
      <c r="F6" s="1"/>
      <c r="G6" s="1"/>
      <c r="H6" s="1"/>
      <c r="I6" s="1"/>
      <c r="J6" s="1"/>
      <c r="K6" s="1"/>
      <c r="L6" s="2"/>
      <c r="M6" s="3"/>
    </row>
    <row r="7" spans="1:16" hidden="1">
      <c r="A7" s="1"/>
      <c r="B7" s="1"/>
      <c r="C7" s="1"/>
      <c r="D7" s="1"/>
      <c r="E7" s="1"/>
      <c r="F7" s="1"/>
      <c r="G7" s="1"/>
      <c r="H7" s="1"/>
      <c r="I7" s="1"/>
      <c r="J7" s="1"/>
      <c r="K7" s="1"/>
      <c r="L7" s="2" t="s">
        <v>5</v>
      </c>
      <c r="M7" s="31">
        <v>43637</v>
      </c>
    </row>
    <row r="8" spans="1:16" hidden="1">
      <c r="A8" s="1"/>
      <c r="B8" s="1"/>
      <c r="C8" s="1"/>
      <c r="D8" s="1"/>
      <c r="E8" s="1"/>
      <c r="F8" s="1"/>
      <c r="G8" s="1"/>
      <c r="H8" s="1"/>
      <c r="I8" s="1"/>
      <c r="J8" s="1"/>
      <c r="K8" s="1"/>
      <c r="L8" s="1"/>
      <c r="M8" s="1"/>
    </row>
    <row r="9" spans="1:16" ht="22.9" customHeight="1">
      <c r="A9" s="47" t="s">
        <v>62</v>
      </c>
      <c r="B9" s="47"/>
      <c r="C9" s="47"/>
      <c r="D9" s="47"/>
      <c r="E9" s="47"/>
      <c r="F9" s="47"/>
      <c r="G9" s="47"/>
      <c r="H9" s="47"/>
      <c r="I9" s="47"/>
      <c r="J9" s="47"/>
      <c r="K9" s="47"/>
      <c r="L9" s="47"/>
      <c r="M9" s="45"/>
      <c r="N9" s="46"/>
      <c r="O9" s="46"/>
      <c r="P9" s="46"/>
    </row>
    <row r="10" spans="1:16" ht="18">
      <c r="A10" s="44" t="s">
        <v>15</v>
      </c>
      <c r="B10" s="44"/>
      <c r="C10" s="44"/>
      <c r="D10" s="44"/>
      <c r="E10" s="44"/>
      <c r="F10" s="44"/>
      <c r="G10" s="44"/>
      <c r="H10" s="44"/>
      <c r="I10" s="44"/>
      <c r="J10" s="44"/>
      <c r="K10" s="44"/>
      <c r="L10" s="44"/>
      <c r="M10" s="17"/>
    </row>
    <row r="11" spans="1:16">
      <c r="A11" s="42"/>
      <c r="B11" s="42"/>
      <c r="C11" s="42"/>
      <c r="D11" s="42"/>
      <c r="E11" s="42"/>
      <c r="F11" s="42"/>
      <c r="G11" s="42"/>
      <c r="H11" s="42"/>
      <c r="I11" s="42"/>
      <c r="J11" s="42"/>
      <c r="K11" s="42"/>
      <c r="L11" s="42"/>
      <c r="M11" s="1"/>
    </row>
    <row r="12" spans="1:16" ht="15.75" thickBot="1">
      <c r="A12" s="18"/>
      <c r="B12" s="18"/>
      <c r="C12" s="18"/>
      <c r="D12" s="18"/>
      <c r="E12" s="18"/>
      <c r="F12" s="18"/>
      <c r="G12" s="18"/>
      <c r="H12" s="18"/>
      <c r="I12" s="18"/>
      <c r="J12" s="18"/>
      <c r="K12" s="18"/>
      <c r="L12" s="18"/>
      <c r="M12" s="18"/>
    </row>
    <row r="13" spans="1:16" ht="38.25">
      <c r="A13" s="20" t="s">
        <v>6</v>
      </c>
      <c r="B13" s="41" t="s">
        <v>63</v>
      </c>
      <c r="C13" s="6">
        <f>E13-1</f>
        <v>2018</v>
      </c>
      <c r="D13" s="41" t="s">
        <v>64</v>
      </c>
      <c r="E13" s="6">
        <f>G13-1</f>
        <v>2019</v>
      </c>
      <c r="F13" s="41" t="s">
        <v>65</v>
      </c>
      <c r="G13" s="6">
        <v>2020</v>
      </c>
      <c r="H13" s="41" t="s">
        <v>66</v>
      </c>
      <c r="I13" s="6" t="s">
        <v>18</v>
      </c>
      <c r="J13" s="41" t="s">
        <v>67</v>
      </c>
      <c r="K13" s="6" t="s">
        <v>17</v>
      </c>
      <c r="L13" s="6" t="s">
        <v>23</v>
      </c>
      <c r="M13" s="6" t="s">
        <v>24</v>
      </c>
      <c r="N13" s="6" t="s">
        <v>25</v>
      </c>
      <c r="O13" s="6" t="s">
        <v>26</v>
      </c>
      <c r="P13" s="6" t="s">
        <v>55</v>
      </c>
    </row>
    <row r="14" spans="1:16">
      <c r="A14" s="21" t="s">
        <v>7</v>
      </c>
      <c r="B14" s="39"/>
      <c r="C14" s="7" t="s">
        <v>14</v>
      </c>
      <c r="D14" s="7"/>
      <c r="E14" s="7" t="s">
        <v>14</v>
      </c>
      <c r="F14" s="7"/>
      <c r="G14" s="7" t="s">
        <v>14</v>
      </c>
      <c r="H14" s="7"/>
      <c r="I14" s="7" t="s">
        <v>14</v>
      </c>
      <c r="J14" s="7"/>
      <c r="K14" s="7" t="s">
        <v>14</v>
      </c>
      <c r="L14" s="7" t="s">
        <v>14</v>
      </c>
      <c r="M14" s="7" t="s">
        <v>14</v>
      </c>
      <c r="N14" s="7" t="s">
        <v>14</v>
      </c>
      <c r="O14" s="7" t="s">
        <v>14</v>
      </c>
      <c r="P14" s="7" t="s">
        <v>14</v>
      </c>
    </row>
    <row r="15" spans="1:16">
      <c r="A15" s="22" t="s">
        <v>11</v>
      </c>
      <c r="B15" s="40"/>
      <c r="C15" s="8"/>
      <c r="D15" s="8"/>
      <c r="E15" s="8"/>
      <c r="F15" s="8"/>
      <c r="G15" s="8"/>
      <c r="H15" s="8"/>
      <c r="I15" s="8"/>
      <c r="J15" s="8"/>
      <c r="K15" s="8"/>
      <c r="L15" s="8"/>
      <c r="M15" s="8"/>
      <c r="N15" s="8"/>
      <c r="O15" s="8"/>
      <c r="P15" s="23"/>
    </row>
    <row r="16" spans="1:16">
      <c r="A16" s="24" t="s">
        <v>19</v>
      </c>
      <c r="B16" s="12">
        <v>23.445619620000002</v>
      </c>
      <c r="C16" s="12">
        <v>23.445619620000002</v>
      </c>
      <c r="D16" s="12">
        <v>17.121283019243506</v>
      </c>
      <c r="E16" s="12">
        <v>26.916408990000001</v>
      </c>
      <c r="F16" s="12">
        <v>17.669809017181755</v>
      </c>
      <c r="G16" s="12">
        <v>24.590770219999996</v>
      </c>
      <c r="H16" s="12">
        <v>17.692318151816306</v>
      </c>
      <c r="I16" s="12">
        <v>23.835604682000003</v>
      </c>
      <c r="J16" s="12">
        <v>17.855879105746503</v>
      </c>
      <c r="K16" s="12">
        <v>19.290937079999999</v>
      </c>
      <c r="L16" s="12">
        <v>24.366544927999996</v>
      </c>
      <c r="M16" s="12">
        <v>28.732699639999996</v>
      </c>
      <c r="N16" s="12">
        <v>27.096856727999999</v>
      </c>
      <c r="O16" s="12">
        <v>26.528669231999999</v>
      </c>
      <c r="P16" s="25">
        <v>27.199426716000005</v>
      </c>
    </row>
    <row r="17" spans="1:16">
      <c r="A17" s="24" t="s">
        <v>20</v>
      </c>
      <c r="B17" s="13">
        <v>124.52330749000004</v>
      </c>
      <c r="C17" s="13">
        <v>124.52330749000004</v>
      </c>
      <c r="D17" s="13">
        <v>101.77817692898749</v>
      </c>
      <c r="E17" s="13">
        <v>134.82679961000002</v>
      </c>
      <c r="F17" s="13">
        <v>105.95442997244629</v>
      </c>
      <c r="G17" s="13">
        <v>147.32711136</v>
      </c>
      <c r="H17" s="13">
        <v>104.66603776195151</v>
      </c>
      <c r="I17" s="13">
        <v>137.01493020773466</v>
      </c>
      <c r="J17" s="13">
        <v>105.64458305242862</v>
      </c>
      <c r="K17" s="13">
        <v>141.6165823932827</v>
      </c>
      <c r="L17" s="13">
        <v>150.71556853305233</v>
      </c>
      <c r="M17" s="13">
        <v>154.5333562225774</v>
      </c>
      <c r="N17" s="13">
        <v>158.43286027345843</v>
      </c>
      <c r="O17" s="13">
        <v>162.43662254580207</v>
      </c>
      <c r="P17" s="26">
        <v>166.54023265871763</v>
      </c>
    </row>
    <row r="18" spans="1:16">
      <c r="A18" s="24" t="s">
        <v>28</v>
      </c>
      <c r="B18" s="13">
        <v>15.71809077</v>
      </c>
      <c r="C18" s="13">
        <v>15.71809077</v>
      </c>
      <c r="D18" s="13">
        <v>8.0017912775726288</v>
      </c>
      <c r="E18" s="13">
        <v>8.2221421999999986</v>
      </c>
      <c r="F18" s="13">
        <v>2.7193037032361893</v>
      </c>
      <c r="G18" s="13">
        <v>3.8339122699999977</v>
      </c>
      <c r="H18" s="13">
        <v>2.1976076863269798</v>
      </c>
      <c r="I18" s="13">
        <v>4.9719964179999998</v>
      </c>
      <c r="J18" s="13">
        <v>1.5591571546524434</v>
      </c>
      <c r="K18" s="13">
        <v>1.6594291859999997</v>
      </c>
      <c r="L18" s="13">
        <v>2.4255654479999991</v>
      </c>
      <c r="M18" s="13">
        <v>2.4255657119999987</v>
      </c>
      <c r="N18" s="13">
        <v>1.4257701647999999</v>
      </c>
      <c r="O18" s="13">
        <v>1.4262854472959994</v>
      </c>
      <c r="P18" s="26">
        <v>1.4268112778419206</v>
      </c>
    </row>
    <row r="19" spans="1:16">
      <c r="A19" s="24" t="s">
        <v>21</v>
      </c>
      <c r="B19" s="14">
        <v>32.023460230000005</v>
      </c>
      <c r="C19" s="14">
        <v>32.023460230000005</v>
      </c>
      <c r="D19" s="14">
        <v>20.786118467795387</v>
      </c>
      <c r="E19" s="14">
        <v>19.96080705</v>
      </c>
      <c r="F19" s="14">
        <v>18.38072303139203</v>
      </c>
      <c r="G19" s="14">
        <v>21.707458929999994</v>
      </c>
      <c r="H19" s="14">
        <v>36.20478019507344</v>
      </c>
      <c r="I19" s="14">
        <v>16.90593952142946</v>
      </c>
      <c r="J19" s="14">
        <v>18.004422999009059</v>
      </c>
      <c r="K19" s="14">
        <v>18.618667818772725</v>
      </c>
      <c r="L19" s="14">
        <v>62.079336000126162</v>
      </c>
      <c r="M19" s="14">
        <v>56.145561756185572</v>
      </c>
      <c r="N19" s="14">
        <v>40.509437014404426</v>
      </c>
      <c r="O19" s="14">
        <v>22.154561727309137</v>
      </c>
      <c r="P19" s="27">
        <v>8.9364597766095866</v>
      </c>
    </row>
    <row r="20" spans="1:16">
      <c r="A20" s="24" t="s">
        <v>22</v>
      </c>
      <c r="B20" s="34">
        <v>1.1956672500000003</v>
      </c>
      <c r="C20" s="34">
        <v>1.1956672500000003</v>
      </c>
      <c r="D20" s="34">
        <v>0</v>
      </c>
      <c r="E20" s="34">
        <v>2.4219200000000418E-3</v>
      </c>
      <c r="F20" s="34">
        <v>0</v>
      </c>
      <c r="G20" s="34">
        <v>0</v>
      </c>
      <c r="H20" s="34">
        <v>0</v>
      </c>
      <c r="I20" s="34">
        <v>-3.132383241677417E-18</v>
      </c>
      <c r="J20" s="34">
        <v>0</v>
      </c>
      <c r="K20" s="34">
        <v>0</v>
      </c>
      <c r="L20" s="34">
        <v>0</v>
      </c>
      <c r="M20" s="34">
        <v>0</v>
      </c>
      <c r="N20" s="34">
        <v>0</v>
      </c>
      <c r="O20" s="34">
        <v>0</v>
      </c>
      <c r="P20" s="27">
        <v>0</v>
      </c>
    </row>
    <row r="21" spans="1:16">
      <c r="A21" s="35" t="s">
        <v>56</v>
      </c>
      <c r="B21" s="36">
        <f t="shared" ref="B21:K21" si="0">SUM(B16:B20)</f>
        <v>196.90614536000007</v>
      </c>
      <c r="C21" s="36">
        <f t="shared" si="0"/>
        <v>196.90614536000007</v>
      </c>
      <c r="D21" s="36">
        <f t="shared" si="0"/>
        <v>147.68736969359901</v>
      </c>
      <c r="E21" s="36">
        <f t="shared" si="0"/>
        <v>189.92857977000003</v>
      </c>
      <c r="F21" s="36">
        <f t="shared" si="0"/>
        <v>144.72426572425627</v>
      </c>
      <c r="G21" s="36">
        <f t="shared" si="0"/>
        <v>197.45925277999999</v>
      </c>
      <c r="H21" s="36">
        <f t="shared" si="0"/>
        <v>160.76074379516825</v>
      </c>
      <c r="I21" s="36">
        <f t="shared" si="0"/>
        <v>182.72847082916411</v>
      </c>
      <c r="J21" s="36">
        <f t="shared" si="0"/>
        <v>143.0640423118366</v>
      </c>
      <c r="K21" s="36">
        <f t="shared" si="0"/>
        <v>181.18561647805544</v>
      </c>
      <c r="L21" s="36">
        <f t="shared" ref="L21:P21" si="1">SUM(L16:L20)</f>
        <v>239.58701490917849</v>
      </c>
      <c r="M21" s="36">
        <f t="shared" si="1"/>
        <v>241.83718333076297</v>
      </c>
      <c r="N21" s="36">
        <f t="shared" si="1"/>
        <v>227.46492418066288</v>
      </c>
      <c r="O21" s="36">
        <f t="shared" si="1"/>
        <v>212.5461389524072</v>
      </c>
      <c r="P21" s="36">
        <f t="shared" si="1"/>
        <v>204.10293042916913</v>
      </c>
    </row>
    <row r="22" spans="1:16">
      <c r="A22" s="22" t="s">
        <v>12</v>
      </c>
      <c r="B22" s="40"/>
      <c r="C22" s="15"/>
      <c r="D22" s="15"/>
      <c r="E22" s="15"/>
      <c r="F22" s="15"/>
      <c r="G22" s="15"/>
      <c r="H22" s="15"/>
      <c r="I22" s="15"/>
      <c r="J22" s="15"/>
      <c r="K22" s="15"/>
      <c r="L22" s="15"/>
      <c r="M22" s="15"/>
      <c r="N22" s="15"/>
      <c r="O22" s="15"/>
      <c r="P22" s="28"/>
    </row>
    <row r="23" spans="1:16">
      <c r="A23" s="24" t="s">
        <v>29</v>
      </c>
      <c r="B23" s="13">
        <v>3.8501410800000002</v>
      </c>
      <c r="C23" s="13">
        <v>3.8501410800000002</v>
      </c>
      <c r="D23" s="13">
        <v>5.2818478332528596</v>
      </c>
      <c r="E23" s="13">
        <v>4.7709765299999995</v>
      </c>
      <c r="F23" s="13">
        <v>4.653027590279935</v>
      </c>
      <c r="G23" s="13">
        <v>5.1734975199999997</v>
      </c>
      <c r="H23" s="13">
        <v>4.7826367755433106</v>
      </c>
      <c r="I23" s="13">
        <v>5.8823307199999979</v>
      </c>
      <c r="J23" s="13">
        <v>4.881525693514118</v>
      </c>
      <c r="K23" s="13">
        <v>4.9438800000000009</v>
      </c>
      <c r="L23" s="13">
        <v>6.2179630848</v>
      </c>
      <c r="M23" s="13">
        <v>6.7291135535999995</v>
      </c>
      <c r="N23" s="13">
        <v>7.3423672934874737</v>
      </c>
      <c r="O23" s="13">
        <v>5.9592145730212236</v>
      </c>
      <c r="P23" s="26">
        <v>6.0783988188816487</v>
      </c>
    </row>
    <row r="24" spans="1:16">
      <c r="A24" s="24" t="s">
        <v>30</v>
      </c>
      <c r="B24" s="13">
        <v>0</v>
      </c>
      <c r="C24" s="13">
        <v>0</v>
      </c>
      <c r="D24" s="13">
        <v>3.3037878393518967</v>
      </c>
      <c r="E24" s="13">
        <v>7.1643192500000001</v>
      </c>
      <c r="F24" s="13">
        <v>4.5995693934779247</v>
      </c>
      <c r="G24" s="13">
        <v>5.27720754</v>
      </c>
      <c r="H24" s="13">
        <v>4.2617727817150701</v>
      </c>
      <c r="I24" s="13">
        <v>3.5190991277028223</v>
      </c>
      <c r="J24" s="13">
        <v>4.7722977119219703</v>
      </c>
      <c r="K24" s="13">
        <v>3.2075158889631439</v>
      </c>
      <c r="L24" s="13">
        <v>4.0253873172814787</v>
      </c>
      <c r="M24" s="13">
        <v>3.763760525091187</v>
      </c>
      <c r="N24" s="13">
        <v>3.7606230457667946</v>
      </c>
      <c r="O24" s="13">
        <v>3.0016269397727946</v>
      </c>
      <c r="P24" s="26">
        <v>3.7184809220751358</v>
      </c>
    </row>
    <row r="25" spans="1:16">
      <c r="A25" s="24" t="s">
        <v>31</v>
      </c>
      <c r="B25" s="13">
        <v>4.4262630699999992</v>
      </c>
      <c r="C25" s="13">
        <v>4.4262630699999992</v>
      </c>
      <c r="D25" s="13">
        <v>7.4116431131357539</v>
      </c>
      <c r="E25" s="13">
        <v>7.9382129199999998</v>
      </c>
      <c r="F25" s="13">
        <v>6.3804315328983234</v>
      </c>
      <c r="G25" s="13">
        <v>8.0350694800000007</v>
      </c>
      <c r="H25" s="13">
        <v>6.7386941192168113</v>
      </c>
      <c r="I25" s="13">
        <v>9.9401773847137864</v>
      </c>
      <c r="J25" s="13">
        <v>6.8207056989925325</v>
      </c>
      <c r="K25" s="13">
        <v>7.045363561414157</v>
      </c>
      <c r="L25" s="13">
        <v>6.4899563750482869</v>
      </c>
      <c r="M25" s="13">
        <v>3.3085501110545765</v>
      </c>
      <c r="N25" s="13">
        <v>1.1264332553176803</v>
      </c>
      <c r="O25" s="13">
        <v>1.1489619079743365</v>
      </c>
      <c r="P25" s="26">
        <v>1.171941076200909</v>
      </c>
    </row>
    <row r="26" spans="1:16">
      <c r="A26" s="24" t="s">
        <v>32</v>
      </c>
      <c r="B26" s="13">
        <v>15.014724169999997</v>
      </c>
      <c r="C26" s="13">
        <v>15.014724169999997</v>
      </c>
      <c r="D26" s="13">
        <v>33.054679355596974</v>
      </c>
      <c r="E26" s="13">
        <v>26.742460210000004</v>
      </c>
      <c r="F26" s="13">
        <v>21.294293821411085</v>
      </c>
      <c r="G26" s="13">
        <v>7.6127704299999994</v>
      </c>
      <c r="H26" s="13">
        <v>23.888641956829151</v>
      </c>
      <c r="I26" s="13">
        <v>15.412916358146498</v>
      </c>
      <c r="J26" s="13">
        <v>28.02751342498134</v>
      </c>
      <c r="K26" s="13">
        <v>7.3553245818535231</v>
      </c>
      <c r="L26" s="13">
        <v>26.41692067</v>
      </c>
      <c r="M26" s="13">
        <v>56.254743800000007</v>
      </c>
      <c r="N26" s="13">
        <v>34.034948317188665</v>
      </c>
      <c r="O26" s="13">
        <v>26.751055301391045</v>
      </c>
      <c r="P26" s="26">
        <v>38.038395481420288</v>
      </c>
    </row>
    <row r="27" spans="1:16">
      <c r="A27" s="24" t="s">
        <v>33</v>
      </c>
      <c r="B27" s="13">
        <v>111.98159236999999</v>
      </c>
      <c r="C27" s="13">
        <v>111.98159236999999</v>
      </c>
      <c r="D27" s="13">
        <v>75.607583551304302</v>
      </c>
      <c r="E27" s="13">
        <v>74.523675229999995</v>
      </c>
      <c r="F27" s="13">
        <v>80.215178068879879</v>
      </c>
      <c r="G27" s="13">
        <v>117.5744716</v>
      </c>
      <c r="H27" s="13">
        <v>78.664537017667541</v>
      </c>
      <c r="I27" s="13">
        <v>92.23753705999998</v>
      </c>
      <c r="J27" s="13">
        <v>79.512779026529927</v>
      </c>
      <c r="K27" s="13">
        <v>93.805988519999985</v>
      </c>
      <c r="L27" s="13">
        <v>107.0671717827307</v>
      </c>
      <c r="M27" s="13">
        <v>109.20893750558528</v>
      </c>
      <c r="N27" s="13">
        <v>111.39294015089705</v>
      </c>
      <c r="O27" s="13">
        <v>113.62078162591499</v>
      </c>
      <c r="P27" s="26">
        <v>115.89319711683331</v>
      </c>
    </row>
    <row r="28" spans="1:16">
      <c r="A28" s="24" t="s">
        <v>34</v>
      </c>
      <c r="B28" s="13">
        <v>6.3228558899999996</v>
      </c>
      <c r="C28" s="13">
        <v>6.3228558899999996</v>
      </c>
      <c r="D28" s="13">
        <v>9.9076150317220968</v>
      </c>
      <c r="E28" s="13">
        <v>8.1300817100000007</v>
      </c>
      <c r="F28" s="13">
        <v>10.955260724664903</v>
      </c>
      <c r="G28" s="13">
        <v>4.7655530199999996</v>
      </c>
      <c r="H28" s="13">
        <v>12.36067533529131</v>
      </c>
      <c r="I28" s="13">
        <v>9.5480000399999998</v>
      </c>
      <c r="J28" s="13">
        <v>12.522219051481427</v>
      </c>
      <c r="K28" s="13">
        <v>9.4776000000000007</v>
      </c>
      <c r="L28" s="13">
        <v>9.4160000400000001</v>
      </c>
      <c r="M28" s="13">
        <v>9.4512</v>
      </c>
      <c r="N28" s="13">
        <v>9.4600000800000004</v>
      </c>
      <c r="O28" s="13">
        <v>0</v>
      </c>
      <c r="P28" s="26">
        <v>0</v>
      </c>
    </row>
    <row r="29" spans="1:16">
      <c r="A29" s="24" t="s">
        <v>35</v>
      </c>
      <c r="B29" s="13">
        <v>51.765640789999999</v>
      </c>
      <c r="C29" s="13">
        <v>51.765640789999999</v>
      </c>
      <c r="D29" s="13">
        <v>53.243036304332115</v>
      </c>
      <c r="E29" s="13">
        <v>44.206207299999996</v>
      </c>
      <c r="F29" s="13">
        <v>59.688251650197344</v>
      </c>
      <c r="G29" s="13">
        <v>43.459310600000009</v>
      </c>
      <c r="H29" s="13">
        <v>58.76654294066303</v>
      </c>
      <c r="I29" s="13">
        <v>73.323401019999991</v>
      </c>
      <c r="J29" s="13">
        <v>58.287593806796963</v>
      </c>
      <c r="K29" s="13">
        <v>60.138319919999994</v>
      </c>
      <c r="L29" s="13">
        <v>107.8579565653753</v>
      </c>
      <c r="M29" s="13">
        <v>109.99568539028283</v>
      </c>
      <c r="N29" s="13">
        <v>112.17532407328848</v>
      </c>
      <c r="O29" s="13">
        <v>114.40043783315426</v>
      </c>
      <c r="P29" s="26">
        <v>116.66843575221735</v>
      </c>
    </row>
    <row r="30" spans="1:16">
      <c r="A30" s="24" t="s">
        <v>36</v>
      </c>
      <c r="B30" s="13">
        <v>4.1404198000000001</v>
      </c>
      <c r="C30" s="13">
        <v>4.1404198000000001</v>
      </c>
      <c r="D30" s="13">
        <v>6.9873357714736199</v>
      </c>
      <c r="E30" s="13">
        <v>4.864332150000001</v>
      </c>
      <c r="F30" s="13">
        <v>4.0836709097238666</v>
      </c>
      <c r="G30" s="13">
        <v>6.2926221300000007</v>
      </c>
      <c r="H30" s="13">
        <v>7.2222419627182974</v>
      </c>
      <c r="I30" s="13">
        <v>9.9248067622496325</v>
      </c>
      <c r="J30" s="13">
        <v>7.5932117377906279</v>
      </c>
      <c r="K30" s="13">
        <v>12.484502717257676</v>
      </c>
      <c r="L30" s="13">
        <v>12.476907720141302</v>
      </c>
      <c r="M30" s="13">
        <v>12.438978172784021</v>
      </c>
      <c r="N30" s="13">
        <v>12.197669142225264</v>
      </c>
      <c r="O30" s="13">
        <v>8.2582765323321485</v>
      </c>
      <c r="P30" s="26">
        <v>6.5174323720125562</v>
      </c>
    </row>
    <row r="31" spans="1:16">
      <c r="A31" s="24" t="s">
        <v>37</v>
      </c>
      <c r="B31" s="14">
        <v>3.6337309500000008</v>
      </c>
      <c r="C31" s="14">
        <v>3.6337309500000008</v>
      </c>
      <c r="D31" s="14">
        <v>9.0713946369432428</v>
      </c>
      <c r="E31" s="14">
        <v>6.2134245299999993</v>
      </c>
      <c r="F31" s="14">
        <v>9.6664351316856099</v>
      </c>
      <c r="G31" s="14">
        <v>6.6032001200000003</v>
      </c>
      <c r="H31" s="14">
        <v>9.8054650910310155</v>
      </c>
      <c r="I31" s="14">
        <v>10.20537018782842</v>
      </c>
      <c r="J31" s="14">
        <v>9.9128205875776825</v>
      </c>
      <c r="K31" s="14">
        <v>11.073358073501025</v>
      </c>
      <c r="L31" s="14">
        <v>12.131344311755939</v>
      </c>
      <c r="M31" s="14">
        <v>12.434687259849445</v>
      </c>
      <c r="N31" s="14">
        <v>12.68338087831849</v>
      </c>
      <c r="O31" s="14">
        <v>12.937048468724688</v>
      </c>
      <c r="P31" s="27">
        <v>13.195789629228642</v>
      </c>
    </row>
    <row r="32" spans="1:16">
      <c r="A32" s="24" t="s">
        <v>38</v>
      </c>
      <c r="B32" s="14">
        <v>7.6241663899999992</v>
      </c>
      <c r="C32" s="14">
        <v>7.6241663899999992</v>
      </c>
      <c r="D32" s="14">
        <v>11.102969214688274</v>
      </c>
      <c r="E32" s="14">
        <v>9.4281149999999982</v>
      </c>
      <c r="F32" s="14">
        <v>12.825162207805036</v>
      </c>
      <c r="G32" s="14">
        <v>9.8054808800000011</v>
      </c>
      <c r="H32" s="14">
        <v>26.413950300239598</v>
      </c>
      <c r="I32" s="14">
        <v>13.039176454000001</v>
      </c>
      <c r="J32" s="14">
        <v>30.392211294603609</v>
      </c>
      <c r="K32" s="14">
        <v>11.245502737999999</v>
      </c>
      <c r="L32" s="14">
        <v>30.328152576000004</v>
      </c>
      <c r="M32" s="14">
        <v>33.081007524</v>
      </c>
      <c r="N32" s="14">
        <v>37.201158922000005</v>
      </c>
      <c r="O32" s="14">
        <v>31.878505560000001</v>
      </c>
      <c r="P32" s="27">
        <v>47.619904648000002</v>
      </c>
    </row>
    <row r="33" spans="1:19">
      <c r="A33" s="24" t="s">
        <v>39</v>
      </c>
      <c r="B33" s="14">
        <v>18.159888800000001</v>
      </c>
      <c r="C33" s="14">
        <v>18.159888800000001</v>
      </c>
      <c r="D33" s="14">
        <v>6.2037375995330661</v>
      </c>
      <c r="E33" s="14">
        <v>5.1458157700000005</v>
      </c>
      <c r="F33" s="14">
        <v>4.8665080603455451</v>
      </c>
      <c r="G33" s="14">
        <v>2.3873565499999998</v>
      </c>
      <c r="H33" s="14">
        <v>3.1424135900230326</v>
      </c>
      <c r="I33" s="14">
        <v>4.3657229499999994</v>
      </c>
      <c r="J33" s="14">
        <v>6.2408242614159706</v>
      </c>
      <c r="K33" s="14">
        <v>0</v>
      </c>
      <c r="L33" s="14">
        <v>0.96697082545101731</v>
      </c>
      <c r="M33" s="14">
        <v>6.0342022045489827</v>
      </c>
      <c r="N33" s="14">
        <v>8.4883281900000007</v>
      </c>
      <c r="O33" s="14">
        <v>2.964737418568772</v>
      </c>
      <c r="P33" s="37">
        <v>0.16065265779357163</v>
      </c>
    </row>
    <row r="34" spans="1:19">
      <c r="A34" s="24" t="s">
        <v>40</v>
      </c>
      <c r="B34" s="14">
        <v>0</v>
      </c>
      <c r="C34" s="14">
        <v>0</v>
      </c>
      <c r="D34" s="14">
        <v>0</v>
      </c>
      <c r="E34" s="14">
        <v>0</v>
      </c>
      <c r="F34" s="14">
        <v>0</v>
      </c>
      <c r="G34" s="14">
        <v>0</v>
      </c>
      <c r="H34" s="14">
        <v>0</v>
      </c>
      <c r="I34" s="14">
        <v>0.71737104000000007</v>
      </c>
      <c r="J34" s="14">
        <v>0</v>
      </c>
      <c r="K34" s="14">
        <v>3.85287684</v>
      </c>
      <c r="L34" s="14">
        <v>30.920116440000001</v>
      </c>
      <c r="M34" s="14">
        <v>62.017920719999999</v>
      </c>
      <c r="N34" s="14">
        <v>153.66864407999998</v>
      </c>
      <c r="O34" s="14">
        <v>154.44692771999999</v>
      </c>
      <c r="P34" s="27">
        <v>157.29301487999999</v>
      </c>
    </row>
    <row r="35" spans="1:19">
      <c r="A35" s="24" t="s">
        <v>27</v>
      </c>
      <c r="B35" s="14">
        <v>2.669002330000001</v>
      </c>
      <c r="C35" s="14">
        <v>2.669002330000001</v>
      </c>
      <c r="D35" s="14">
        <v>2.1711907713542211</v>
      </c>
      <c r="E35" s="14">
        <v>2.7570504600000003</v>
      </c>
      <c r="F35" s="14">
        <v>6.0995119506223574</v>
      </c>
      <c r="G35" s="14">
        <v>0.8631864199999999</v>
      </c>
      <c r="H35" s="14">
        <v>5.8290181195581656</v>
      </c>
      <c r="I35" s="14">
        <v>0.5747231719699295</v>
      </c>
      <c r="J35" s="14">
        <v>2.2802727207294478</v>
      </c>
      <c r="K35" s="14">
        <v>0.84521728457457224</v>
      </c>
      <c r="L35" s="14">
        <v>0.8615749171917606</v>
      </c>
      <c r="M35" s="14">
        <v>0.8788064314983286</v>
      </c>
      <c r="N35" s="14">
        <v>0.89638257201649374</v>
      </c>
      <c r="O35" s="14">
        <v>0.91431022060961653</v>
      </c>
      <c r="P35" s="27">
        <v>0.93259637914105942</v>
      </c>
    </row>
    <row r="36" spans="1:19">
      <c r="A36" s="35" t="s">
        <v>57</v>
      </c>
      <c r="B36" s="36">
        <f t="shared" ref="B36:P36" si="2">SUM(B23:B35)</f>
        <v>229.58842563999997</v>
      </c>
      <c r="C36" s="36">
        <f t="shared" si="2"/>
        <v>229.58842563999997</v>
      </c>
      <c r="D36" s="36">
        <f t="shared" si="2"/>
        <v>223.34682102268843</v>
      </c>
      <c r="E36" s="36">
        <f t="shared" si="2"/>
        <v>201.88467105999999</v>
      </c>
      <c r="F36" s="36">
        <f t="shared" si="2"/>
        <v>225.3273010419918</v>
      </c>
      <c r="G36" s="36">
        <f t="shared" si="2"/>
        <v>217.84972629000001</v>
      </c>
      <c r="H36" s="36">
        <f t="shared" si="2"/>
        <v>241.87658999049631</v>
      </c>
      <c r="I36" s="36">
        <f t="shared" si="2"/>
        <v>248.69063227661101</v>
      </c>
      <c r="J36" s="36">
        <f t="shared" si="2"/>
        <v>251.24397501633561</v>
      </c>
      <c r="K36" s="36">
        <f t="shared" si="2"/>
        <v>225.47545012556407</v>
      </c>
      <c r="L36" s="36">
        <f t="shared" si="2"/>
        <v>355.17642262577579</v>
      </c>
      <c r="M36" s="36">
        <f t="shared" si="2"/>
        <v>425.59759319829465</v>
      </c>
      <c r="N36" s="36">
        <f t="shared" si="2"/>
        <v>504.42820000050637</v>
      </c>
      <c r="O36" s="36">
        <f t="shared" si="2"/>
        <v>476.28188410146385</v>
      </c>
      <c r="P36" s="36">
        <f t="shared" si="2"/>
        <v>507.2882397338044</v>
      </c>
    </row>
    <row r="37" spans="1:19">
      <c r="A37" s="22" t="s">
        <v>13</v>
      </c>
      <c r="B37" s="40"/>
      <c r="C37" s="15"/>
      <c r="D37" s="15"/>
      <c r="E37" s="15"/>
      <c r="F37" s="15"/>
      <c r="G37" s="15"/>
      <c r="H37" s="15"/>
      <c r="I37" s="15"/>
      <c r="J37" s="15"/>
      <c r="K37" s="15"/>
      <c r="L37" s="15"/>
      <c r="M37" s="15"/>
      <c r="N37" s="15"/>
      <c r="O37" s="15"/>
      <c r="P37" s="28"/>
    </row>
    <row r="38" spans="1:19">
      <c r="A38" s="24" t="s">
        <v>42</v>
      </c>
      <c r="B38" s="12">
        <v>34.413095979999994</v>
      </c>
      <c r="C38" s="12">
        <v>34.413095979999994</v>
      </c>
      <c r="D38" s="12">
        <v>15.807380505555136</v>
      </c>
      <c r="E38" s="12">
        <v>24.740421959999995</v>
      </c>
      <c r="F38" s="12">
        <v>124.98724459324518</v>
      </c>
      <c r="G38" s="12">
        <v>58.140673270000015</v>
      </c>
      <c r="H38" s="12">
        <v>94.287354523855853</v>
      </c>
      <c r="I38" s="12">
        <v>20.433050529999981</v>
      </c>
      <c r="J38" s="12">
        <v>74.023431824544161</v>
      </c>
      <c r="K38" s="12">
        <v>95.403345059999992</v>
      </c>
      <c r="L38" s="12">
        <v>147.81360984999998</v>
      </c>
      <c r="M38" s="12">
        <v>52.605577099999998</v>
      </c>
      <c r="N38" s="12">
        <v>150.40693067000001</v>
      </c>
      <c r="O38" s="12">
        <v>90.905552180000001</v>
      </c>
      <c r="P38" s="25">
        <v>83.940028179999999</v>
      </c>
    </row>
    <row r="39" spans="1:19">
      <c r="A39" s="24" t="s">
        <v>43</v>
      </c>
      <c r="B39" s="13">
        <v>2.1246000600000001</v>
      </c>
      <c r="C39" s="13">
        <v>2.1246000600000001</v>
      </c>
      <c r="D39" s="13">
        <v>7.7859319838886396</v>
      </c>
      <c r="E39" s="13">
        <v>4.1596944099999993</v>
      </c>
      <c r="F39" s="13">
        <v>5.2617252923217528</v>
      </c>
      <c r="G39" s="13">
        <v>4.9579732000000005</v>
      </c>
      <c r="H39" s="13">
        <v>5.90712419964317</v>
      </c>
      <c r="I39" s="13">
        <v>2.7748362800000002</v>
      </c>
      <c r="J39" s="13">
        <v>0</v>
      </c>
      <c r="K39" s="13">
        <v>5.4893392099999998</v>
      </c>
      <c r="L39" s="13">
        <v>5.5283174600000002</v>
      </c>
      <c r="M39" s="13">
        <v>3.1960754800000002</v>
      </c>
      <c r="N39" s="13">
        <v>5.49652224</v>
      </c>
      <c r="O39" s="13">
        <v>13.410015960000001</v>
      </c>
      <c r="P39" s="26">
        <v>13.18366153</v>
      </c>
    </row>
    <row r="40" spans="1:19">
      <c r="A40" s="24" t="s">
        <v>47</v>
      </c>
      <c r="B40" s="14">
        <v>12.456738470000001</v>
      </c>
      <c r="C40" s="14">
        <v>12.456738470000001</v>
      </c>
      <c r="D40" s="14">
        <v>8.7595822862500246</v>
      </c>
      <c r="E40" s="14">
        <v>11.418855279999999</v>
      </c>
      <c r="F40" s="14">
        <v>8.7836641587594499</v>
      </c>
      <c r="G40" s="14">
        <v>12.922072</v>
      </c>
      <c r="H40" s="14">
        <v>8.6257127540490544</v>
      </c>
      <c r="I40" s="14">
        <v>8.1475531139999973</v>
      </c>
      <c r="J40" s="14">
        <v>10.571463801667313</v>
      </c>
      <c r="K40" s="14">
        <v>8.8527999600000022</v>
      </c>
      <c r="L40" s="14">
        <v>12.087988008</v>
      </c>
      <c r="M40" s="14">
        <v>13.010227968000002</v>
      </c>
      <c r="N40" s="14">
        <v>13.261642823999997</v>
      </c>
      <c r="O40" s="14">
        <v>13.524200570880001</v>
      </c>
      <c r="P40" s="27">
        <v>13.795810982937597</v>
      </c>
      <c r="R40" s="30"/>
      <c r="S40" s="30"/>
    </row>
    <row r="41" spans="1:19">
      <c r="A41" s="24" t="s">
        <v>44</v>
      </c>
      <c r="B41" s="14">
        <v>0</v>
      </c>
      <c r="C41" s="14">
        <v>0</v>
      </c>
      <c r="D41" s="14">
        <v>8.1286023099999998</v>
      </c>
      <c r="E41" s="14">
        <v>0</v>
      </c>
      <c r="F41" s="14">
        <v>0</v>
      </c>
      <c r="G41" s="14">
        <v>0</v>
      </c>
      <c r="H41" s="14">
        <v>0</v>
      </c>
      <c r="I41" s="14">
        <v>8.4647530979999992</v>
      </c>
      <c r="J41" s="14">
        <v>0</v>
      </c>
      <c r="K41" s="14">
        <v>3.43999992</v>
      </c>
      <c r="L41" s="14">
        <v>16.281999984000002</v>
      </c>
      <c r="M41" s="14">
        <v>34.590000048</v>
      </c>
      <c r="N41" s="14">
        <v>35.244</v>
      </c>
      <c r="O41" s="14">
        <v>35.908000080000001</v>
      </c>
      <c r="P41" s="27">
        <v>36.186000120000003</v>
      </c>
    </row>
    <row r="42" spans="1:19">
      <c r="A42" s="24" t="s">
        <v>45</v>
      </c>
      <c r="B42" s="14">
        <v>4.6852174300000007</v>
      </c>
      <c r="C42" s="14">
        <v>4.6852174300000007</v>
      </c>
      <c r="D42" s="14">
        <v>18.48069534416738</v>
      </c>
      <c r="E42" s="14">
        <v>18.647981930000004</v>
      </c>
      <c r="F42" s="14">
        <v>15.7549459524905</v>
      </c>
      <c r="G42" s="14">
        <v>17.241200399999997</v>
      </c>
      <c r="H42" s="14">
        <v>15.15440530845148</v>
      </c>
      <c r="I42" s="14">
        <v>26.88531987</v>
      </c>
      <c r="J42" s="14">
        <v>12.779096311317161</v>
      </c>
      <c r="K42" s="14">
        <v>20.99999996</v>
      </c>
      <c r="L42" s="14">
        <v>40.643999919999999</v>
      </c>
      <c r="M42" s="14">
        <v>41.402999919999999</v>
      </c>
      <c r="N42" s="14">
        <v>42.680779559999991</v>
      </c>
      <c r="O42" s="14">
        <v>42.950000160000002</v>
      </c>
      <c r="P42" s="27">
        <v>43.760000160000004</v>
      </c>
    </row>
    <row r="43" spans="1:19">
      <c r="A43" s="24" t="s">
        <v>46</v>
      </c>
      <c r="B43" s="14">
        <v>0.95394745999999997</v>
      </c>
      <c r="C43" s="14">
        <v>0.95394745999999997</v>
      </c>
      <c r="D43" s="14">
        <v>0.81194910072545712</v>
      </c>
      <c r="E43" s="14">
        <v>1.3369761699999998</v>
      </c>
      <c r="F43" s="14">
        <v>0.86534743382299628</v>
      </c>
      <c r="G43" s="14">
        <v>1.2245492599999999</v>
      </c>
      <c r="H43" s="14">
        <v>0.87779357645563982</v>
      </c>
      <c r="I43" s="14">
        <v>3.3241960400000004</v>
      </c>
      <c r="J43" s="14">
        <v>0.88725378526918119</v>
      </c>
      <c r="K43" s="14">
        <v>3.4164093599999998</v>
      </c>
      <c r="L43" s="14">
        <v>3.8006575200000001</v>
      </c>
      <c r="M43" s="14">
        <v>3.8768994000000001</v>
      </c>
      <c r="N43" s="14">
        <v>3.9540150000000001</v>
      </c>
      <c r="O43" s="14">
        <v>4.0337641199999998</v>
      </c>
      <c r="P43" s="27">
        <v>4.1143865999999996</v>
      </c>
    </row>
    <row r="44" spans="1:19">
      <c r="A44" s="24" t="s">
        <v>41</v>
      </c>
      <c r="B44" s="14">
        <v>59.227472520000006</v>
      </c>
      <c r="C44" s="14">
        <v>59.227472520000006</v>
      </c>
      <c r="D44" s="14">
        <v>21.794598955874033</v>
      </c>
      <c r="E44" s="14">
        <v>28.942601949999997</v>
      </c>
      <c r="F44" s="14">
        <v>15.231424435607996</v>
      </c>
      <c r="G44" s="14">
        <v>2.7980423400000003</v>
      </c>
      <c r="H44" s="14">
        <v>13.921078523479071</v>
      </c>
      <c r="I44" s="14">
        <v>0.77200027999999998</v>
      </c>
      <c r="J44" s="14">
        <v>14.161409855938711</v>
      </c>
      <c r="K44" s="14">
        <v>0.12627129600000001</v>
      </c>
      <c r="L44" s="14">
        <v>0.12874677599999998</v>
      </c>
      <c r="M44" s="14">
        <v>0.131321664</v>
      </c>
      <c r="N44" s="14">
        <v>0.13394807999999997</v>
      </c>
      <c r="O44" s="14">
        <v>0.13662710400000003</v>
      </c>
      <c r="P44" s="27">
        <v>0.13935967199999999</v>
      </c>
    </row>
    <row r="45" spans="1:19">
      <c r="A45" s="35" t="s">
        <v>58</v>
      </c>
      <c r="B45" s="36">
        <f t="shared" ref="B45:K45" si="3">SUM(B38:B44)</f>
        <v>113.86107192</v>
      </c>
      <c r="C45" s="36">
        <f t="shared" si="3"/>
        <v>113.86107192</v>
      </c>
      <c r="D45" s="36">
        <f t="shared" si="3"/>
        <v>81.568740486460669</v>
      </c>
      <c r="E45" s="36">
        <f t="shared" si="3"/>
        <v>89.246531699999991</v>
      </c>
      <c r="F45" s="36">
        <f t="shared" si="3"/>
        <v>170.88435186624787</v>
      </c>
      <c r="G45" s="36">
        <f t="shared" si="3"/>
        <v>97.284510470000015</v>
      </c>
      <c r="H45" s="36">
        <f t="shared" si="3"/>
        <v>138.77346888593428</v>
      </c>
      <c r="I45" s="36">
        <f t="shared" si="3"/>
        <v>70.801709211999977</v>
      </c>
      <c r="J45" s="36">
        <f t="shared" si="3"/>
        <v>112.42265557873652</v>
      </c>
      <c r="K45" s="36">
        <f t="shared" si="3"/>
        <v>137.72816476599999</v>
      </c>
      <c r="L45" s="36">
        <f t="shared" ref="L45:P45" si="4">SUM(L38:L44)</f>
        <v>226.28531951799999</v>
      </c>
      <c r="M45" s="36">
        <f t="shared" si="4"/>
        <v>148.81310158000005</v>
      </c>
      <c r="N45" s="36">
        <f t="shared" si="4"/>
        <v>251.177838374</v>
      </c>
      <c r="O45" s="36">
        <f t="shared" si="4"/>
        <v>200.86816017488002</v>
      </c>
      <c r="P45" s="36">
        <f t="shared" si="4"/>
        <v>195.11924724493758</v>
      </c>
    </row>
    <row r="46" spans="1:19">
      <c r="A46" s="22" t="s">
        <v>54</v>
      </c>
      <c r="B46" s="40"/>
      <c r="C46" s="15"/>
      <c r="D46" s="15"/>
      <c r="E46" s="15"/>
      <c r="F46" s="15"/>
      <c r="G46" s="15"/>
      <c r="H46" s="15"/>
      <c r="I46" s="15"/>
      <c r="J46" s="15"/>
      <c r="K46" s="15"/>
      <c r="L46" s="15"/>
      <c r="M46" s="15"/>
      <c r="N46" s="15"/>
      <c r="O46" s="15"/>
      <c r="P46" s="28"/>
    </row>
    <row r="47" spans="1:19">
      <c r="A47" s="24" t="s">
        <v>48</v>
      </c>
      <c r="B47" s="34">
        <v>18.075187441301996</v>
      </c>
      <c r="C47" s="34">
        <v>18.075187441301996</v>
      </c>
      <c r="D47" s="34">
        <v>27.769753063758007</v>
      </c>
      <c r="E47" s="34">
        <v>29.006385730346</v>
      </c>
      <c r="F47" s="34">
        <v>29.362173759234004</v>
      </c>
      <c r="G47" s="34">
        <v>25.745043999276003</v>
      </c>
      <c r="H47" s="34">
        <v>28.263644886052006</v>
      </c>
      <c r="I47" s="34">
        <v>28.303080540964</v>
      </c>
      <c r="J47" s="34">
        <v>28.245976628531999</v>
      </c>
      <c r="K47" s="34">
        <v>28.459512778276</v>
      </c>
      <c r="L47" s="34">
        <v>50.592362224749017</v>
      </c>
      <c r="M47" s="34">
        <v>51.670676857793019</v>
      </c>
      <c r="N47" s="34">
        <v>52.238709289028982</v>
      </c>
      <c r="O47" s="34">
        <v>52.971995891163267</v>
      </c>
      <c r="P47" s="27">
        <v>54.688851003637964</v>
      </c>
    </row>
    <row r="48" spans="1:19">
      <c r="A48" s="24" t="s">
        <v>49</v>
      </c>
      <c r="B48" s="34">
        <v>12.976089675484001</v>
      </c>
      <c r="C48" s="34">
        <v>12.976089675484001</v>
      </c>
      <c r="D48" s="34">
        <v>11.381786653652689</v>
      </c>
      <c r="E48" s="34">
        <v>12.015668207184</v>
      </c>
      <c r="F48" s="34">
        <v>34.500354329117656</v>
      </c>
      <c r="G48" s="34">
        <v>41.431252795336</v>
      </c>
      <c r="H48" s="34">
        <v>15.0678299865124</v>
      </c>
      <c r="I48" s="34">
        <v>14.443554145874623</v>
      </c>
      <c r="J48" s="34">
        <v>50.57762012048093</v>
      </c>
      <c r="K48" s="34">
        <v>29.506366394181651</v>
      </c>
      <c r="L48" s="34">
        <v>31.10567834106957</v>
      </c>
      <c r="M48" s="34">
        <v>82.390973686985859</v>
      </c>
      <c r="N48" s="34">
        <v>58.770843044991537</v>
      </c>
      <c r="O48" s="34">
        <v>29.057086853631802</v>
      </c>
      <c r="P48" s="27">
        <v>63.488898200447153</v>
      </c>
    </row>
    <row r="49" spans="1:16">
      <c r="A49" s="24" t="s">
        <v>50</v>
      </c>
      <c r="B49" s="34">
        <v>44.991361185969993</v>
      </c>
      <c r="C49" s="34">
        <v>44.991361185969993</v>
      </c>
      <c r="D49" s="34">
        <v>56.680325454617993</v>
      </c>
      <c r="E49" s="34">
        <v>63.181817145169994</v>
      </c>
      <c r="F49" s="34">
        <v>67.799823453047509</v>
      </c>
      <c r="G49" s="34">
        <v>80.078353130869985</v>
      </c>
      <c r="H49" s="34">
        <v>36.746574097592443</v>
      </c>
      <c r="I49" s="34">
        <v>65.692289167724013</v>
      </c>
      <c r="J49" s="34">
        <v>22.296667717069376</v>
      </c>
      <c r="K49" s="34">
        <v>50.489058109553994</v>
      </c>
      <c r="L49" s="34">
        <v>54.603913128041626</v>
      </c>
      <c r="M49" s="34">
        <v>51.721998764942242</v>
      </c>
      <c r="N49" s="34">
        <v>105.31862957293173</v>
      </c>
      <c r="O49" s="34">
        <v>85.144109105704828</v>
      </c>
      <c r="P49" s="27">
        <v>78.499332375545549</v>
      </c>
    </row>
    <row r="50" spans="1:16">
      <c r="A50" s="24" t="s">
        <v>51</v>
      </c>
      <c r="B50" s="34">
        <v>7.2822265450600003</v>
      </c>
      <c r="C50" s="34">
        <v>7.2822265450600003</v>
      </c>
      <c r="D50" s="34">
        <v>6.5990141488757672</v>
      </c>
      <c r="E50" s="34">
        <v>2.1673439401599999</v>
      </c>
      <c r="F50" s="34">
        <v>4.2311370373079997</v>
      </c>
      <c r="G50" s="34">
        <v>6.3029417488800004</v>
      </c>
      <c r="H50" s="34">
        <v>84.055760618367287</v>
      </c>
      <c r="I50" s="34">
        <v>89.487137252340005</v>
      </c>
      <c r="J50" s="34">
        <v>2.2871145428880002</v>
      </c>
      <c r="K50" s="34">
        <v>3.5163205336439995</v>
      </c>
      <c r="L50" s="34">
        <v>10.529173513454607</v>
      </c>
      <c r="M50" s="34">
        <v>23.096797982524755</v>
      </c>
      <c r="N50" s="34">
        <v>4.0390966502014045</v>
      </c>
      <c r="O50" s="34">
        <v>3.2601279816360433</v>
      </c>
      <c r="P50" s="27">
        <v>3.5486348318068668</v>
      </c>
    </row>
    <row r="51" spans="1:16">
      <c r="A51" s="24" t="s">
        <v>52</v>
      </c>
      <c r="B51" s="34">
        <v>4.08666953</v>
      </c>
      <c r="C51" s="34">
        <v>4.08666953</v>
      </c>
      <c r="D51" s="34">
        <v>1.5066020199999999</v>
      </c>
      <c r="E51" s="34">
        <v>0.34978388999999982</v>
      </c>
      <c r="F51" s="34">
        <v>2E-8</v>
      </c>
      <c r="G51" s="34">
        <v>-0.74184281000000007</v>
      </c>
      <c r="H51" s="34">
        <v>0</v>
      </c>
      <c r="I51" s="34">
        <v>1.030000000000128E-5</v>
      </c>
      <c r="J51" s="34">
        <v>0</v>
      </c>
      <c r="K51" s="34">
        <v>0</v>
      </c>
      <c r="L51" s="34">
        <v>3.0393800400000002</v>
      </c>
      <c r="M51" s="34">
        <v>2.2000000800000001</v>
      </c>
      <c r="N51" s="34">
        <v>0</v>
      </c>
      <c r="O51" s="34">
        <v>1.10299836</v>
      </c>
      <c r="P51" s="27">
        <v>1.02</v>
      </c>
    </row>
    <row r="52" spans="1:16">
      <c r="A52" s="24" t="s">
        <v>53</v>
      </c>
      <c r="B52" s="34">
        <v>0</v>
      </c>
      <c r="C52" s="34">
        <v>0</v>
      </c>
      <c r="D52" s="34">
        <v>0</v>
      </c>
      <c r="E52" s="34">
        <v>-2.6676639999999998</v>
      </c>
      <c r="F52" s="34">
        <v>0</v>
      </c>
      <c r="G52" s="34">
        <v>2.6676639999999998</v>
      </c>
      <c r="H52" s="34">
        <v>0</v>
      </c>
      <c r="I52" s="34">
        <v>0</v>
      </c>
      <c r="J52" s="34">
        <v>0</v>
      </c>
      <c r="K52" s="34">
        <v>0</v>
      </c>
      <c r="L52" s="34">
        <v>0</v>
      </c>
      <c r="M52" s="34">
        <v>0</v>
      </c>
      <c r="N52" s="34">
        <v>0</v>
      </c>
      <c r="O52" s="34">
        <v>0</v>
      </c>
      <c r="P52" s="27">
        <v>0</v>
      </c>
    </row>
    <row r="53" spans="1:16" ht="15.75" thickBot="1">
      <c r="A53" s="35" t="s">
        <v>59</v>
      </c>
      <c r="B53" s="36">
        <f>SUM(B47:B52)</f>
        <v>87.411534377815983</v>
      </c>
      <c r="C53" s="36">
        <f>SUM(C47:C52)</f>
        <v>87.411534377815983</v>
      </c>
      <c r="D53" s="36">
        <f>SUM(D47:D52)</f>
        <v>103.93748134090447</v>
      </c>
      <c r="E53" s="36">
        <f t="shared" ref="E53:P53" si="5">SUM(E47:E52)</f>
        <v>104.05333491286</v>
      </c>
      <c r="F53" s="36">
        <f t="shared" si="5"/>
        <v>135.89348859870717</v>
      </c>
      <c r="G53" s="36">
        <f t="shared" si="5"/>
        <v>155.48341286436198</v>
      </c>
      <c r="H53" s="36">
        <f t="shared" si="5"/>
        <v>164.13380958852414</v>
      </c>
      <c r="I53" s="36">
        <f t="shared" si="5"/>
        <v>197.92607140690265</v>
      </c>
      <c r="J53" s="36">
        <f t="shared" si="5"/>
        <v>103.4073790089703</v>
      </c>
      <c r="K53" s="36">
        <f t="shared" si="5"/>
        <v>111.97125781565565</v>
      </c>
      <c r="L53" s="36">
        <f t="shared" si="5"/>
        <v>149.8705072473148</v>
      </c>
      <c r="M53" s="36">
        <f t="shared" si="5"/>
        <v>211.08044737224586</v>
      </c>
      <c r="N53" s="36">
        <f t="shared" si="5"/>
        <v>220.36727855715364</v>
      </c>
      <c r="O53" s="36">
        <f t="shared" si="5"/>
        <v>171.53631819213592</v>
      </c>
      <c r="P53" s="36">
        <f t="shared" si="5"/>
        <v>201.24571641143757</v>
      </c>
    </row>
    <row r="54" spans="1:16" ht="16.5" thickTop="1" thickBot="1">
      <c r="A54" s="9" t="s">
        <v>60</v>
      </c>
      <c r="B54" s="16">
        <f>SUM(B21,B36,B45)</f>
        <v>540.35564292000004</v>
      </c>
      <c r="C54" s="16">
        <f>SUM(C21,C36,C45)</f>
        <v>540.35564292000004</v>
      </c>
      <c r="D54" s="16">
        <f>SUM(D21,D36,D45)</f>
        <v>452.6029312027481</v>
      </c>
      <c r="E54" s="16">
        <f t="shared" ref="E54:P54" si="6">SUM(E21,E36,E45)</f>
        <v>481.05978253000001</v>
      </c>
      <c r="F54" s="16">
        <f t="shared" si="6"/>
        <v>540.93591863249594</v>
      </c>
      <c r="G54" s="16">
        <f t="shared" si="6"/>
        <v>512.59348953999995</v>
      </c>
      <c r="H54" s="16">
        <f t="shared" si="6"/>
        <v>541.41080267159884</v>
      </c>
      <c r="I54" s="16">
        <f t="shared" si="6"/>
        <v>502.22081231777508</v>
      </c>
      <c r="J54" s="16">
        <f t="shared" si="6"/>
        <v>506.73067290690875</v>
      </c>
      <c r="K54" s="16">
        <f t="shared" si="6"/>
        <v>544.38923136961944</v>
      </c>
      <c r="L54" s="16">
        <f t="shared" si="6"/>
        <v>821.04875705295422</v>
      </c>
      <c r="M54" s="16">
        <f t="shared" si="6"/>
        <v>816.24787810905775</v>
      </c>
      <c r="N54" s="16">
        <f t="shared" si="6"/>
        <v>983.07096255516922</v>
      </c>
      <c r="O54" s="16">
        <f t="shared" si="6"/>
        <v>889.69618322875101</v>
      </c>
      <c r="P54" s="16">
        <f t="shared" si="6"/>
        <v>906.51041740791118</v>
      </c>
    </row>
    <row r="55" spans="1:16" ht="16.5" thickTop="1" thickBot="1">
      <c r="A55" s="29" t="s">
        <v>61</v>
      </c>
      <c r="B55" s="16">
        <f>B54+B53</f>
        <v>627.76717729781603</v>
      </c>
      <c r="C55" s="16">
        <f>C54+C53</f>
        <v>627.76717729781603</v>
      </c>
      <c r="D55" s="16">
        <f>D54+D53</f>
        <v>556.54041254365256</v>
      </c>
      <c r="E55" s="16">
        <f t="shared" ref="E55:P55" si="7">E54+E53</f>
        <v>585.11311744286002</v>
      </c>
      <c r="F55" s="16">
        <f t="shared" si="7"/>
        <v>676.82940723120305</v>
      </c>
      <c r="G55" s="16">
        <f t="shared" si="7"/>
        <v>668.07690240436193</v>
      </c>
      <c r="H55" s="16">
        <f t="shared" si="7"/>
        <v>705.54461226012302</v>
      </c>
      <c r="I55" s="16">
        <f t="shared" si="7"/>
        <v>700.14688372467776</v>
      </c>
      <c r="J55" s="16">
        <f t="shared" si="7"/>
        <v>610.13805191587903</v>
      </c>
      <c r="K55" s="16">
        <f t="shared" si="7"/>
        <v>656.36048918527513</v>
      </c>
      <c r="L55" s="16">
        <f t="shared" si="7"/>
        <v>970.91926430026899</v>
      </c>
      <c r="M55" s="16">
        <f t="shared" si="7"/>
        <v>1027.3283254813036</v>
      </c>
      <c r="N55" s="16">
        <f t="shared" si="7"/>
        <v>1203.4382411123229</v>
      </c>
      <c r="O55" s="16">
        <f t="shared" si="7"/>
        <v>1061.2325014208868</v>
      </c>
      <c r="P55" s="16">
        <f t="shared" si="7"/>
        <v>1107.7561338193486</v>
      </c>
    </row>
    <row r="56" spans="1:16">
      <c r="A56" s="1"/>
      <c r="B56" s="1"/>
      <c r="C56" s="1"/>
      <c r="D56" s="1"/>
      <c r="E56" s="1"/>
      <c r="F56" s="1"/>
      <c r="G56" s="1"/>
      <c r="H56" s="1"/>
      <c r="I56" s="1"/>
      <c r="J56" s="1"/>
      <c r="K56" s="1"/>
      <c r="L56" s="1"/>
      <c r="M56" s="1"/>
    </row>
    <row r="57" spans="1:16">
      <c r="A57" s="10" t="s">
        <v>8</v>
      </c>
      <c r="B57" s="10"/>
      <c r="C57" s="1"/>
      <c r="D57" s="1"/>
      <c r="E57" s="1"/>
      <c r="F57" s="1"/>
      <c r="G57" s="1"/>
      <c r="H57" s="1"/>
      <c r="I57" s="1"/>
      <c r="J57" s="1"/>
      <c r="K57" s="1"/>
      <c r="L57" s="11"/>
      <c r="M57" s="1"/>
    </row>
    <row r="58" spans="1:16">
      <c r="A58" s="18"/>
      <c r="B58" s="18"/>
      <c r="C58" s="32"/>
      <c r="D58" s="32"/>
      <c r="E58" s="32"/>
      <c r="F58" s="32"/>
      <c r="G58" s="32"/>
      <c r="H58" s="32"/>
      <c r="I58" s="32"/>
      <c r="J58" s="32"/>
      <c r="K58" s="32"/>
      <c r="L58" s="33"/>
      <c r="M58" s="38"/>
    </row>
    <row r="59" spans="1:16">
      <c r="A59" s="43" t="s">
        <v>9</v>
      </c>
      <c r="B59" s="43"/>
      <c r="C59" s="43"/>
      <c r="D59" s="43"/>
      <c r="E59" s="43"/>
      <c r="F59" s="43"/>
      <c r="G59" s="43"/>
      <c r="H59" s="43"/>
      <c r="I59" s="43"/>
      <c r="J59" s="43"/>
      <c r="K59" s="43"/>
      <c r="L59" s="43"/>
      <c r="M59" s="19"/>
    </row>
    <row r="60" spans="1:16">
      <c r="A60" s="43" t="s">
        <v>10</v>
      </c>
      <c r="B60" s="43"/>
      <c r="C60" s="43"/>
      <c r="D60" s="43"/>
      <c r="E60" s="43"/>
      <c r="F60" s="43"/>
      <c r="G60" s="43"/>
      <c r="H60" s="43"/>
      <c r="I60" s="43"/>
      <c r="J60" s="43"/>
      <c r="K60" s="43"/>
      <c r="L60" s="43"/>
      <c r="M60" s="19"/>
    </row>
  </sheetData>
  <customSheetViews>
    <customSheetView guid="{7ACC5027-F977-401C-84A6-D09F09A70B85}" scale="85" showPageBreaks="1" fitToPage="1" printArea="1" hiddenRows="1" topLeftCell="A9">
      <selection activeCell="A9" sqref="A9:G9"/>
      <pageMargins left="0.7" right="0.7" top="0.75" bottom="0.75" header="0.3" footer="0.3"/>
      <printOptions horizontalCentered="1"/>
      <pageSetup scale="77" orientation="portrait" r:id="rId1"/>
      <headerFooter>
        <oddFooter>&amp;L&amp;"Times New Roman,Regular"&amp;12Witness: Bruno Jesus</oddFooter>
      </headerFooter>
    </customSheetView>
    <customSheetView guid="{9C6C87B9-5F5E-44FD-B0BA-E9633FC79632}" showPageBreaks="1" fitToPage="1" printArea="1" view="pageBreakPreview">
      <selection activeCell="E13" sqref="E13"/>
      <pageMargins left="0.45" right="0.7" top="1" bottom="0.5" header="0.3" footer="0.3"/>
      <pageSetup scale="77" orientation="portrait" r:id="rId2"/>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3"/>
      <headerFooter>
        <oddFooter>&amp;L&amp;"Times New Roman,Regular"&amp;12Witness: Darlene Bradley</oddFooter>
      </headerFooter>
    </customSheetView>
    <customSheetView guid="{FE0134CF-43A9-4EE5-AA71-C2E7CC6211F1}" fitToPage="1" printArea="1">
      <selection activeCell="B16" sqref="B16"/>
      <pageMargins left="0.45" right="0.7" top="1" bottom="0.5" header="0.3" footer="0.3"/>
      <pageSetup scale="63" orientation="portrait" r:id="rId4"/>
    </customSheetView>
    <customSheetView guid="{0EF663EF-4A1F-4760-9954-029618C51714}" fitToPage="1">
      <selection activeCell="A65" sqref="A65"/>
      <pageMargins left="0.45" right="0.7" top="1" bottom="0.5" header="0.3" footer="0.3"/>
      <pageSetup scale="63" orientation="portrait" r:id="rId5"/>
    </customSheetView>
    <customSheetView guid="{A5060E6C-6D2F-488C-9D68-6E8A573AC744}" fitToPage="1" printArea="1" topLeftCell="A19">
      <selection activeCell="L30" sqref="L30"/>
      <pageMargins left="0.45" right="0.7" top="1" bottom="0.5" header="0.3" footer="0.3"/>
      <pageSetup scale="58" orientation="portrait" r:id="rId6"/>
    </customSheetView>
    <customSheetView guid="{41E765B8-9595-4534-B8EF-076124D607FF}" scale="90" showPageBreaks="1" fitToPage="1" printArea="1" hiddenRows="1" topLeftCell="A9">
      <selection activeCell="L25" sqref="L25"/>
      <pageMargins left="0.7" right="0.7" top="0.75" bottom="0.75" header="0.3" footer="0.3"/>
      <printOptions horizontalCentered="1"/>
      <pageSetup scale="75" orientation="portrait" r:id="rId7"/>
      <headerFooter>
        <oddFooter>&amp;L&amp;"Times New Roman,Regular"&amp;12Witness: Bruno Jesus</oddFooter>
      </headerFooter>
    </customSheetView>
    <customSheetView guid="{52D4FA82-398C-4CEA-B63F-B25542482FC1}" scale="90" showPageBreaks="1" fitToPage="1" printArea="1" hiddenRows="1" topLeftCell="A9">
      <selection activeCell="A35" sqref="A35"/>
      <pageMargins left="0.7" right="0.7" top="0.75" bottom="0.75" header="0.3" footer="0.3"/>
      <printOptions horizontalCentered="1"/>
      <pageSetup scale="57" orientation="portrait" r:id="rId8"/>
      <headerFooter>
        <oddFooter>&amp;L&amp;"Times New Roman,Regular"&amp;12Witness: Bruno Jesus</oddFooter>
      </headerFooter>
    </customSheetView>
    <customSheetView guid="{5A0EF1EE-359A-4211-8A5E-712CD9302C21}" scale="85" fitToPage="1" hiddenRows="1" topLeftCell="A21">
      <selection activeCell="P54" sqref="P54"/>
      <pageMargins left="0.7" right="0.7" top="0.75" bottom="0.75" header="0.3" footer="0.3"/>
      <printOptions horizontalCentered="1"/>
      <pageSetup scale="57" orientation="portrait" r:id="rId9"/>
      <headerFooter>
        <oddFooter>&amp;L&amp;"Times New Roman,Regular"&amp;12Witness: Bruno Jesus</oddFooter>
      </headerFooter>
    </customSheetView>
    <customSheetView guid="{79D6CA5D-00D5-43D2-85D6-DFD835D66C47}" scale="70" showPageBreaks="1" fitToPage="1" printArea="1" view="pageBreakPreview">
      <selection activeCell="D34" sqref="D34"/>
      <pageMargins left="0.45" right="0.7" top="1" bottom="0.5" header="0.3" footer="0.3"/>
      <pageSetup scale="60" orientation="portrait" r:id="rId10"/>
    </customSheetView>
    <customSheetView guid="{69E502E4-3104-443A-BC35-902379ECEB46}" scale="85" showPageBreaks="1" fitToPage="1" printArea="1">
      <selection activeCell="A9" sqref="A9:G9"/>
      <pageMargins left="0.95" right="0.45" top="1" bottom="0.5" header="0.3" footer="0.3"/>
      <printOptions horizontalCentered="1" verticalCentered="1"/>
      <pageSetup scale="61" orientation="landscape" r:id="rId11"/>
    </customSheetView>
    <customSheetView guid="{4395F6D6-B032-4C66-84F9-648DCE933C93}" scale="85" showPageBreaks="1" fitToPage="1" printArea="1" showAutoFilter="1" hiddenRows="1" topLeftCell="A9">
      <selection activeCell="B23" sqref="B23"/>
      <pageMargins left="0.7" right="0.7" top="0.75" bottom="0.75" header="0.3" footer="0.3"/>
      <printOptions horizontalCentered="1"/>
      <pageSetup scale="55" orientation="portrait" r:id="rId12"/>
      <headerFooter>
        <oddFooter>&amp;L&amp;"Times New Roman,Regular"&amp;12Witness: Bruno Jesus</oddFooter>
      </headerFooter>
      <autoFilter ref="A13:S55"/>
    </customSheetView>
  </customSheetViews>
  <mergeCells count="5">
    <mergeCell ref="A9:L9"/>
    <mergeCell ref="A10:L10"/>
    <mergeCell ref="A11:L11"/>
    <mergeCell ref="A59:L59"/>
    <mergeCell ref="A60:L60"/>
  </mergeCells>
  <dataValidations count="1">
    <dataValidation type="list" allowBlank="1" showInputMessage="1" showErrorMessage="1" sqref="C14:L14">
      <formula1>"CGAAP, MIFRS, USGAAP, ASPE"</formula1>
    </dataValidation>
  </dataValidations>
  <printOptions horizontalCentered="1"/>
  <pageMargins left="0.7" right="0.7" top="1.25" bottom="0.75" header="0.3" footer="0.3"/>
  <pageSetup scale="59" orientation="landscape"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FE77665E354B468AF3F4F0E95858A6" ma:contentTypeVersion="8" ma:contentTypeDescription="Create a new document." ma:contentTypeScope="" ma:versionID="0c802177d4b7133b5ad96ef4ad399efc">
  <xsd:schema xmlns:xsd="http://www.w3.org/2001/XMLSchema" xmlns:xs="http://www.w3.org/2001/XMLSchema" xmlns:p="http://schemas.microsoft.com/office/2006/metadata/properties" xmlns:ns2="15087633-b2f0-4c7f-ae87-63512b664eba" xmlns:ns3="00b55595-d4eb-41d0-b489-5e4082844449" targetNamespace="http://schemas.microsoft.com/office/2006/metadata/properties" ma:root="true" ma:fieldsID="cf4c392d34e6e60db5227b5fb611a7e7" ns2:_="" ns3:_="">
    <xsd:import namespace="15087633-b2f0-4c7f-ae87-63512b664eba"/>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2:IntervernorAcronym" minOccurs="0"/>
                <xsd:element ref="ns2:LeadRA" minOccurs="0"/>
                <xsd:element ref="ns2:ReviewedbyLeadR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087633-b2f0-4c7f-ae87-63512b664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IntervernorAcronym" ma:index="10" nillable="true" ma:displayName="Intervenor Acronym" ma:format="Dropdown" ma:internalName="IntervernorAcronym">
      <xsd:simpleType>
        <xsd:restriction base="dms:Choice">
          <xsd:enumeration value="AMPCO"/>
          <xsd:enumeration value="Anwaatin"/>
          <xsd:enumeration value="CCC"/>
          <xsd:enumeration value="CME"/>
          <xsd:enumeration value="DRC"/>
          <xsd:enumeration value="ED"/>
          <xsd:enumeration value="Energy Probe"/>
          <xsd:enumeration value="LPMA"/>
          <xsd:enumeration value="MFN"/>
          <xsd:enumeration value="OFA"/>
          <xsd:enumeration value="OSEA"/>
          <xsd:enumeration value="PP"/>
          <xsd:enumeration value="PWU"/>
          <xsd:enumeration value="RG"/>
          <xsd:enumeration value="SEC"/>
          <xsd:enumeration value="Staff"/>
          <xsd:enumeration value="SUP"/>
          <xsd:enumeration value="VECC"/>
          <xsd:enumeration value="CLS Staff"/>
        </xsd:restriction>
      </xsd:simpleType>
    </xsd:element>
    <xsd:element name="LeadRA" ma:index="11" nillable="true" ma:displayName="Lead RA" ma:format="Dropdown" ma:internalName="LeadRA">
      <xsd:simpleType>
        <xsd:restriction base="dms:Text">
          <xsd:maxLength value="255"/>
        </xsd:restriction>
      </xsd:simpleType>
    </xsd:element>
    <xsd:element name="ReviewedbyLeadRA" ma:index="12" nillable="true" ma:displayName="Reviewed by Lead RA" ma:default="0" ma:format="Dropdown" ma:internalName="ReviewedbyLeadRA">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eadRA xmlns="15087633-b2f0-4c7f-ae87-63512b664eba" xsi:nil="true"/>
    <IntervernorAcronym xmlns="15087633-b2f0-4c7f-ae87-63512b664eba" xsi:nil="true"/>
    <ReviewedbyLeadRA xmlns="15087633-b2f0-4c7f-ae87-63512b664eba">false</ReviewedbyLeadRA>
  </documentManagement>
</p:properties>
</file>

<file path=customXml/itemProps1.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2.xml><?xml version="1.0" encoding="utf-8"?>
<ds:datastoreItem xmlns:ds="http://schemas.openxmlformats.org/officeDocument/2006/customXml" ds:itemID="{0E35C482-A93B-49D4-B590-3E7B8FCEDBEF}"/>
</file>

<file path=customXml/itemProps3.xml><?xml version="1.0" encoding="utf-8"?>
<ds:datastoreItem xmlns:ds="http://schemas.openxmlformats.org/officeDocument/2006/customXml" ds:itemID="{CD9EE087-8BAC-4CC7-9AC7-BDEC99C736B0}">
  <ds:schemaRefs>
    <ds:schemaRef ds:uri="ce5dfc26-dbcc-4266-b0cd-e8ab87711e1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0b55595-d4eb-41d0-b489-5e4082844449"/>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B-03-01_3.9-2AA</vt:lpstr>
      <vt:lpstr>'B-03-01_3.9-2AA'!Print_Area</vt:lpstr>
    </vt:vector>
  </TitlesOfParts>
  <Company>Hydro One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Dx Chapter 2 Appendix 2-AA - Capital Projects Table for Distribution</dc:title>
  <dc:creator>VETSIS Stephen</dc:creator>
  <cp:lastModifiedBy>LEE Julie(Qiu Ling)</cp:lastModifiedBy>
  <cp:lastPrinted>2021-11-28T01:50:47Z</cp:lastPrinted>
  <dcterms:created xsi:type="dcterms:W3CDTF">2018-07-04T19:28:49Z</dcterms:created>
  <dcterms:modified xsi:type="dcterms:W3CDTF">2021-11-28T01:55:48Z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0x0101003AFE77665E354B468AF3F4F0E95858A6</vt:lpwstr>
  </property>
  <property fmtid="{D5CDD505-2E9C-101B-9397-08002B2CF9AE}" pid="3" name="Comments">
    <vt:lpwstr/>
  </property>
  <property fmtid="{D5CDD505-2E9C-101B-9397-08002B2CF9AE}" pid="4" name="Order">
    <vt:r8>112000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bool>false</vt:bool>
  </property>
  <property fmtid="{D5CDD505-2E9C-101B-9397-08002B2CF9AE}" pid="8" name="Dx/Tx/Common">
    <vt:lpwstr>DSP</vt:lpwstr>
  </property>
  <property fmtid="{D5CDD505-2E9C-101B-9397-08002B2CF9AE}" pid="9" name="AESI Status">
    <vt:lpwstr>Not Ready</vt:lpwstr>
  </property>
  <property fmtid="{D5CDD505-2E9C-101B-9397-08002B2CF9AE}" pid="10" name="Witness_OK">
    <vt:lpwstr>No</vt:lpwstr>
  </property>
  <property fmtid="{D5CDD505-2E9C-101B-9397-08002B2CF9AE}" pid="11" name="Torys_OK">
    <vt:lpwstr/>
  </property>
  <property fmtid="{D5CDD505-2E9C-101B-9397-08002B2CF9AE}" pid="12" name="_dlc_DocIdItemGuid">
    <vt:lpwstr>b464ce6d-03b1-4ba6-a782-8eb1a0d12da8</vt:lpwstr>
  </property>
  <property fmtid="{D5CDD505-2E9C-101B-9397-08002B2CF9AE}" pid="13" name="QC_Ready">
    <vt:bool>false</vt:bool>
  </property>
  <property fmtid="{D5CDD505-2E9C-101B-9397-08002B2CF9AE}" pid="14" name="Witness(Internal)">
    <vt:lpwstr>67;#peter.faltaous@HydroOne.com;#82;#Bruno.Jesus@HydroOne.com</vt:lpwstr>
  </property>
  <property fmtid="{D5CDD505-2E9C-101B-9397-08002B2CF9AE}" pid="15" name="WitnessApproved">
    <vt:lpwstr>Approved</vt:lpwstr>
  </property>
  <property fmtid="{D5CDD505-2E9C-101B-9397-08002B2CF9AE}" pid="16" name="RA Review Draft 1">
    <vt:bool>false</vt:bool>
  </property>
  <property fmtid="{D5CDD505-2E9C-101B-9397-08002B2CF9AE}" pid="17" name="Tab">
    <vt:lpwstr>3</vt:lpwstr>
  </property>
  <property fmtid="{D5CDD505-2E9C-101B-9397-08002B2CF9AE}" pid="18" name="CaseNumber">
    <vt:lpwstr>EB-2021-0110</vt:lpwstr>
  </property>
  <property fmtid="{D5CDD505-2E9C-101B-9397-08002B2CF9AE}" pid="19" name="ELT">
    <vt:bool>false</vt:bool>
  </property>
  <property fmtid="{D5CDD505-2E9C-101B-9397-08002B2CF9AE}" pid="20" name="IntervenorAcronymn">
    <vt:lpwstr>AMPCO</vt:lpwstr>
  </property>
  <property fmtid="{D5CDD505-2E9C-101B-9397-08002B2CF9AE}" pid="21" name="Refusal">
    <vt:bool>false</vt:bool>
  </property>
  <property fmtid="{D5CDD505-2E9C-101B-9397-08002B2CF9AE}" pid="22" name="TSW">
    <vt:lpwstr>No</vt:lpwstr>
  </property>
  <property fmtid="{D5CDD505-2E9C-101B-9397-08002B2CF9AE}" pid="23" name="AnchorIR">
    <vt:lpwstr>I-22-B3-SEC-141</vt:lpwstr>
  </property>
  <property fmtid="{D5CDD505-2E9C-101B-9397-08002B2CF9AE}" pid="24" name="Expert">
    <vt:lpwstr>NO</vt:lpwstr>
  </property>
  <property fmtid="{D5CDD505-2E9C-101B-9397-08002B2CF9AE}" pid="26" name="RDirApproved">
    <vt:bool>true</vt:bool>
  </property>
  <property fmtid="{D5CDD505-2E9C-101B-9397-08002B2CF9AE}" pid="27" name="Panel">
    <vt:lpwstr>;#Panel #6: Distribution Sytem Plan;#</vt:lpwstr>
  </property>
  <property fmtid="{D5CDD505-2E9C-101B-9397-08002B2CF9AE}" pid="28" name="2021/2022Update">
    <vt:bool>false</vt:bool>
  </property>
  <property fmtid="{D5CDD505-2E9C-101B-9397-08002B2CF9AE}" pid="29" name="Strategic">
    <vt:bool>false</vt:bool>
  </property>
  <property fmtid="{D5CDD505-2E9C-101B-9397-08002B2CF9AE}" pid="30" name="Exhibit">
    <vt:lpwstr>I</vt:lpwstr>
  </property>
  <property fmtid="{D5CDD505-2E9C-101B-9397-08002B2CF9AE}" pid="31" name="RAApproved">
    <vt:bool>true</vt:bool>
  </property>
  <property fmtid="{D5CDD505-2E9C-101B-9397-08002B2CF9AE}" pid="32" name="FormattingComplete">
    <vt:bool>false</vt:bool>
  </property>
  <property fmtid="{D5CDD505-2E9C-101B-9397-08002B2CF9AE}" pid="33" name="StrategicThemeFlag">
    <vt:lpwstr>;#None Applicable;#</vt:lpwstr>
  </property>
  <property fmtid="{D5CDD505-2E9C-101B-9397-08002B2CF9AE}" pid="34" name="Support">
    <vt:lpwstr>20;#Charles.Keizer@HydroOne.com;#18;#Rob.BARRASS@HydroOne.com;#19;#Henry.Ren@HydroOne.com</vt:lpwstr>
  </property>
  <property fmtid="{D5CDD505-2E9C-101B-9397-08002B2CF9AE}" pid="35" name="RA">
    <vt:lpwstr>23;#Alex.Zbarcea@HydroOne.com;#107;#Murxmur.Ola@HydroOne.com</vt:lpwstr>
  </property>
  <property fmtid="{D5CDD505-2E9C-101B-9397-08002B2CF9AE}" pid="36" name="PDFCreationInitiated">
    <vt:bool>false</vt:bool>
  </property>
  <property fmtid="{D5CDD505-2E9C-101B-9397-08002B2CF9AE}" pid="37" name="FilingDate">
    <vt:filetime>2021-11-29T05:00:00Z</vt:filetime>
  </property>
  <property fmtid="{D5CDD505-2E9C-101B-9397-08002B2CF9AE}" pid="38" name="Schedule">
    <vt:lpwstr>B3-AMPCO-078</vt:lpwstr>
  </property>
  <property fmtid="{D5CDD505-2E9C-101B-9397-08002B2CF9AE}" pid="39" name="ExhibitReference">
    <vt:lpwstr>B-03-01_3.9_Attachment 1</vt:lpwstr>
  </property>
  <property fmtid="{D5CDD505-2E9C-101B-9397-08002B2CF9AE}" pid="40" name="DraftReady">
    <vt:lpwstr>Ready</vt:lpwstr>
  </property>
  <property fmtid="{D5CDD505-2E9C-101B-9397-08002B2CF9AE}" pid="41" name="Confidential">
    <vt:bool>false</vt:bool>
  </property>
  <property fmtid="{D5CDD505-2E9C-101B-9397-08002B2CF9AE}" pid="43" name="IRAuthor">
    <vt:lpwstr>145;#michael.medeiros@HydroOne.com;#135;#Mark.VanTol@HydroOne.com;#81;#Alexander.Jackson@HydroOne.com</vt:lpwstr>
  </property>
  <property fmtid="{D5CDD505-2E9C-101B-9397-08002B2CF9AE}" pid="44" name="Witness">
    <vt:lpwstr>FALTAOUS Peter</vt:lpwstr>
  </property>
</Properties>
</file>