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2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xr:revisionPtr revIDLastSave="0" documentId="11_6B643730550E86AB2E4A7FE4E20703D8C72712D9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Sheet1" sheetId="4" r:id="rId1"/>
  </sheets>
  <definedNames>
    <definedName name="_xlnm.Print_Area" localSheetId="0">Sheet1!$C$4:$N$20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4" l="1"/>
  <c r="N17" i="4"/>
  <c r="N15" i="4"/>
  <c r="I16" i="4"/>
  <c r="H18" i="4"/>
  <c r="G18" i="4"/>
  <c r="F18" i="4"/>
  <c r="E18" i="4"/>
  <c r="H16" i="4"/>
  <c r="G16" i="4"/>
  <c r="F16" i="4"/>
  <c r="E16" i="4"/>
  <c r="N10" i="4"/>
  <c r="N8" i="4"/>
  <c r="N6" i="4"/>
  <c r="I9" i="4"/>
  <c r="I7" i="4"/>
  <c r="H11" i="4"/>
  <c r="G11" i="4"/>
  <c r="F11" i="4"/>
  <c r="H9" i="4"/>
  <c r="G9" i="4"/>
  <c r="F9" i="4"/>
  <c r="E9" i="4"/>
  <c r="H7" i="4"/>
  <c r="G7" i="4"/>
  <c r="F7" i="4"/>
  <c r="E7" i="4"/>
  <c r="G19" i="4"/>
  <c r="F19" i="4"/>
  <c r="E19" i="4"/>
  <c r="D19" i="4"/>
  <c r="I20" i="4" s="1"/>
  <c r="D10" i="4"/>
  <c r="I11" i="4" l="1"/>
  <c r="E11" i="4"/>
  <c r="E20" i="4"/>
  <c r="F20" i="4"/>
  <c r="H20" i="4"/>
  <c r="G20" i="4"/>
</calcChain>
</file>

<file path=xl/sharedStrings.xml><?xml version="1.0" encoding="utf-8"?>
<sst xmlns="http://schemas.openxmlformats.org/spreadsheetml/2006/main" count="25" uniqueCount="13">
  <si>
    <t>Total % change 2018-2022</t>
  </si>
  <si>
    <t>Table 4 - Summary of Total Transmission-Allocated Compensation Costs ($)</t>
  </si>
  <si>
    <t>YoY % change</t>
  </si>
  <si>
    <t>Bridge</t>
  </si>
  <si>
    <t>Test</t>
  </si>
  <si>
    <t>Capital - Transmission Compensation</t>
  </si>
  <si>
    <t>YoY variances (%)</t>
  </si>
  <si>
    <t>OM&amp;A - Transmission Compensation</t>
  </si>
  <si>
    <t>Total Transmission Compensation</t>
  </si>
  <si>
    <t>Table 7 - Summary of Total Distribution-Allocated Compensation Costs ($)</t>
  </si>
  <si>
    <t>Capital - Distribution Compensation</t>
  </si>
  <si>
    <t>OM&amp;A - Distribution Compensation</t>
  </si>
  <si>
    <t>Total Distribution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</si>
</sst>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2" fillId="0" borderId="3" xfId="0" applyNumberFormat="1" applyFont="1" applyBorder="1"/>
    <xf numFmtId="3" fontId="1" fillId="0" borderId="3" xfId="0" applyNumberFormat="1" applyFont="1" applyBorder="1"/>
    <xf numFmtId="3" fontId="2" fillId="0" borderId="4" xfId="0" applyNumberFormat="1" applyFont="1" applyBorder="1"/>
    <xf numFmtId="3" fontId="1" fillId="0" borderId="4" xfId="0" applyNumberFormat="1" applyFont="1" applyBorder="1"/>
    <xf numFmtId="10" fontId="2" fillId="0" borderId="3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0" fontId="5" fillId="0" borderId="5" xfId="0" applyFont="1" applyBorder="1"/>
    <xf numFmtId="10" fontId="4" fillId="0" borderId="5" xfId="0" applyNumberFormat="1" applyFont="1" applyBorder="1"/>
    <xf numFmtId="164" fontId="4" fillId="0" borderId="5" xfId="0" applyNumberFormat="1" applyFont="1" applyBorder="1"/>
    <xf numFmtId="10" fontId="2" fillId="0" borderId="4" xfId="0" applyNumberFormat="1" applyFont="1" applyBorder="1"/>
    <xf numFmtId="0" fontId="6" fillId="0" borderId="2" xfId="0" applyFont="1" applyBorder="1"/>
    <xf numFmtId="0" fontId="4" fillId="0" borderId="5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4:N20"/>
  <sheetViews>
    <sheetView tabSelected="1" view="pageBreakPreview" zoomScale="70" zoomScaleNormal="100" zoomScaleSheetLayoutView="70" workbookViewId="0">
      <selection activeCell="I1" sqref="I1"/>
    </sheetView>
  </sheetViews>
  <sheetFormatPr defaultRowHeight="14.45"/>
  <cols>
    <col min="3" max="3" width="30.42578125" bestFit="1" customWidth="1"/>
    <col min="4" max="8" width="10.85546875" bestFit="1" customWidth="1"/>
    <col min="9" max="9" width="12.5703125" bestFit="1" customWidth="1"/>
    <col min="11" max="11" width="33.85546875" bestFit="1" customWidth="1"/>
    <col min="12" max="13" width="10.85546875" bestFit="1" customWidth="1"/>
  </cols>
  <sheetData>
    <row r="4" spans="3:14" ht="38.25" customHeight="1">
      <c r="C4" s="12"/>
      <c r="D4" s="9">
        <v>2018</v>
      </c>
      <c r="E4" s="9">
        <v>2019</v>
      </c>
      <c r="F4" s="9">
        <v>2020</v>
      </c>
      <c r="G4" s="9">
        <v>2021</v>
      </c>
      <c r="H4" s="9">
        <v>2022</v>
      </c>
      <c r="I4" s="20" t="s">
        <v>0</v>
      </c>
      <c r="K4" s="18" t="s">
        <v>1</v>
      </c>
      <c r="L4" s="1">
        <v>2022</v>
      </c>
      <c r="M4" s="1">
        <v>2023</v>
      </c>
      <c r="N4" s="22" t="s">
        <v>2</v>
      </c>
    </row>
    <row r="5" spans="3:14">
      <c r="C5" s="17"/>
      <c r="D5" s="17"/>
      <c r="E5" s="10"/>
      <c r="F5" s="10"/>
      <c r="G5" s="10"/>
      <c r="H5" s="9"/>
      <c r="I5" s="21"/>
      <c r="K5" s="16"/>
      <c r="L5" s="2" t="s">
        <v>3</v>
      </c>
      <c r="M5" s="2" t="s">
        <v>4</v>
      </c>
      <c r="N5" s="23"/>
    </row>
    <row r="6" spans="3:14">
      <c r="C6" s="9" t="s">
        <v>5</v>
      </c>
      <c r="D6" s="11">
        <v>453379455.34398299</v>
      </c>
      <c r="E6" s="11">
        <v>405302208.45084101</v>
      </c>
      <c r="F6" s="11">
        <v>416748694.133838</v>
      </c>
      <c r="G6" s="11">
        <v>448948976.89204198</v>
      </c>
      <c r="H6" s="11">
        <v>478188667</v>
      </c>
      <c r="I6" s="11"/>
      <c r="K6" s="3" t="s">
        <v>5</v>
      </c>
      <c r="L6" s="4">
        <v>478188667</v>
      </c>
      <c r="M6" s="4">
        <v>498172879</v>
      </c>
      <c r="N6" s="8">
        <f>(M6-L6)/M6</f>
        <v>4.0115013968875651E-2</v>
      </c>
    </row>
    <row r="7" spans="3:14">
      <c r="C7" s="12" t="s">
        <v>6</v>
      </c>
      <c r="D7" s="11"/>
      <c r="E7" s="13">
        <f>(E6-D6)/E6</f>
        <v>-0.11862073754027733</v>
      </c>
      <c r="F7" s="13">
        <f t="shared" ref="F7:H7" si="0">(F6-E6)/F6</f>
        <v>2.746615848859978E-2</v>
      </c>
      <c r="G7" s="13">
        <f t="shared" si="0"/>
        <v>7.1723702281533727E-2</v>
      </c>
      <c r="H7" s="13">
        <f t="shared" si="0"/>
        <v>6.1146765128078658E-2</v>
      </c>
      <c r="I7" s="13">
        <f>(H6-D6)/H6</f>
        <v>5.1881638708967996E-2</v>
      </c>
      <c r="K7" s="3"/>
      <c r="L7" s="4"/>
      <c r="M7" s="4"/>
      <c r="N7" s="4"/>
    </row>
    <row r="8" spans="3:14">
      <c r="C8" s="9" t="s">
        <v>7</v>
      </c>
      <c r="D8" s="11">
        <v>196210244.25905699</v>
      </c>
      <c r="E8" s="11">
        <v>157890377.51570699</v>
      </c>
      <c r="F8" s="11">
        <v>159808785.95159701</v>
      </c>
      <c r="G8" s="11">
        <v>174945748.745336</v>
      </c>
      <c r="H8" s="11">
        <v>188955014</v>
      </c>
      <c r="I8" s="11"/>
      <c r="K8" s="3" t="s">
        <v>7</v>
      </c>
      <c r="L8" s="4">
        <v>188955014</v>
      </c>
      <c r="M8" s="4">
        <v>195673989</v>
      </c>
      <c r="N8" s="8">
        <f>(M8-L8)/M8</f>
        <v>3.4337599158363354E-2</v>
      </c>
    </row>
    <row r="9" spans="3:14">
      <c r="C9" s="12" t="s">
        <v>6</v>
      </c>
      <c r="D9" s="11"/>
      <c r="E9" s="13">
        <f>(E8-D8)/E8</f>
        <v>-0.24269919007279545</v>
      </c>
      <c r="F9" s="13">
        <f t="shared" ref="F9:H9" si="1">(F8-E8)/F8</f>
        <v>1.2004399035176125E-2</v>
      </c>
      <c r="G9" s="13">
        <f t="shared" si="1"/>
        <v>8.6523753233772357E-2</v>
      </c>
      <c r="H9" s="13">
        <f t="shared" si="1"/>
        <v>7.414074365162919E-2</v>
      </c>
      <c r="I9" s="13">
        <f>(H8-D8)/H8</f>
        <v>-3.839660089177091E-2</v>
      </c>
      <c r="K9" s="3"/>
      <c r="L9" s="4"/>
      <c r="M9" s="4"/>
      <c r="N9" s="4"/>
    </row>
    <row r="10" spans="3:14">
      <c r="C10" s="9" t="s">
        <v>8</v>
      </c>
      <c r="D10" s="10">
        <f>SUM(D6:D8)</f>
        <v>649589699.60303998</v>
      </c>
      <c r="E10" s="10">
        <v>563192585.33712697</v>
      </c>
      <c r="F10" s="10">
        <v>576557480.25087202</v>
      </c>
      <c r="G10" s="10">
        <v>623894725.63737798</v>
      </c>
      <c r="H10" s="10">
        <v>667143681</v>
      </c>
      <c r="I10" s="10"/>
      <c r="K10" s="3" t="s">
        <v>8</v>
      </c>
      <c r="L10" s="5">
        <v>667143681</v>
      </c>
      <c r="M10" s="5">
        <v>693846868</v>
      </c>
      <c r="N10" s="8">
        <f>(M10-L10)/M10</f>
        <v>3.8485706618481129E-2</v>
      </c>
    </row>
    <row r="11" spans="3:14">
      <c r="C11" s="12" t="s">
        <v>6</v>
      </c>
      <c r="D11" s="17"/>
      <c r="E11" s="13">
        <f>(E10-D10)/E10</f>
        <v>-0.15340598671801708</v>
      </c>
      <c r="F11" s="13">
        <f>(F10-E10)/F10</f>
        <v>2.3180507358832123E-2</v>
      </c>
      <c r="G11" s="13">
        <f>(G10-F10)/G10</f>
        <v>7.5873770752182088E-2</v>
      </c>
      <c r="H11" s="13">
        <f>(H10-G10)/H10</f>
        <v>6.4827047897380932E-2</v>
      </c>
      <c r="I11" s="14">
        <f>(H10-D10)/H10</f>
        <v>2.6312145189845575E-2</v>
      </c>
      <c r="K11" s="16"/>
      <c r="L11" s="16"/>
      <c r="M11" s="16"/>
      <c r="N11" s="16"/>
    </row>
    <row r="12" spans="3:14" ht="8.25" customHeight="1"/>
    <row r="13" spans="3:14" ht="30" customHeight="1">
      <c r="C13" s="12"/>
      <c r="D13" s="1">
        <v>2018</v>
      </c>
      <c r="E13" s="1">
        <v>2019</v>
      </c>
      <c r="F13" s="1">
        <v>2020</v>
      </c>
      <c r="G13" s="1">
        <v>2021</v>
      </c>
      <c r="H13" s="1">
        <v>2022</v>
      </c>
      <c r="I13" s="20" t="s">
        <v>0</v>
      </c>
      <c r="K13" s="19" t="s">
        <v>9</v>
      </c>
      <c r="L13" s="1">
        <v>2022</v>
      </c>
      <c r="M13" s="1">
        <v>2023</v>
      </c>
      <c r="N13" s="22" t="s">
        <v>2</v>
      </c>
    </row>
    <row r="14" spans="3:14">
      <c r="C14" s="16"/>
      <c r="D14" s="16"/>
      <c r="E14" s="16"/>
      <c r="F14" s="16"/>
      <c r="G14" s="16"/>
      <c r="H14" s="2"/>
      <c r="I14" s="21"/>
      <c r="K14" s="16"/>
      <c r="L14" s="2" t="s">
        <v>3</v>
      </c>
      <c r="M14" s="2" t="s">
        <v>4</v>
      </c>
      <c r="N14" s="23"/>
    </row>
    <row r="15" spans="3:14">
      <c r="C15" s="3" t="s">
        <v>10</v>
      </c>
      <c r="D15" s="6">
        <v>312560355.48098397</v>
      </c>
      <c r="E15" s="6">
        <v>338008485.262995</v>
      </c>
      <c r="F15" s="6">
        <v>346552310.56006902</v>
      </c>
      <c r="G15" s="6">
        <v>372338314.20154297</v>
      </c>
      <c r="H15" s="6">
        <v>395241353</v>
      </c>
      <c r="I15" s="6"/>
      <c r="K15" s="3" t="s">
        <v>10</v>
      </c>
      <c r="L15" s="6">
        <v>395241353</v>
      </c>
      <c r="M15" s="6">
        <v>406071193</v>
      </c>
      <c r="N15" s="8">
        <f>(M15-L15)/M15</f>
        <v>2.6669806148992205E-2</v>
      </c>
    </row>
    <row r="16" spans="3:14">
      <c r="C16" s="3"/>
      <c r="D16" s="6"/>
      <c r="E16" s="15">
        <f>(E15-D15)/E15</f>
        <v>7.5288434733259871E-2</v>
      </c>
      <c r="F16" s="15">
        <f t="shared" ref="F16:H16" si="2">(F15-E15)/F15</f>
        <v>2.4653782522085051E-2</v>
      </c>
      <c r="G16" s="15">
        <f t="shared" si="2"/>
        <v>6.9254231052666385E-2</v>
      </c>
      <c r="H16" s="15">
        <f t="shared" si="2"/>
        <v>5.7946969932716093E-2</v>
      </c>
      <c r="I16" s="15">
        <f>(H15-D15)/H15</f>
        <v>0.20919116102463101</v>
      </c>
      <c r="K16" s="3"/>
      <c r="L16" s="6"/>
      <c r="M16" s="6"/>
      <c r="N16" s="6"/>
    </row>
    <row r="17" spans="3:14">
      <c r="C17" s="3" t="s">
        <v>11</v>
      </c>
      <c r="D17" s="6">
        <v>323928738.48475599</v>
      </c>
      <c r="E17" s="6">
        <v>327626176.44349498</v>
      </c>
      <c r="F17" s="6">
        <v>335071780.03939599</v>
      </c>
      <c r="G17" s="6">
        <v>357394443.17800802</v>
      </c>
      <c r="H17" s="6">
        <v>379295578</v>
      </c>
      <c r="I17" s="6"/>
      <c r="K17" s="3" t="s">
        <v>11</v>
      </c>
      <c r="L17" s="6">
        <v>379295578</v>
      </c>
      <c r="M17" s="6">
        <v>391638108</v>
      </c>
      <c r="N17" s="8">
        <f>(M17-L17)/M17</f>
        <v>3.151514050313E-2</v>
      </c>
    </row>
    <row r="18" spans="3:14">
      <c r="C18" s="3"/>
      <c r="D18" s="6"/>
      <c r="E18" s="15">
        <f>(E17-D17)/E17</f>
        <v>1.1285538899473964E-2</v>
      </c>
      <c r="F18" s="15">
        <f t="shared" ref="F18:H18" si="3">(F17-E17)/F17</f>
        <v>2.2220921126290007E-2</v>
      </c>
      <c r="G18" s="15">
        <f t="shared" si="3"/>
        <v>6.2459457791552028E-2</v>
      </c>
      <c r="H18" s="15">
        <f t="shared" si="3"/>
        <v>5.7741603362409834E-2</v>
      </c>
      <c r="I18" s="6"/>
      <c r="K18" s="3"/>
      <c r="L18" s="6"/>
      <c r="M18" s="6"/>
      <c r="N18" s="6"/>
    </row>
    <row r="19" spans="3:14">
      <c r="C19" s="3" t="s">
        <v>12</v>
      </c>
      <c r="D19" s="7">
        <f>SUM(D15:D17)</f>
        <v>636489093.96573997</v>
      </c>
      <c r="E19" s="5">
        <f>SUM(E15:E17)</f>
        <v>665634661.78177834</v>
      </c>
      <c r="F19" s="5">
        <f>SUM(F15:F17)</f>
        <v>681624090.6241188</v>
      </c>
      <c r="G19" s="5">
        <f>SUM(G15:G17)</f>
        <v>729732757.44880521</v>
      </c>
      <c r="H19" s="7">
        <v>774536931</v>
      </c>
      <c r="I19" s="6"/>
      <c r="K19" s="3" t="s">
        <v>12</v>
      </c>
      <c r="L19" s="7">
        <v>774536931</v>
      </c>
      <c r="M19" s="7">
        <v>797709300</v>
      </c>
      <c r="N19" s="8">
        <f>(M19-L19)/M19</f>
        <v>2.9048638394964181E-2</v>
      </c>
    </row>
    <row r="20" spans="3:14">
      <c r="C20" s="16"/>
      <c r="D20" s="16"/>
      <c r="E20" s="15">
        <f>(E19-D19)/E19</f>
        <v>4.3786132978744209E-2</v>
      </c>
      <c r="F20" s="15">
        <f>(F19-E19)/F19</f>
        <v>2.3457839977017229E-2</v>
      </c>
      <c r="G20" s="15">
        <f>(G19-F19)/G19</f>
        <v>6.5926418039499196E-2</v>
      </c>
      <c r="H20" s="15">
        <f>(H19-G19)/H19</f>
        <v>5.7846400549743167E-2</v>
      </c>
      <c r="I20" s="15">
        <f>(H19-D19)/H19</f>
        <v>0.17823273688967586</v>
      </c>
      <c r="K20" s="16"/>
      <c r="L20" s="16"/>
      <c r="M20" s="16"/>
      <c r="N20" s="16"/>
    </row>
  </sheetData>
  <mergeCells count="4">
    <mergeCell ref="I4:I5"/>
    <mergeCell ref="I13:I14"/>
    <mergeCell ref="N13:N14"/>
    <mergeCell ref="N4:N5"/>
  </mergeCells>
  <printOptions horizontalCentered="1" verticalCentered="1"/>
  <pageMargins left="0.75" right="0.75" top="0.5" bottom="0.5" header="0.5" footer="0.5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EC5AB635-53EC-4A2D-A756-D8A02684646D}"/>
</file>

<file path=customXml/itemProps2.xml><?xml version="1.0" encoding="utf-8"?>
<ds:datastoreItem xmlns:ds="http://schemas.openxmlformats.org/officeDocument/2006/customXml" ds:itemID="{A068D532-7FA9-4429-B0D5-844D5C306F6C}"/>
</file>

<file path=customXml/itemProps3.xml><?xml version="1.0" encoding="utf-8"?>
<ds:datastoreItem xmlns:ds="http://schemas.openxmlformats.org/officeDocument/2006/customXml" ds:itemID="{A74574BA-F085-46E1-BABC-80FBBBE06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I-08-A-Energy Probe-001-01</dc:title>
  <dc:subject/>
  <dc:creator>PIRIBAUER Tom</dc:creator>
  <cp:keywords/>
  <dc:description/>
  <cp:lastModifiedBy>BUT Judy</cp:lastModifiedBy>
  <cp:revision/>
  <dcterms:created xsi:type="dcterms:W3CDTF">2021-05-14T13:14:54Z</dcterms:created>
  <dcterms:modified xsi:type="dcterms:W3CDTF">2021-11-27T00:57:03Z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96;#Sabrin.Lila@HydroOne.com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8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Energy Probe</vt:lpwstr>
  </property>
  <property fmtid="{D5CDD505-2E9C-101B-9397-08002B2CF9AE}" pid="11" name="Refusal">
    <vt:bool>false</vt:bool>
  </property>
  <property fmtid="{D5CDD505-2E9C-101B-9397-08002B2CF9AE}" pid="12" name="TSW">
    <vt:lpwstr>No</vt:lpwstr>
  </property>
  <property fmtid="{D5CDD505-2E9C-101B-9397-08002B2CF9AE}" pid="14" name="Expert">
    <vt:lpwstr>NO</vt:lpwstr>
  </property>
  <property fmtid="{D5CDD505-2E9C-101B-9397-08002B2CF9AE}" pid="16" name="RDirApproved">
    <vt:bool>false</vt:bool>
  </property>
  <property fmtid="{D5CDD505-2E9C-101B-9397-08002B2CF9AE}" pid="17" name="Panel">
    <vt:lpwstr>;#Panel #3: Finance &amp; Compensation;#</vt:lpwstr>
  </property>
  <property fmtid="{D5CDD505-2E9C-101B-9397-08002B2CF9AE}" pid="18" name="2021/2022Update">
    <vt:bool>false</vt:bool>
  </property>
  <property fmtid="{D5CDD505-2E9C-101B-9397-08002B2CF9AE}" pid="19" name="Strategic">
    <vt:bool>false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>125;#Arlen.STERNBERG@HydroOne.com</vt:lpwstr>
  </property>
  <property fmtid="{D5CDD505-2E9C-101B-9397-08002B2CF9AE}" pid="25" name="RA">
    <vt:lpwstr>28;#Uri.Akselrud@HydroOne.com;#44;#Judy.BUT@HydroOne.com</vt:lpwstr>
  </property>
  <property fmtid="{D5CDD505-2E9C-101B-9397-08002B2CF9AE}" pid="26" name="PDFCreationInitiated">
    <vt:bool>false</vt:bool>
  </property>
  <property fmtid="{D5CDD505-2E9C-101B-9397-08002B2CF9AE}" pid="27" name="FilingDate">
    <vt:filetime>2021-11-29T00:00:00Z</vt:filetime>
  </property>
  <property fmtid="{D5CDD505-2E9C-101B-9397-08002B2CF9AE}" pid="28" name="Schedule">
    <vt:lpwstr>A-Energy Probe-001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3" name="Witness">
    <vt:lpwstr>LILA Sabrin</vt:lpwstr>
  </property>
  <property fmtid="{D5CDD505-2E9C-101B-9397-08002B2CF9AE}" pid="34" name="IRAuthor">
    <vt:lpwstr>152;#Erin.Stevens@HydroOne.com</vt:lpwstr>
  </property>
</Properties>
</file>