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bookViews>
    <workbookView xWindow="-16320" yWindow="1500" windowWidth="16440" windowHeight="28440"/>
  </bookViews>
  <sheets>
    <sheet name="Fig 4" sheetId="1" r:id="rId1"/>
    <sheet name="Fig 5" sheetId="2" r:id="rId2"/>
    <sheet name="Fig 6" sheetId="3" r:id="rId3"/>
    <sheet name="Fig 7" sheetId="4" r:id="rId4"/>
    <sheet name="Fig 8" sheetId="5" r:id="rId5"/>
    <sheet name="Fig 9" sheetId="6" r:id="rId6"/>
    <sheet name="Fig 10" sheetId="7" r:id="rId7"/>
    <sheet name="Fig 11" sheetId="8" r:id="rId8"/>
    <sheet name="Fig 12" sheetId="9" r:id="rId9"/>
    <sheet name="Fig 13" sheetId="10" r:id="rId10"/>
    <sheet name="Fig 14" sheetId="11" r:id="rId11"/>
    <sheet name="Fig 15" sheetId="12" r:id="rId12"/>
    <sheet name="Fig 16" sheetId="13" r:id="rId13"/>
    <sheet name="Fig 17" sheetId="14" r:id="rId14"/>
    <sheet name="Fig 18" sheetId="15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5" l="1"/>
  <c r="B24" i="15"/>
  <c r="B23" i="15"/>
  <c r="B22" i="15"/>
  <c r="B25" i="14"/>
  <c r="B24" i="14"/>
  <c r="B23" i="14"/>
  <c r="B22" i="14"/>
</calcChain>
</file>

<file path=xl/sharedStrings.xml><?xml version="1.0" encoding="utf-8"?>
<sst xmlns="http://schemas.openxmlformats.org/spreadsheetml/2006/main" count="292" uniqueCount="77">
  <si>
    <t>ID Num</t>
  </si>
  <si>
    <t>Cust per sq km</t>
  </si>
  <si>
    <t>Subtext</t>
  </si>
  <si>
    <t>Companies</t>
  </si>
  <si>
    <t>10</t>
  </si>
  <si>
    <t>19</t>
  </si>
  <si>
    <t>24</t>
  </si>
  <si>
    <t>25</t>
  </si>
  <si>
    <t>26</t>
  </si>
  <si>
    <t>28</t>
  </si>
  <si>
    <t>30</t>
  </si>
  <si>
    <t>31</t>
  </si>
  <si>
    <t>32</t>
  </si>
  <si>
    <t>33</t>
  </si>
  <si>
    <t>34</t>
  </si>
  <si>
    <t>35</t>
  </si>
  <si>
    <t>36</t>
  </si>
  <si>
    <t>38</t>
  </si>
  <si>
    <t>Complete, fully-installed advanced metering (2-way communications)</t>
  </si>
  <si>
    <t>♦</t>
  </si>
  <si>
    <t>-</t>
  </si>
  <si>
    <t>Partial completion of full implementation for smart meters</t>
  </si>
  <si>
    <t>Planning pilot/test implementation</t>
  </si>
  <si>
    <t>39</t>
  </si>
  <si>
    <t>40</t>
  </si>
  <si>
    <t>41</t>
  </si>
  <si>
    <t>42</t>
  </si>
  <si>
    <t>43</t>
  </si>
  <si>
    <t>45</t>
  </si>
  <si>
    <t>48</t>
  </si>
  <si>
    <t>201</t>
  </si>
  <si>
    <t>203</t>
  </si>
  <si>
    <t>204</t>
  </si>
  <si>
    <t>205</t>
  </si>
  <si>
    <t>206</t>
  </si>
  <si>
    <t>207</t>
  </si>
  <si>
    <t>Other</t>
  </si>
  <si>
    <t>Manual</t>
  </si>
  <si>
    <t>Demand</t>
  </si>
  <si>
    <t>Mobile</t>
  </si>
  <si>
    <t>Fixed: 1-Way</t>
  </si>
  <si>
    <t>Fixed: 2-Way</t>
  </si>
  <si>
    <t>Percent</t>
  </si>
  <si>
    <t>Power-line Carrier</t>
  </si>
  <si>
    <t>Broadband</t>
  </si>
  <si>
    <t>RF Mesh</t>
  </si>
  <si>
    <t>ID num</t>
  </si>
  <si>
    <t>Cellular</t>
  </si>
  <si>
    <t>WiMax</t>
  </si>
  <si>
    <t>Fibre</t>
  </si>
  <si>
    <t>LandLine</t>
  </si>
  <si>
    <t>Satellite</t>
  </si>
  <si>
    <t>2006-2010</t>
  </si>
  <si>
    <t>2011-2015</t>
  </si>
  <si>
    <t>2016-present</t>
  </si>
  <si>
    <t>Unknown</t>
  </si>
  <si>
    <t>AMI Meters</t>
  </si>
  <si>
    <t>Planned Program</t>
  </si>
  <si>
    <t>Outage reports</t>
  </si>
  <si>
    <t>Verifying data</t>
  </si>
  <si>
    <t>Remote connect</t>
  </si>
  <si>
    <t>Data analytics</t>
  </si>
  <si>
    <t>Identify theft</t>
  </si>
  <si>
    <t>Correct GIS</t>
  </si>
  <si>
    <t>System planning</t>
  </si>
  <si>
    <t>Outage detection</t>
  </si>
  <si>
    <t>Field Service worker</t>
  </si>
  <si>
    <t>Trained technician/electrician</t>
  </si>
  <si>
    <t>Meter reader or equivalent</t>
  </si>
  <si>
    <t>Communications technician</t>
  </si>
  <si>
    <t>Meter technician or similar</t>
  </si>
  <si>
    <t>Power line journey-level lineworker (with bucket)</t>
  </si>
  <si>
    <t>Mean</t>
  </si>
  <si>
    <t>Q1</t>
  </si>
  <si>
    <t>Q2</t>
  </si>
  <si>
    <t>Q3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</si>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</sst>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###########"/>
    <numFmt numFmtId="165" formatCode="###0.00"/>
    <numFmt numFmtId="166" formatCode="########"/>
    <numFmt numFmtId="167" formatCode="\$#,##0;\-\$#,##0"/>
    <numFmt numFmtId="168" formatCode="###0"/>
    <numFmt numFmtId="169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6" fontId="0" fillId="0" borderId="0" xfId="0" applyNumberFormat="1"/>
    <xf numFmtId="9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 applyAlignment="1"/>
    <xf numFmtId="164" fontId="0" fillId="0" borderId="0" xfId="0" applyNumberFormat="1" applyAlignment="1"/>
    <xf numFmtId="164" fontId="1" fillId="0" borderId="0" xfId="0" applyNumberFormat="1" applyFont="1"/>
    <xf numFmtId="3" fontId="1" fillId="0" borderId="0" xfId="0" applyNumberFormat="1" applyFont="1"/>
    <xf numFmtId="9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9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579437</xdr:colOff>
      <xdr:row>1</xdr:row>
      <xdr:rowOff>9525</xdr:rowOff>
    </xdr:from>
    <xdr:to>
      <xdr:col>9</xdr:col>
      <xdr:colOff>582612</xdr:colOff>
      <xdr:row>18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8FB9A-EDFF-AC4F-8597-42F38E64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937" y="200025"/>
          <a:ext cx="4137025" cy="33337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66675</xdr:rowOff>
    </xdr:from>
    <xdr:to>
      <xdr:col>6</xdr:col>
      <xdr:colOff>244475</xdr:colOff>
      <xdr:row>16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CCADA-B9B3-9F41-8762-7EFB1EEC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66675"/>
          <a:ext cx="3854450" cy="3073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279400</xdr:colOff>
      <xdr:row>14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6787F-DCBA-1E4A-BC90-C434FE04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5943600" cy="15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381000</xdr:colOff>
      <xdr:row>16</xdr:row>
      <xdr:rowOff>8890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020EA-A344-2749-97A6-CEDC73615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5943600" cy="19138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85725</xdr:rowOff>
    </xdr:from>
    <xdr:to>
      <xdr:col>11</xdr:col>
      <xdr:colOff>549275</xdr:colOff>
      <xdr:row>14</xdr:row>
      <xdr:rowOff>56515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2D4B14-C8A3-B940-A50A-2B159D35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85725"/>
          <a:ext cx="5283200" cy="26377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11</xdr:col>
      <xdr:colOff>558800</xdr:colOff>
      <xdr:row>14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443FE-0D75-774C-AC87-F649A6A9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85725"/>
          <a:ext cx="5283200" cy="2710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</xdr:row>
      <xdr:rowOff>57150</xdr:rowOff>
    </xdr:from>
    <xdr:to>
      <xdr:col>15</xdr:col>
      <xdr:colOff>478790</xdr:colOff>
      <xdr:row>15</xdr:row>
      <xdr:rowOff>163830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58DBCA-DF12-974D-ACA5-8C23FD864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7650"/>
          <a:ext cx="4574540" cy="27736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123825</xdr:rowOff>
    </xdr:from>
    <xdr:to>
      <xdr:col>11</xdr:col>
      <xdr:colOff>135890</xdr:colOff>
      <xdr:row>14</xdr:row>
      <xdr:rowOff>23495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010B0-737D-F142-B305-636CA2373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23825"/>
          <a:ext cx="4879340" cy="256667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0</xdr:row>
      <xdr:rowOff>120650</xdr:rowOff>
    </xdr:from>
    <xdr:to>
      <xdr:col>14</xdr:col>
      <xdr:colOff>511175</xdr:colOff>
      <xdr:row>17</xdr:row>
      <xdr:rowOff>56515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AC557-B3F8-6A40-9D20-911B036E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120650"/>
          <a:ext cx="5222875" cy="31743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0</xdr:row>
      <xdr:rowOff>66675</xdr:rowOff>
    </xdr:from>
    <xdr:to>
      <xdr:col>17</xdr:col>
      <xdr:colOff>10160</xdr:colOff>
      <xdr:row>16</xdr:row>
      <xdr:rowOff>27305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C9698-48D2-6642-B9F4-0F7484BC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200" y="66675"/>
          <a:ext cx="5312410" cy="300863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76200</xdr:rowOff>
    </xdr:from>
    <xdr:to>
      <xdr:col>14</xdr:col>
      <xdr:colOff>528320</xdr:colOff>
      <xdr:row>18</xdr:row>
      <xdr:rowOff>66040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83C975-6D6D-3548-AD6D-C8005B213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950" y="76200"/>
          <a:ext cx="5259070" cy="3418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171450</xdr:rowOff>
    </xdr:from>
    <xdr:to>
      <xdr:col>11</xdr:col>
      <xdr:colOff>554355</xdr:colOff>
      <xdr:row>16</xdr:row>
      <xdr:rowOff>145415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AF2D4-5BB5-9340-B905-67EB8EB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71450"/>
          <a:ext cx="5278755" cy="302196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95250</xdr:rowOff>
    </xdr:from>
    <xdr:to>
      <xdr:col>11</xdr:col>
      <xdr:colOff>419100</xdr:colOff>
      <xdr:row>16</xdr:row>
      <xdr:rowOff>69215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470C0-C8DE-9A4D-9EDB-841AD4E0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95250"/>
          <a:ext cx="5133975" cy="302196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47625</xdr:rowOff>
    </xdr:from>
    <xdr:to>
      <xdr:col>11</xdr:col>
      <xdr:colOff>495300</xdr:colOff>
      <xdr:row>15</xdr:row>
      <xdr:rowOff>174625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C08E4-2941-8845-953D-8DF853D9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7625"/>
          <a:ext cx="5229225" cy="2984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tabSelected="1" zoomScaleNormal="100" workbookViewId="0">
      <selection activeCell="D28" sqref="D28"/>
    </sheetView>
  </sheetViews>
  <sheetFormatPr defaultColWidth="8.85546875" defaultRowHeight="15" x14ac:dyDescent="0.25"/>
  <cols>
    <col min="1" max="1" width="9.85546875" style="1" customWidth="1"/>
    <col min="2" max="2" width="14.5703125" style="2" customWidth="1"/>
  </cols>
  <sheetData>
    <row r="1" spans="1:2" x14ac:dyDescent="0.25">
      <c r="A1" s="19" t="s">
        <v>0</v>
      </c>
      <c r="B1" s="20" t="s">
        <v>1</v>
      </c>
    </row>
    <row r="2" spans="1:2" x14ac:dyDescent="0.25">
      <c r="A2" s="1">
        <v>10</v>
      </c>
      <c r="B2" s="2">
        <v>1.4325328821756289</v>
      </c>
    </row>
    <row r="3" spans="1:2" x14ac:dyDescent="0.25">
      <c r="A3" s="1">
        <v>38</v>
      </c>
      <c r="B3" s="2">
        <v>22.746897194920731</v>
      </c>
    </row>
    <row r="4" spans="1:2" x14ac:dyDescent="0.25">
      <c r="A4" s="1">
        <v>204</v>
      </c>
      <c r="B4" s="2">
        <v>33.963367773887803</v>
      </c>
    </row>
    <row r="5" spans="1:2" x14ac:dyDescent="0.25">
      <c r="A5" s="1">
        <v>32</v>
      </c>
      <c r="B5" s="2">
        <v>41.43554452978092</v>
      </c>
    </row>
    <row r="6" spans="1:2" x14ac:dyDescent="0.25">
      <c r="A6" s="1">
        <v>30</v>
      </c>
      <c r="B6" s="2">
        <v>48.011060022368582</v>
      </c>
    </row>
    <row r="7" spans="1:2" x14ac:dyDescent="0.25">
      <c r="A7" s="1">
        <v>48</v>
      </c>
      <c r="B7" s="2">
        <v>49.167814499243327</v>
      </c>
    </row>
    <row r="8" spans="1:2" x14ac:dyDescent="0.25">
      <c r="A8" s="1">
        <v>42</v>
      </c>
      <c r="B8" s="2">
        <v>60.907249712313003</v>
      </c>
    </row>
    <row r="9" spans="1:2" x14ac:dyDescent="0.25">
      <c r="A9" s="1">
        <v>36</v>
      </c>
      <c r="B9" s="2">
        <v>63.868476977567887</v>
      </c>
    </row>
    <row r="10" spans="1:2" x14ac:dyDescent="0.25">
      <c r="A10" s="1">
        <v>207</v>
      </c>
      <c r="B10" s="2">
        <v>68.376418695831617</v>
      </c>
    </row>
    <row r="11" spans="1:2" x14ac:dyDescent="0.25">
      <c r="A11" s="1">
        <v>206</v>
      </c>
      <c r="B11" s="2">
        <v>89.842319580042187</v>
      </c>
    </row>
    <row r="12" spans="1:2" x14ac:dyDescent="0.25">
      <c r="A12" s="1">
        <v>41</v>
      </c>
      <c r="B12" s="2">
        <v>123.9589436307146</v>
      </c>
    </row>
    <row r="13" spans="1:2" x14ac:dyDescent="0.25">
      <c r="A13" s="1">
        <v>26</v>
      </c>
      <c r="B13" s="2">
        <v>134.50491159135561</v>
      </c>
    </row>
    <row r="14" spans="1:2" x14ac:dyDescent="0.25">
      <c r="A14" s="1">
        <v>205</v>
      </c>
      <c r="B14" s="2">
        <v>136.50571954243659</v>
      </c>
    </row>
    <row r="15" spans="1:2" x14ac:dyDescent="0.25">
      <c r="A15" s="1">
        <v>43</v>
      </c>
      <c r="B15" s="2">
        <v>220.1238649339351</v>
      </c>
    </row>
    <row r="16" spans="1:2" x14ac:dyDescent="0.25">
      <c r="A16" s="1">
        <v>35</v>
      </c>
      <c r="B16" s="2">
        <v>266.83481836874569</v>
      </c>
    </row>
    <row r="17" spans="1:2" x14ac:dyDescent="0.25">
      <c r="A17" s="1">
        <v>39</v>
      </c>
      <c r="B17" s="2">
        <v>314.2050453585187</v>
      </c>
    </row>
    <row r="18" spans="1:2" x14ac:dyDescent="0.25">
      <c r="A18" s="1">
        <v>24</v>
      </c>
      <c r="B18" s="2">
        <v>349.07195105277549</v>
      </c>
    </row>
    <row r="19" spans="1:2" x14ac:dyDescent="0.25">
      <c r="A19" s="1">
        <v>40</v>
      </c>
      <c r="B19" s="2">
        <v>352.45258038368007</v>
      </c>
    </row>
    <row r="20" spans="1:2" x14ac:dyDescent="0.25">
      <c r="A20" s="1">
        <v>203</v>
      </c>
      <c r="B20" s="2">
        <v>478.55739210284662</v>
      </c>
    </row>
    <row r="21" spans="1:2" x14ac:dyDescent="0.25">
      <c r="A21" s="1">
        <v>46</v>
      </c>
      <c r="B21" s="2">
        <v>489.3494082840237</v>
      </c>
    </row>
    <row r="22" spans="1:2" x14ac:dyDescent="0.25">
      <c r="A22" s="1">
        <v>201</v>
      </c>
      <c r="B22" s="2">
        <v>551.247529901196</v>
      </c>
    </row>
    <row r="23" spans="1:2" x14ac:dyDescent="0.25">
      <c r="A23" s="1">
        <v>19</v>
      </c>
      <c r="B23" s="2">
        <v>573.24456796361801</v>
      </c>
    </row>
    <row r="24" spans="1:2" x14ac:dyDescent="0.25">
      <c r="A24" s="1">
        <v>34</v>
      </c>
      <c r="B24" s="2">
        <v>705.91441441441475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zoomScaleNormal="100" workbookViewId="0">
      <selection activeCell="J28" sqref="J27:J28"/>
    </sheetView>
  </sheetViews>
  <sheetFormatPr defaultColWidth="8.85546875" defaultRowHeight="15" x14ac:dyDescent="0.25"/>
  <cols>
    <col min="1" max="1" width="10.28515625" style="1" customWidth="1"/>
    <col min="2" max="2" width="17" style="14" customWidth="1"/>
  </cols>
  <sheetData>
    <row r="1" spans="1:2" x14ac:dyDescent="0.25">
      <c r="A1" s="19" t="s">
        <v>0</v>
      </c>
      <c r="B1" s="25" t="s">
        <v>57</v>
      </c>
    </row>
    <row r="2" spans="1:2" x14ac:dyDescent="0.25">
      <c r="A2" s="1">
        <v>10</v>
      </c>
      <c r="B2" s="14">
        <v>0.32</v>
      </c>
    </row>
    <row r="3" spans="1:2" x14ac:dyDescent="0.25">
      <c r="A3" s="1">
        <v>34</v>
      </c>
      <c r="B3" s="14">
        <v>0.29310000000000003</v>
      </c>
    </row>
    <row r="4" spans="1:2" x14ac:dyDescent="0.25">
      <c r="A4" s="1">
        <v>38</v>
      </c>
      <c r="B4" s="14">
        <v>0.25</v>
      </c>
    </row>
    <row r="5" spans="1:2" x14ac:dyDescent="0.25">
      <c r="A5" s="1">
        <v>208</v>
      </c>
      <c r="B5" s="14">
        <v>0.17</v>
      </c>
    </row>
    <row r="6" spans="1:2" x14ac:dyDescent="0.25">
      <c r="A6" s="1">
        <v>26</v>
      </c>
      <c r="B6" s="14">
        <v>0.15</v>
      </c>
    </row>
    <row r="7" spans="1:2" x14ac:dyDescent="0.25">
      <c r="A7" s="1">
        <v>205</v>
      </c>
      <c r="B7" s="14">
        <v>0.1</v>
      </c>
    </row>
    <row r="8" spans="1:2" x14ac:dyDescent="0.25">
      <c r="A8" s="1">
        <v>24</v>
      </c>
      <c r="B8" s="14">
        <v>0.05</v>
      </c>
    </row>
    <row r="9" spans="1:2" x14ac:dyDescent="0.25">
      <c r="A9" s="1">
        <v>39</v>
      </c>
      <c r="B9" s="14">
        <v>3.5000000000000003E-2</v>
      </c>
    </row>
    <row r="10" spans="1:2" x14ac:dyDescent="0.25">
      <c r="A10" s="1">
        <v>25</v>
      </c>
      <c r="B10" s="14">
        <v>0.02</v>
      </c>
    </row>
    <row r="11" spans="1:2" x14ac:dyDescent="0.25">
      <c r="A11" s="1">
        <v>201</v>
      </c>
      <c r="B11" s="14">
        <v>1.7000000000000001E-2</v>
      </c>
    </row>
    <row r="12" spans="1:2" x14ac:dyDescent="0.25">
      <c r="A12" s="1">
        <v>206</v>
      </c>
      <c r="B12" s="14">
        <v>0.01</v>
      </c>
    </row>
    <row r="13" spans="1:2" x14ac:dyDescent="0.25">
      <c r="A13" s="1">
        <v>48</v>
      </c>
      <c r="B13" s="14">
        <v>8.2000000000000007E-3</v>
      </c>
    </row>
    <row r="14" spans="1:2" x14ac:dyDescent="0.25">
      <c r="A14" s="1">
        <v>36</v>
      </c>
      <c r="B14" s="14">
        <v>3.9199999999999988E-4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zoomScaleNormal="100" workbookViewId="0">
      <selection activeCell="E23" sqref="E23"/>
    </sheetView>
  </sheetViews>
  <sheetFormatPr defaultColWidth="8.85546875" defaultRowHeight="15" x14ac:dyDescent="0.25"/>
  <cols>
    <col min="1" max="1" width="17" style="2" customWidth="1"/>
    <col min="2" max="2" width="15.7109375" style="2" customWidth="1"/>
    <col min="3" max="9" width="15.7109375" style="13" customWidth="1"/>
  </cols>
  <sheetData>
    <row r="1" spans="1:2" x14ac:dyDescent="0.25">
      <c r="A1" s="20" t="s">
        <v>58</v>
      </c>
      <c r="B1" s="2">
        <v>8</v>
      </c>
    </row>
    <row r="2" spans="1:2" x14ac:dyDescent="0.25">
      <c r="A2" s="20" t="s">
        <v>59</v>
      </c>
      <c r="B2" s="2">
        <v>8</v>
      </c>
    </row>
    <row r="3" spans="1:2" x14ac:dyDescent="0.25">
      <c r="A3" s="24" t="s">
        <v>60</v>
      </c>
      <c r="B3" s="13">
        <v>14</v>
      </c>
    </row>
    <row r="4" spans="1:2" x14ac:dyDescent="0.25">
      <c r="A4" s="24" t="s">
        <v>61</v>
      </c>
      <c r="B4" s="13">
        <v>17</v>
      </c>
    </row>
    <row r="5" spans="1:2" x14ac:dyDescent="0.25">
      <c r="A5" s="24" t="s">
        <v>62</v>
      </c>
      <c r="B5" s="13">
        <v>15</v>
      </c>
    </row>
    <row r="6" spans="1:2" x14ac:dyDescent="0.25">
      <c r="A6" s="24" t="s">
        <v>63</v>
      </c>
      <c r="B6" s="13">
        <v>11</v>
      </c>
    </row>
    <row r="7" spans="1:2" x14ac:dyDescent="0.25">
      <c r="A7" s="24" t="s">
        <v>64</v>
      </c>
      <c r="B7" s="13">
        <v>16</v>
      </c>
    </row>
    <row r="8" spans="1:2" x14ac:dyDescent="0.25">
      <c r="A8" s="24" t="s">
        <v>65</v>
      </c>
      <c r="B8" s="13">
        <v>12</v>
      </c>
    </row>
    <row r="9" spans="1:2" x14ac:dyDescent="0.25">
      <c r="A9" s="24" t="s">
        <v>36</v>
      </c>
      <c r="B9" s="13">
        <v>5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zoomScaleNormal="100" workbookViewId="0">
      <selection activeCell="D25" sqref="D24:D25"/>
    </sheetView>
  </sheetViews>
  <sheetFormatPr defaultColWidth="8.85546875" defaultRowHeight="15" x14ac:dyDescent="0.25"/>
  <cols>
    <col min="1" max="1" width="25.28515625" style="3" customWidth="1"/>
    <col min="2" max="2" width="15.7109375" style="1" customWidth="1"/>
    <col min="3" max="3" width="15.7109375" customWidth="1"/>
  </cols>
  <sheetData>
    <row r="1" spans="1:9" x14ac:dyDescent="0.25">
      <c r="A1" s="4" t="s">
        <v>2</v>
      </c>
      <c r="B1" s="4" t="s">
        <v>3</v>
      </c>
      <c r="C1" s="1">
        <v>10</v>
      </c>
      <c r="D1" s="1">
        <v>19</v>
      </c>
      <c r="E1" s="1">
        <v>25</v>
      </c>
      <c r="F1" s="1">
        <v>32</v>
      </c>
      <c r="G1" s="1">
        <v>36</v>
      </c>
      <c r="H1" s="1">
        <v>201</v>
      </c>
      <c r="I1" s="1">
        <v>208</v>
      </c>
    </row>
    <row r="2" spans="1:9" x14ac:dyDescent="0.25">
      <c r="A2" s="17" t="s">
        <v>66</v>
      </c>
      <c r="B2" s="18"/>
      <c r="C2" t="s">
        <v>20</v>
      </c>
      <c r="D2" t="s">
        <v>19</v>
      </c>
      <c r="E2" t="s">
        <v>20</v>
      </c>
      <c r="F2" t="s">
        <v>19</v>
      </c>
      <c r="G2" t="s">
        <v>19</v>
      </c>
      <c r="H2" t="s">
        <v>19</v>
      </c>
      <c r="I2" t="s">
        <v>19</v>
      </c>
    </row>
    <row r="3" spans="1:9" x14ac:dyDescent="0.25">
      <c r="A3" s="17" t="s">
        <v>67</v>
      </c>
      <c r="B3" s="18"/>
      <c r="C3" t="s">
        <v>20</v>
      </c>
      <c r="D3" t="s">
        <v>19</v>
      </c>
      <c r="E3" t="s">
        <v>19</v>
      </c>
      <c r="F3" t="s">
        <v>20</v>
      </c>
      <c r="G3" t="s">
        <v>20</v>
      </c>
      <c r="H3" t="s">
        <v>20</v>
      </c>
      <c r="I3" t="s">
        <v>19</v>
      </c>
    </row>
    <row r="4" spans="1:9" x14ac:dyDescent="0.25">
      <c r="A4" s="17" t="s">
        <v>68</v>
      </c>
      <c r="B4" s="18"/>
      <c r="C4" t="s">
        <v>19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</row>
  </sheetData>
  <mergeCells count="3">
    <mergeCell ref="A2:B2"/>
    <mergeCell ref="A3:B3"/>
    <mergeCell ref="A4:B4"/>
  </mergeCells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zoomScaleNormal="100" workbookViewId="0">
      <selection activeCell="F23" sqref="F23"/>
    </sheetView>
  </sheetViews>
  <sheetFormatPr defaultColWidth="8.85546875" defaultRowHeight="15" x14ac:dyDescent="0.25"/>
  <cols>
    <col min="1" max="1" width="24" style="3" customWidth="1"/>
    <col min="2" max="2" width="15.7109375" style="1" customWidth="1"/>
    <col min="3" max="3" width="15.7109375" customWidth="1"/>
  </cols>
  <sheetData>
    <row r="1" spans="1:10" x14ac:dyDescent="0.25">
      <c r="A1" s="4" t="s">
        <v>2</v>
      </c>
      <c r="B1" s="4" t="s">
        <v>3</v>
      </c>
      <c r="C1" s="1">
        <v>10</v>
      </c>
      <c r="D1" s="1">
        <v>19</v>
      </c>
      <c r="E1" s="1">
        <v>25</v>
      </c>
      <c r="F1" s="1">
        <v>32</v>
      </c>
      <c r="G1" s="1">
        <v>36</v>
      </c>
      <c r="H1" s="1">
        <v>48</v>
      </c>
      <c r="I1" s="1">
        <v>201</v>
      </c>
      <c r="J1" s="1">
        <v>208</v>
      </c>
    </row>
    <row r="2" spans="1:10" x14ac:dyDescent="0.25">
      <c r="A2" s="17" t="s">
        <v>69</v>
      </c>
      <c r="B2" s="18"/>
      <c r="C2" t="s">
        <v>20</v>
      </c>
      <c r="D2" t="s">
        <v>19</v>
      </c>
      <c r="E2" t="s">
        <v>19</v>
      </c>
      <c r="F2" t="s">
        <v>19</v>
      </c>
      <c r="G2" t="s">
        <v>20</v>
      </c>
      <c r="H2" t="s">
        <v>20</v>
      </c>
      <c r="I2" t="s">
        <v>20</v>
      </c>
      <c r="J2" t="s">
        <v>20</v>
      </c>
    </row>
    <row r="3" spans="1:10" x14ac:dyDescent="0.25">
      <c r="A3" s="17" t="s">
        <v>70</v>
      </c>
      <c r="B3" s="18"/>
      <c r="C3" t="s">
        <v>20</v>
      </c>
      <c r="D3" t="s">
        <v>19</v>
      </c>
      <c r="E3" t="s">
        <v>20</v>
      </c>
      <c r="F3" t="s">
        <v>20</v>
      </c>
      <c r="G3" t="s">
        <v>19</v>
      </c>
      <c r="H3" t="s">
        <v>20</v>
      </c>
      <c r="I3" t="s">
        <v>19</v>
      </c>
      <c r="J3" t="s">
        <v>20</v>
      </c>
    </row>
    <row r="4" spans="1:10" x14ac:dyDescent="0.25">
      <c r="A4" s="17" t="s">
        <v>71</v>
      </c>
      <c r="B4" s="18"/>
      <c r="C4" t="s">
        <v>19</v>
      </c>
      <c r="D4" t="s">
        <v>20</v>
      </c>
      <c r="E4" t="s">
        <v>20</v>
      </c>
      <c r="F4" t="s">
        <v>20</v>
      </c>
      <c r="G4" t="s">
        <v>20</v>
      </c>
      <c r="H4" t="s">
        <v>19</v>
      </c>
      <c r="I4" t="s">
        <v>20</v>
      </c>
      <c r="J4" t="s">
        <v>20</v>
      </c>
    </row>
    <row r="5" spans="1:10" x14ac:dyDescent="0.25">
      <c r="A5" s="17" t="s">
        <v>36</v>
      </c>
      <c r="B5" s="18"/>
      <c r="C5" t="s">
        <v>20</v>
      </c>
      <c r="D5" t="s">
        <v>20</v>
      </c>
      <c r="E5" t="s">
        <v>20</v>
      </c>
      <c r="F5" t="s">
        <v>20</v>
      </c>
      <c r="G5" t="s">
        <v>20</v>
      </c>
      <c r="H5" t="s">
        <v>20</v>
      </c>
      <c r="I5" t="s">
        <v>20</v>
      </c>
      <c r="J5" t="s">
        <v>19</v>
      </c>
    </row>
  </sheetData>
  <mergeCells count="4">
    <mergeCell ref="A2:B2"/>
    <mergeCell ref="A3:B3"/>
    <mergeCell ref="A4:B4"/>
    <mergeCell ref="A5:B5"/>
  </mergeCells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E26" sqref="E26"/>
    </sheetView>
  </sheetViews>
  <sheetFormatPr defaultColWidth="8.85546875" defaultRowHeight="15" x14ac:dyDescent="0.25"/>
  <cols>
    <col min="1" max="1" width="11.7109375" style="1" customWidth="1"/>
    <col min="2" max="2" width="14" style="12" customWidth="1"/>
  </cols>
  <sheetData>
    <row r="1" spans="1:2" x14ac:dyDescent="0.25">
      <c r="A1" s="19" t="s">
        <v>46</v>
      </c>
      <c r="B1" s="27" t="s">
        <v>20</v>
      </c>
    </row>
    <row r="2" spans="1:2" x14ac:dyDescent="0.25">
      <c r="A2" s="1">
        <v>221</v>
      </c>
      <c r="B2" s="12">
        <v>84</v>
      </c>
    </row>
    <row r="3" spans="1:2" x14ac:dyDescent="0.25">
      <c r="A3" s="1">
        <v>201</v>
      </c>
      <c r="B3" s="12">
        <v>85</v>
      </c>
    </row>
    <row r="4" spans="1:2" x14ac:dyDescent="0.25">
      <c r="A4" s="1">
        <v>222</v>
      </c>
      <c r="B4" s="12">
        <v>111.45959999999999</v>
      </c>
    </row>
    <row r="5" spans="1:2" x14ac:dyDescent="0.25">
      <c r="A5" s="1">
        <v>226</v>
      </c>
      <c r="B5" s="12">
        <v>118.7473651514612</v>
      </c>
    </row>
    <row r="6" spans="1:2" x14ac:dyDescent="0.25">
      <c r="A6" s="1">
        <v>228</v>
      </c>
      <c r="B6" s="12">
        <v>125</v>
      </c>
    </row>
    <row r="7" spans="1:2" x14ac:dyDescent="0.25">
      <c r="A7" s="1">
        <v>19</v>
      </c>
      <c r="B7" s="12">
        <v>127.3824</v>
      </c>
    </row>
    <row r="8" spans="1:2" x14ac:dyDescent="0.25">
      <c r="A8" s="1">
        <v>38</v>
      </c>
      <c r="B8" s="12">
        <v>132.69</v>
      </c>
    </row>
    <row r="9" spans="1:2" x14ac:dyDescent="0.25">
      <c r="A9" s="1">
        <v>220</v>
      </c>
      <c r="B9" s="12">
        <v>135.25355190661759</v>
      </c>
    </row>
    <row r="10" spans="1:2" x14ac:dyDescent="0.25">
      <c r="A10" s="1">
        <v>224</v>
      </c>
      <c r="B10" s="12">
        <v>137.51754016804381</v>
      </c>
    </row>
    <row r="11" spans="1:2" x14ac:dyDescent="0.25">
      <c r="A11" s="1">
        <v>43</v>
      </c>
      <c r="B11" s="12">
        <v>150.231618</v>
      </c>
    </row>
    <row r="12" spans="1:2" x14ac:dyDescent="0.25">
      <c r="A12" s="1">
        <v>36</v>
      </c>
      <c r="B12" s="12">
        <v>150.95095822949489</v>
      </c>
    </row>
    <row r="13" spans="1:2" x14ac:dyDescent="0.25">
      <c r="A13" s="1">
        <v>24</v>
      </c>
      <c r="B13" s="12">
        <v>153.9204</v>
      </c>
    </row>
    <row r="14" spans="1:2" x14ac:dyDescent="0.25">
      <c r="A14" s="1">
        <v>219</v>
      </c>
      <c r="B14" s="12">
        <v>159.22800000000001</v>
      </c>
    </row>
    <row r="15" spans="1:2" x14ac:dyDescent="0.25">
      <c r="A15" s="1">
        <v>10</v>
      </c>
      <c r="B15" s="12">
        <v>160</v>
      </c>
    </row>
    <row r="16" spans="1:2" x14ac:dyDescent="0.25">
      <c r="A16" s="1">
        <v>227</v>
      </c>
      <c r="B16" s="12">
        <v>163.70908762494389</v>
      </c>
    </row>
    <row r="17" spans="1:8" x14ac:dyDescent="0.25">
      <c r="A17" s="1">
        <v>223</v>
      </c>
      <c r="B17" s="12">
        <v>170.66772098669759</v>
      </c>
    </row>
    <row r="18" spans="1:8" x14ac:dyDescent="0.25">
      <c r="A18" s="1">
        <v>32</v>
      </c>
      <c r="B18" s="12">
        <v>177.80459999999999</v>
      </c>
      <c r="E18" t="s">
        <v>72</v>
      </c>
      <c r="F18" t="s">
        <v>73</v>
      </c>
      <c r="G18" t="s">
        <v>74</v>
      </c>
      <c r="H18" t="s">
        <v>75</v>
      </c>
    </row>
    <row r="19" spans="1:8" x14ac:dyDescent="0.25">
      <c r="A19" s="1">
        <v>204</v>
      </c>
      <c r="B19" s="12">
        <v>191.66680903969521</v>
      </c>
      <c r="E19" s="12">
        <v>144.51359552123759</v>
      </c>
      <c r="F19" s="12">
        <v>126.19120000000001</v>
      </c>
      <c r="G19" s="12">
        <v>150.231618</v>
      </c>
      <c r="H19" s="12">
        <v>161.85454381247195</v>
      </c>
    </row>
    <row r="20" spans="1:8" x14ac:dyDescent="0.25">
      <c r="A20" s="1">
        <v>225</v>
      </c>
      <c r="B20" s="12">
        <v>210.52866379656069</v>
      </c>
    </row>
    <row r="22" spans="1:8" x14ac:dyDescent="0.25">
      <c r="A22" s="19" t="s">
        <v>72</v>
      </c>
      <c r="B22" s="12">
        <f>AVERAGE(B2:B20)</f>
        <v>144.51359552123759</v>
      </c>
    </row>
    <row r="23" spans="1:8" x14ac:dyDescent="0.25">
      <c r="A23" s="1" t="s">
        <v>73</v>
      </c>
      <c r="B23" s="12">
        <f>QUARTILE(B2:B20,1)</f>
        <v>126.19120000000001</v>
      </c>
    </row>
    <row r="24" spans="1:8" x14ac:dyDescent="0.25">
      <c r="A24" s="1" t="s">
        <v>74</v>
      </c>
      <c r="B24" s="12">
        <f>QUARTILE(B2:B20,2)</f>
        <v>150.231618</v>
      </c>
    </row>
    <row r="25" spans="1:8" x14ac:dyDescent="0.25">
      <c r="A25" s="1" t="s">
        <v>75</v>
      </c>
      <c r="B25" s="12">
        <f>QUARTILE(B2:B20,3)</f>
        <v>161.85454381247195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activeCell="G34" sqref="G33:G34"/>
    </sheetView>
  </sheetViews>
  <sheetFormatPr defaultColWidth="8.85546875" defaultRowHeight="15" x14ac:dyDescent="0.25"/>
  <cols>
    <col min="1" max="1" width="11.42578125" style="1" customWidth="1"/>
    <col min="2" max="2" width="10.7109375" style="12" customWidth="1"/>
  </cols>
  <sheetData>
    <row r="1" spans="1:2" x14ac:dyDescent="0.25">
      <c r="A1" s="19" t="s">
        <v>0</v>
      </c>
      <c r="B1" s="23" t="s">
        <v>76</v>
      </c>
    </row>
    <row r="2" spans="1:2" x14ac:dyDescent="0.25">
      <c r="A2" s="1">
        <v>221</v>
      </c>
      <c r="B2" s="12">
        <v>19.45</v>
      </c>
    </row>
    <row r="3" spans="1:2" x14ac:dyDescent="0.25">
      <c r="A3" s="1">
        <v>201</v>
      </c>
      <c r="B3" s="12">
        <v>25</v>
      </c>
    </row>
    <row r="4" spans="1:2" x14ac:dyDescent="0.25">
      <c r="A4" s="1">
        <v>219</v>
      </c>
      <c r="B4" s="12">
        <v>25.28128880573345</v>
      </c>
    </row>
    <row r="5" spans="1:2" x14ac:dyDescent="0.25">
      <c r="A5" s="1">
        <v>36</v>
      </c>
      <c r="B5" s="12">
        <v>25.54147274277949</v>
      </c>
    </row>
    <row r="6" spans="1:2" x14ac:dyDescent="0.25">
      <c r="A6" s="1">
        <v>224</v>
      </c>
      <c r="B6" s="12">
        <v>26.623033064610119</v>
      </c>
    </row>
    <row r="7" spans="1:2" x14ac:dyDescent="0.25">
      <c r="A7" s="1">
        <v>225</v>
      </c>
      <c r="B7" s="12">
        <v>33.054719631583858</v>
      </c>
    </row>
    <row r="8" spans="1:2" x14ac:dyDescent="0.25">
      <c r="A8" s="1">
        <v>38</v>
      </c>
      <c r="B8" s="12">
        <v>35.613996</v>
      </c>
    </row>
    <row r="9" spans="1:2" x14ac:dyDescent="0.25">
      <c r="A9" s="1">
        <v>223</v>
      </c>
      <c r="B9" s="12">
        <v>48.518067755510486</v>
      </c>
    </row>
    <row r="10" spans="1:2" x14ac:dyDescent="0.25">
      <c r="A10" s="1">
        <v>204</v>
      </c>
      <c r="B10" s="12">
        <v>50.247515844241349</v>
      </c>
    </row>
    <row r="11" spans="1:2" x14ac:dyDescent="0.25">
      <c r="A11" s="1">
        <v>24</v>
      </c>
      <c r="B11" s="12">
        <v>50.422200000000011</v>
      </c>
    </row>
    <row r="12" spans="1:2" x14ac:dyDescent="0.25">
      <c r="A12" s="1">
        <v>226</v>
      </c>
      <c r="B12" s="12">
        <v>52.388253625778177</v>
      </c>
    </row>
    <row r="13" spans="1:2" x14ac:dyDescent="0.25">
      <c r="A13" s="1">
        <v>228</v>
      </c>
      <c r="B13" s="12">
        <v>55</v>
      </c>
    </row>
    <row r="14" spans="1:2" x14ac:dyDescent="0.25">
      <c r="A14" s="1">
        <v>19</v>
      </c>
      <c r="B14" s="12">
        <v>58.383600000000001</v>
      </c>
    </row>
    <row r="15" spans="1:2" x14ac:dyDescent="0.25">
      <c r="A15" s="1">
        <v>227</v>
      </c>
      <c r="B15" s="12">
        <v>62.190666549872716</v>
      </c>
    </row>
    <row r="16" spans="1:2" x14ac:dyDescent="0.25">
      <c r="A16" s="1">
        <v>43</v>
      </c>
      <c r="B16" s="12">
        <v>63.001212000000002</v>
      </c>
    </row>
    <row r="17" spans="1:10" x14ac:dyDescent="0.25">
      <c r="A17" s="1">
        <v>222</v>
      </c>
      <c r="B17" s="12">
        <v>63.938740459516879</v>
      </c>
    </row>
    <row r="18" spans="1:10" x14ac:dyDescent="0.25">
      <c r="A18" s="1">
        <v>32</v>
      </c>
      <c r="B18" s="12">
        <v>68.998800000000003</v>
      </c>
      <c r="G18" t="s">
        <v>72</v>
      </c>
      <c r="H18" t="s">
        <v>73</v>
      </c>
      <c r="I18" t="s">
        <v>74</v>
      </c>
      <c r="J18" t="s">
        <v>75</v>
      </c>
    </row>
    <row r="19" spans="1:10" x14ac:dyDescent="0.25">
      <c r="A19" s="1">
        <v>220</v>
      </c>
      <c r="B19" s="12">
        <v>83.908526230647354</v>
      </c>
      <c r="G19" s="12">
        <v>51.021162774224941</v>
      </c>
      <c r="H19" s="12">
        <v>29.838876348096989</v>
      </c>
      <c r="I19" s="12">
        <v>50.422200000000011</v>
      </c>
      <c r="J19" s="12">
        <v>62.595939274936356</v>
      </c>
    </row>
    <row r="20" spans="1:10" x14ac:dyDescent="0.25">
      <c r="A20" s="1">
        <v>10</v>
      </c>
      <c r="B20" s="12">
        <v>121.84</v>
      </c>
    </row>
    <row r="22" spans="1:10" x14ac:dyDescent="0.25">
      <c r="A22" s="19" t="s">
        <v>72</v>
      </c>
      <c r="B22" s="12">
        <f>AVERAGE(B2:B20)</f>
        <v>51.021162774224941</v>
      </c>
    </row>
    <row r="23" spans="1:10" x14ac:dyDescent="0.25">
      <c r="A23" s="1" t="s">
        <v>73</v>
      </c>
      <c r="B23" s="12">
        <f>QUARTILE(B2:B20,1)</f>
        <v>29.838876348096989</v>
      </c>
    </row>
    <row r="24" spans="1:10" x14ac:dyDescent="0.25">
      <c r="A24" s="1" t="s">
        <v>74</v>
      </c>
      <c r="B24" s="12">
        <f>QUARTILE(B2:B20,2)</f>
        <v>50.422200000000011</v>
      </c>
    </row>
    <row r="25" spans="1:10" x14ac:dyDescent="0.25">
      <c r="A25" s="1" t="s">
        <v>75</v>
      </c>
      <c r="B25" s="12">
        <f>QUARTILE(B2:B20,3)</f>
        <v>62.595939274936356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Normal="100" workbookViewId="0">
      <selection activeCell="S22" sqref="S22"/>
    </sheetView>
  </sheetViews>
  <sheetFormatPr defaultColWidth="8.85546875" defaultRowHeight="15" x14ac:dyDescent="0.25"/>
  <cols>
    <col min="1" max="1" width="21.7109375" style="8" customWidth="1"/>
    <col min="2" max="2" width="10.85546875" style="7" bestFit="1" customWidth="1"/>
    <col min="3" max="16" width="4.140625" style="7" customWidth="1"/>
    <col min="17" max="16384" width="8.85546875" style="7"/>
  </cols>
  <sheetData>
    <row r="1" spans="1:16" x14ac:dyDescent="0.25">
      <c r="A1" s="5" t="s">
        <v>2</v>
      </c>
      <c r="B1" s="6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7" t="s">
        <v>15</v>
      </c>
      <c r="O1" s="7" t="s">
        <v>16</v>
      </c>
      <c r="P1" s="7" t="s">
        <v>17</v>
      </c>
    </row>
    <row r="2" spans="1:16" ht="60" x14ac:dyDescent="0.25">
      <c r="A2" s="8" t="s">
        <v>18</v>
      </c>
      <c r="B2" s="9"/>
      <c r="C2" s="7" t="s">
        <v>19</v>
      </c>
      <c r="D2" s="7" t="s">
        <v>20</v>
      </c>
      <c r="E2" s="7" t="s">
        <v>19</v>
      </c>
      <c r="F2" s="7" t="s">
        <v>19</v>
      </c>
      <c r="G2" s="7" t="s">
        <v>19</v>
      </c>
      <c r="H2" s="7" t="s">
        <v>20</v>
      </c>
      <c r="I2" s="7" t="s">
        <v>20</v>
      </c>
      <c r="J2" s="7" t="s">
        <v>19</v>
      </c>
      <c r="K2" s="7" t="s">
        <v>19</v>
      </c>
      <c r="L2" s="7" t="s">
        <v>19</v>
      </c>
      <c r="M2" s="7" t="s">
        <v>19</v>
      </c>
      <c r="N2" s="7" t="s">
        <v>20</v>
      </c>
      <c r="O2" s="7" t="s">
        <v>19</v>
      </c>
      <c r="P2" s="7" t="s">
        <v>19</v>
      </c>
    </row>
    <row r="3" spans="1:16" ht="45" x14ac:dyDescent="0.25">
      <c r="A3" s="8" t="s">
        <v>21</v>
      </c>
      <c r="B3" s="9"/>
      <c r="C3" s="7" t="s">
        <v>20</v>
      </c>
      <c r="D3" s="7" t="s">
        <v>19</v>
      </c>
      <c r="E3" s="7" t="s">
        <v>20</v>
      </c>
      <c r="F3" s="7" t="s">
        <v>20</v>
      </c>
      <c r="G3" s="7" t="s">
        <v>20</v>
      </c>
      <c r="H3" s="7" t="s">
        <v>20</v>
      </c>
      <c r="I3" s="7" t="s">
        <v>20</v>
      </c>
      <c r="J3" s="7" t="s">
        <v>20</v>
      </c>
      <c r="K3" s="7" t="s">
        <v>20</v>
      </c>
      <c r="L3" s="7" t="s">
        <v>20</v>
      </c>
      <c r="M3" s="7" t="s">
        <v>20</v>
      </c>
      <c r="N3" s="7" t="s">
        <v>19</v>
      </c>
      <c r="O3" s="7" t="s">
        <v>20</v>
      </c>
      <c r="P3" s="7" t="s">
        <v>20</v>
      </c>
    </row>
    <row r="4" spans="1:16" ht="30" x14ac:dyDescent="0.25">
      <c r="A4" s="8" t="s">
        <v>22</v>
      </c>
      <c r="B4" s="9"/>
      <c r="C4" s="7" t="s">
        <v>20</v>
      </c>
      <c r="D4" s="7" t="s">
        <v>20</v>
      </c>
      <c r="E4" s="7" t="s">
        <v>20</v>
      </c>
      <c r="F4" s="7" t="s">
        <v>20</v>
      </c>
      <c r="G4" s="7" t="s">
        <v>20</v>
      </c>
      <c r="H4" s="7" t="s">
        <v>19</v>
      </c>
      <c r="I4" s="7" t="s">
        <v>19</v>
      </c>
      <c r="J4" s="7" t="s">
        <v>20</v>
      </c>
      <c r="K4" s="7" t="s">
        <v>20</v>
      </c>
      <c r="L4" s="7" t="s">
        <v>20</v>
      </c>
      <c r="M4" s="7" t="s">
        <v>20</v>
      </c>
      <c r="N4" s="7" t="s">
        <v>20</v>
      </c>
      <c r="O4" s="7" t="s">
        <v>20</v>
      </c>
      <c r="P4" s="7" t="s">
        <v>20</v>
      </c>
    </row>
    <row r="6" spans="1:16" x14ac:dyDescent="0.25">
      <c r="A6" s="5" t="s">
        <v>2</v>
      </c>
      <c r="B6" s="6" t="s">
        <v>3</v>
      </c>
      <c r="C6" s="7" t="s">
        <v>23</v>
      </c>
      <c r="D6" s="7" t="s">
        <v>24</v>
      </c>
      <c r="E6" s="7" t="s">
        <v>25</v>
      </c>
      <c r="F6" s="7" t="s">
        <v>26</v>
      </c>
      <c r="G6" s="7" t="s">
        <v>27</v>
      </c>
      <c r="H6" s="7" t="s">
        <v>28</v>
      </c>
      <c r="I6" s="7" t="s">
        <v>29</v>
      </c>
      <c r="J6" s="7" t="s">
        <v>30</v>
      </c>
      <c r="K6" s="7" t="s">
        <v>31</v>
      </c>
      <c r="L6" s="7" t="s">
        <v>32</v>
      </c>
      <c r="M6" s="7" t="s">
        <v>33</v>
      </c>
      <c r="N6" s="7" t="s">
        <v>34</v>
      </c>
      <c r="O6" s="7" t="s">
        <v>35</v>
      </c>
    </row>
    <row r="7" spans="1:16" ht="60" x14ac:dyDescent="0.25">
      <c r="A7" s="8" t="s">
        <v>18</v>
      </c>
      <c r="B7" s="9"/>
      <c r="C7" s="7" t="s">
        <v>19</v>
      </c>
      <c r="D7" s="7" t="s">
        <v>19</v>
      </c>
      <c r="E7" s="7" t="s">
        <v>20</v>
      </c>
      <c r="F7" s="7" t="s">
        <v>19</v>
      </c>
      <c r="G7" s="7" t="s">
        <v>19</v>
      </c>
      <c r="H7" s="7" t="s">
        <v>19</v>
      </c>
      <c r="I7" s="7" t="s">
        <v>19</v>
      </c>
      <c r="J7" s="7" t="s">
        <v>19</v>
      </c>
      <c r="K7" s="7" t="s">
        <v>20</v>
      </c>
      <c r="L7" s="7" t="s">
        <v>20</v>
      </c>
      <c r="M7" s="7" t="s">
        <v>19</v>
      </c>
      <c r="N7" s="7" t="s">
        <v>20</v>
      </c>
      <c r="O7" s="7" t="s">
        <v>19</v>
      </c>
    </row>
    <row r="8" spans="1:16" ht="45" x14ac:dyDescent="0.25">
      <c r="A8" s="8" t="s">
        <v>21</v>
      </c>
      <c r="B8" s="9"/>
      <c r="C8" s="7" t="s">
        <v>20</v>
      </c>
      <c r="D8" s="7" t="s">
        <v>20</v>
      </c>
      <c r="E8" s="7" t="s">
        <v>20</v>
      </c>
      <c r="F8" s="7" t="s">
        <v>20</v>
      </c>
      <c r="G8" s="7" t="s">
        <v>20</v>
      </c>
      <c r="H8" s="7" t="s">
        <v>20</v>
      </c>
      <c r="I8" s="7" t="s">
        <v>20</v>
      </c>
      <c r="J8" s="7" t="s">
        <v>20</v>
      </c>
      <c r="K8" s="7" t="s">
        <v>20</v>
      </c>
      <c r="L8" s="7" t="s">
        <v>19</v>
      </c>
      <c r="M8" s="7" t="s">
        <v>20</v>
      </c>
      <c r="N8" s="7" t="s">
        <v>19</v>
      </c>
      <c r="O8" s="7" t="s">
        <v>20</v>
      </c>
    </row>
    <row r="9" spans="1:16" ht="30" x14ac:dyDescent="0.25">
      <c r="A9" s="8" t="s">
        <v>22</v>
      </c>
      <c r="B9" s="9"/>
      <c r="C9" s="7" t="s">
        <v>20</v>
      </c>
      <c r="D9" s="7" t="s">
        <v>20</v>
      </c>
      <c r="E9" s="7" t="s">
        <v>20</v>
      </c>
      <c r="F9" s="7" t="s">
        <v>20</v>
      </c>
      <c r="G9" s="7" t="s">
        <v>20</v>
      </c>
      <c r="H9" s="7" t="s">
        <v>20</v>
      </c>
      <c r="I9" s="7" t="s">
        <v>20</v>
      </c>
      <c r="J9" s="7" t="s">
        <v>20</v>
      </c>
      <c r="K9" s="7" t="s">
        <v>19</v>
      </c>
      <c r="L9" s="7" t="s">
        <v>20</v>
      </c>
      <c r="M9" s="7" t="s">
        <v>20</v>
      </c>
      <c r="N9" s="7" t="s">
        <v>20</v>
      </c>
      <c r="O9" s="7" t="s">
        <v>20</v>
      </c>
    </row>
    <row r="10" spans="1:16" x14ac:dyDescent="0.25">
      <c r="A10" s="15" t="s">
        <v>36</v>
      </c>
      <c r="B10" s="16"/>
      <c r="C10" s="7" t="s">
        <v>20</v>
      </c>
      <c r="D10" s="7" t="s">
        <v>20</v>
      </c>
      <c r="E10" s="7" t="s">
        <v>19</v>
      </c>
      <c r="F10" s="7" t="s">
        <v>20</v>
      </c>
      <c r="G10" s="7" t="s">
        <v>20</v>
      </c>
      <c r="H10" s="7" t="s">
        <v>20</v>
      </c>
      <c r="I10" s="7" t="s">
        <v>20</v>
      </c>
      <c r="J10" s="7" t="s">
        <v>20</v>
      </c>
      <c r="K10" s="7" t="s">
        <v>20</v>
      </c>
      <c r="L10" s="7" t="s">
        <v>20</v>
      </c>
      <c r="M10" s="7" t="s">
        <v>20</v>
      </c>
      <c r="N10" s="7" t="s">
        <v>20</v>
      </c>
      <c r="O10" s="7" t="s">
        <v>20</v>
      </c>
    </row>
  </sheetData>
  <mergeCells count="1">
    <mergeCell ref="A10:B10"/>
  </mergeCells>
  <printOptions horizontalCentered="1"/>
  <pageMargins left="0.7" right="0.7" top="1.2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workbookViewId="0">
      <selection activeCell="L21" sqref="L21"/>
    </sheetView>
  </sheetViews>
  <sheetFormatPr defaultColWidth="8.85546875" defaultRowHeight="15" x14ac:dyDescent="0.25"/>
  <cols>
    <col min="1" max="1" width="10.140625" style="1" customWidth="1"/>
    <col min="2" max="2" width="9.85546875" style="11" customWidth="1"/>
    <col min="3" max="3" width="10.42578125" style="10" customWidth="1"/>
    <col min="4" max="4" width="9.5703125" style="10" customWidth="1"/>
    <col min="5" max="6" width="13.42578125" style="10" customWidth="1"/>
    <col min="7" max="7" width="9.140625" style="10" customWidth="1"/>
  </cols>
  <sheetData>
    <row r="1" spans="1:7" x14ac:dyDescent="0.25">
      <c r="A1" s="19" t="s">
        <v>0</v>
      </c>
      <c r="B1" s="21" t="s">
        <v>37</v>
      </c>
      <c r="C1" s="22" t="s">
        <v>38</v>
      </c>
      <c r="D1" s="22" t="s">
        <v>39</v>
      </c>
      <c r="E1" s="22" t="s">
        <v>40</v>
      </c>
      <c r="F1" s="22" t="s">
        <v>41</v>
      </c>
      <c r="G1" s="22" t="s">
        <v>36</v>
      </c>
    </row>
    <row r="2" spans="1:7" x14ac:dyDescent="0.25">
      <c r="A2" s="1">
        <v>41</v>
      </c>
      <c r="B2" s="11">
        <v>0.99760464476829025</v>
      </c>
      <c r="C2" s="11">
        <v>2.3953552317096389E-3</v>
      </c>
      <c r="D2" s="11">
        <v>0</v>
      </c>
      <c r="E2" s="11">
        <v>0</v>
      </c>
      <c r="F2" s="11">
        <v>0</v>
      </c>
      <c r="G2" s="11">
        <v>0</v>
      </c>
    </row>
    <row r="3" spans="1:7" x14ac:dyDescent="0.25">
      <c r="A3" s="1">
        <v>203</v>
      </c>
      <c r="B3" s="11">
        <v>0.81014642645385482</v>
      </c>
      <c r="C3" s="11">
        <v>8.1397066865714022E-3</v>
      </c>
      <c r="D3" s="11">
        <v>0.18171386685957369</v>
      </c>
      <c r="E3" s="11">
        <v>0</v>
      </c>
      <c r="F3" s="11">
        <v>0</v>
      </c>
      <c r="G3" s="11">
        <v>0</v>
      </c>
    </row>
    <row r="4" spans="1:7" x14ac:dyDescent="0.25">
      <c r="A4" s="1">
        <v>35</v>
      </c>
      <c r="B4" s="11">
        <v>2.0764847136291099E-2</v>
      </c>
      <c r="C4" s="11">
        <v>0</v>
      </c>
      <c r="D4" s="11">
        <v>0.45768119371126809</v>
      </c>
      <c r="E4" s="11">
        <v>0</v>
      </c>
      <c r="F4" s="11">
        <v>0.52155395915244085</v>
      </c>
      <c r="G4" s="11">
        <v>0</v>
      </c>
    </row>
    <row r="5" spans="1:7" x14ac:dyDescent="0.25">
      <c r="A5" s="1">
        <v>204</v>
      </c>
      <c r="B5" s="11">
        <v>1.142655741456546E-2</v>
      </c>
      <c r="C5" s="11">
        <v>1.4722232590470439E-3</v>
      </c>
      <c r="D5" s="11">
        <v>0.15064221609373771</v>
      </c>
      <c r="E5" s="11">
        <v>0</v>
      </c>
      <c r="F5" s="11">
        <v>0.83645900323264988</v>
      </c>
      <c r="G5" s="11">
        <v>0</v>
      </c>
    </row>
    <row r="6" spans="1:7" x14ac:dyDescent="0.25">
      <c r="A6" s="1">
        <v>205</v>
      </c>
      <c r="B6" s="11">
        <v>1.1411963309723791E-2</v>
      </c>
      <c r="C6" s="11">
        <v>3.84738195262797E-3</v>
      </c>
      <c r="D6" s="11">
        <v>1.53034461907187E-2</v>
      </c>
      <c r="E6" s="11">
        <v>0</v>
      </c>
      <c r="F6" s="11">
        <v>0.9694372085469295</v>
      </c>
      <c r="G6" s="11">
        <v>0</v>
      </c>
    </row>
    <row r="7" spans="1:7" x14ac:dyDescent="0.25">
      <c r="A7" s="1">
        <v>201</v>
      </c>
      <c r="B7" s="11">
        <v>0.01</v>
      </c>
      <c r="C7" s="11">
        <v>0.02</v>
      </c>
      <c r="D7" s="11">
        <v>0</v>
      </c>
      <c r="E7" s="11">
        <v>0</v>
      </c>
      <c r="F7" s="11">
        <v>0.97</v>
      </c>
      <c r="G7" s="11">
        <v>0</v>
      </c>
    </row>
    <row r="8" spans="1:7" x14ac:dyDescent="0.25">
      <c r="A8" s="1">
        <v>38</v>
      </c>
      <c r="B8" s="11">
        <v>0.01</v>
      </c>
      <c r="C8" s="11">
        <v>0.01</v>
      </c>
      <c r="D8" s="11">
        <v>0</v>
      </c>
      <c r="E8" s="11">
        <v>0</v>
      </c>
      <c r="F8" s="11">
        <v>0.98</v>
      </c>
      <c r="G8" s="11">
        <v>0</v>
      </c>
    </row>
    <row r="9" spans="1:7" x14ac:dyDescent="0.25">
      <c r="A9" s="1">
        <v>45</v>
      </c>
      <c r="B9" s="11">
        <v>4.1498606979899289E-3</v>
      </c>
      <c r="C9" s="11">
        <v>4.4424120409357161E-5</v>
      </c>
      <c r="D9" s="11">
        <v>0</v>
      </c>
      <c r="E9" s="11">
        <v>0</v>
      </c>
      <c r="F9" s="11">
        <v>0.99580571518160066</v>
      </c>
      <c r="G9" s="11">
        <v>0</v>
      </c>
    </row>
    <row r="10" spans="1:7" x14ac:dyDescent="0.25">
      <c r="A10" s="1">
        <v>24</v>
      </c>
      <c r="B10" s="11">
        <v>3.6545918971878011E-3</v>
      </c>
      <c r="C10" s="11">
        <v>1.3073992186234261E-3</v>
      </c>
      <c r="D10" s="11">
        <v>1.3057871357397971E-3</v>
      </c>
      <c r="E10" s="11">
        <v>0.29480240297074628</v>
      </c>
      <c r="F10" s="11">
        <v>0.69892981877770266</v>
      </c>
      <c r="G10" s="11">
        <v>0</v>
      </c>
    </row>
    <row r="11" spans="1:7" x14ac:dyDescent="0.25">
      <c r="A11" s="1">
        <v>206</v>
      </c>
      <c r="B11" s="11">
        <v>2.6597597266615229E-3</v>
      </c>
      <c r="C11" s="11">
        <v>4.9509533781549658E-4</v>
      </c>
      <c r="D11" s="11">
        <v>0.2469934971894632</v>
      </c>
      <c r="E11" s="11">
        <v>0</v>
      </c>
      <c r="F11" s="11">
        <v>0.57499746500606197</v>
      </c>
      <c r="G11" s="11">
        <v>0.17485418273999781</v>
      </c>
    </row>
    <row r="12" spans="1:7" x14ac:dyDescent="0.25">
      <c r="A12" s="1">
        <v>42</v>
      </c>
      <c r="B12" s="11">
        <v>2.4092836517830519E-3</v>
      </c>
      <c r="C12" s="11">
        <v>3.400272021761741E-3</v>
      </c>
      <c r="D12" s="11">
        <v>0</v>
      </c>
      <c r="E12" s="11">
        <v>0</v>
      </c>
      <c r="F12" s="11">
        <v>0.9941904443264552</v>
      </c>
      <c r="G12" s="11">
        <v>0</v>
      </c>
    </row>
    <row r="13" spans="1:7" x14ac:dyDescent="0.25">
      <c r="A13" s="1">
        <v>26</v>
      </c>
      <c r="B13" s="11">
        <v>1.7612998392813901E-3</v>
      </c>
      <c r="C13" s="11">
        <v>3.3024371986526058E-4</v>
      </c>
      <c r="D13" s="11">
        <v>0</v>
      </c>
      <c r="E13" s="11">
        <v>0</v>
      </c>
      <c r="F13" s="11">
        <v>0.99777635895290728</v>
      </c>
      <c r="G13" s="11">
        <v>1.320974879461042E-4</v>
      </c>
    </row>
    <row r="14" spans="1:7" x14ac:dyDescent="0.25">
      <c r="A14" s="1">
        <v>43</v>
      </c>
      <c r="B14" s="11">
        <v>1.710477485221777E-3</v>
      </c>
      <c r="C14" s="11">
        <v>0</v>
      </c>
      <c r="D14" s="11">
        <v>0</v>
      </c>
      <c r="E14" s="11">
        <v>8.9937933358831524E-6</v>
      </c>
      <c r="F14" s="11">
        <v>0.99828052872144235</v>
      </c>
      <c r="G14" s="11">
        <v>0</v>
      </c>
    </row>
    <row r="15" spans="1:7" x14ac:dyDescent="0.25">
      <c r="A15" s="1">
        <v>48</v>
      </c>
      <c r="B15" s="11">
        <v>1.312547107559907E-3</v>
      </c>
      <c r="C15" s="11">
        <v>4.0846504295826379E-4</v>
      </c>
      <c r="D15" s="11">
        <v>0</v>
      </c>
      <c r="E15" s="11">
        <v>0</v>
      </c>
      <c r="F15" s="11">
        <v>0.99827898784948188</v>
      </c>
      <c r="G15" s="11">
        <v>0</v>
      </c>
    </row>
    <row r="16" spans="1:7" x14ac:dyDescent="0.25">
      <c r="A16" s="1">
        <v>207</v>
      </c>
      <c r="B16" s="11">
        <v>1.1634192036951579E-3</v>
      </c>
      <c r="C16" s="11">
        <v>5.6748551822031221E-4</v>
      </c>
      <c r="D16" s="11">
        <v>5.655643432888372E-3</v>
      </c>
      <c r="E16" s="11">
        <v>0</v>
      </c>
      <c r="F16" s="11">
        <v>0.99261345184519612</v>
      </c>
      <c r="G16" s="11">
        <v>0</v>
      </c>
    </row>
    <row r="17" spans="1:7" x14ac:dyDescent="0.25">
      <c r="A17" s="1">
        <v>34</v>
      </c>
      <c r="B17" s="11">
        <v>1.111989574111936E-3</v>
      </c>
      <c r="C17" s="11">
        <v>1.0824153833110871E-3</v>
      </c>
      <c r="D17" s="11">
        <v>0</v>
      </c>
      <c r="E17" s="11">
        <v>0</v>
      </c>
      <c r="F17" s="11">
        <v>0.99780559504257693</v>
      </c>
      <c r="G17" s="11">
        <v>0</v>
      </c>
    </row>
    <row r="18" spans="1:7" x14ac:dyDescent="0.25">
      <c r="A18" s="1">
        <v>32</v>
      </c>
      <c r="B18" s="11">
        <v>1.124206689327784E-4</v>
      </c>
      <c r="C18" s="11">
        <v>4.2448961016304521E-4</v>
      </c>
      <c r="D18" s="11">
        <v>0</v>
      </c>
      <c r="E18" s="11">
        <v>0</v>
      </c>
      <c r="F18" s="11">
        <v>0.99946308972090414</v>
      </c>
      <c r="G18" s="11">
        <v>0</v>
      </c>
    </row>
    <row r="19" spans="1:7" x14ac:dyDescent="0.25">
      <c r="A19" s="1">
        <v>39</v>
      </c>
      <c r="B19" s="11">
        <v>9.9999999999999978E-5</v>
      </c>
      <c r="C19" s="11">
        <v>2.3E-3</v>
      </c>
      <c r="D19" s="11">
        <v>0</v>
      </c>
      <c r="E19" s="11">
        <v>0</v>
      </c>
      <c r="F19" s="11">
        <v>0.99759999999999982</v>
      </c>
      <c r="G19" s="11">
        <v>0</v>
      </c>
    </row>
    <row r="20" spans="1:7" x14ac:dyDescent="0.25">
      <c r="A20" s="1">
        <v>10</v>
      </c>
      <c r="B20" s="11">
        <v>9.6550968824124484E-5</v>
      </c>
      <c r="C20" s="11">
        <v>5.6993892790957066E-4</v>
      </c>
      <c r="D20" s="11">
        <v>0</v>
      </c>
      <c r="E20" s="11">
        <v>0</v>
      </c>
      <c r="F20" s="11">
        <v>0.99933351010326632</v>
      </c>
      <c r="G20" s="11">
        <v>0</v>
      </c>
    </row>
    <row r="21" spans="1:7" x14ac:dyDescent="0.25">
      <c r="A21" s="1">
        <v>40</v>
      </c>
      <c r="B21" s="11">
        <v>9.2958470803168681E-5</v>
      </c>
      <c r="C21" s="11">
        <v>1.4108696939642219E-3</v>
      </c>
      <c r="D21" s="11">
        <v>3.038692464141645E-2</v>
      </c>
      <c r="E21" s="11">
        <v>0</v>
      </c>
      <c r="F21" s="11">
        <v>0.96810924719381619</v>
      </c>
      <c r="G21" s="11">
        <v>0</v>
      </c>
    </row>
  </sheetData>
  <printOptions horizontalCentered="1"/>
  <pageMargins left="0.7" right="0.7" top="1.25" bottom="0.75" header="0.3" footer="0.3"/>
  <pageSetup scale="7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zoomScaleNormal="100" workbookViewId="0">
      <selection activeCell="G30" sqref="G30"/>
    </sheetView>
  </sheetViews>
  <sheetFormatPr defaultColWidth="8.85546875" defaultRowHeight="15" x14ac:dyDescent="0.25"/>
  <cols>
    <col min="1" max="1" width="9.85546875" style="1" customWidth="1"/>
    <col min="2" max="2" width="10.7109375" style="11" customWidth="1"/>
  </cols>
  <sheetData>
    <row r="1" spans="1:2" x14ac:dyDescent="0.25">
      <c r="A1" s="19" t="s">
        <v>0</v>
      </c>
      <c r="B1" s="21" t="s">
        <v>42</v>
      </c>
    </row>
    <row r="2" spans="1:2" x14ac:dyDescent="0.25">
      <c r="A2" s="1">
        <v>201</v>
      </c>
      <c r="B2" s="11">
        <v>0.01</v>
      </c>
    </row>
    <row r="3" spans="1:2" x14ac:dyDescent="0.25">
      <c r="A3" s="1">
        <v>48</v>
      </c>
      <c r="B3" s="11">
        <v>0.01</v>
      </c>
    </row>
    <row r="4" spans="1:2" x14ac:dyDescent="0.25">
      <c r="A4" s="1">
        <v>10</v>
      </c>
      <c r="B4" s="11">
        <v>0.01</v>
      </c>
    </row>
    <row r="5" spans="1:2" x14ac:dyDescent="0.25">
      <c r="A5" s="1">
        <v>26</v>
      </c>
      <c r="B5" s="11">
        <v>0.01</v>
      </c>
    </row>
    <row r="6" spans="1:2" x14ac:dyDescent="0.25">
      <c r="A6" s="1">
        <v>35</v>
      </c>
      <c r="B6" s="11">
        <v>0.02</v>
      </c>
    </row>
    <row r="7" spans="1:2" x14ac:dyDescent="0.25">
      <c r="A7" s="1">
        <v>204</v>
      </c>
      <c r="B7" s="11">
        <v>0.02</v>
      </c>
    </row>
    <row r="8" spans="1:2" x14ac:dyDescent="0.25">
      <c r="A8" s="1">
        <v>45</v>
      </c>
      <c r="B8" s="11">
        <v>7.0000000000000007E-2</v>
      </c>
    </row>
    <row r="9" spans="1:2" x14ac:dyDescent="0.25">
      <c r="A9" s="1">
        <v>24</v>
      </c>
      <c r="B9" s="11">
        <v>0.16</v>
      </c>
    </row>
    <row r="10" spans="1:2" x14ac:dyDescent="0.25">
      <c r="A10" s="1">
        <v>206</v>
      </c>
      <c r="B10" s="11">
        <v>0.17</v>
      </c>
    </row>
    <row r="11" spans="1:2" x14ac:dyDescent="0.25">
      <c r="A11" s="1">
        <v>42</v>
      </c>
      <c r="B11" s="11">
        <v>0.25</v>
      </c>
    </row>
    <row r="12" spans="1:2" x14ac:dyDescent="0.25">
      <c r="A12" s="1">
        <v>203</v>
      </c>
      <c r="B12" s="11">
        <v>1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zoomScaleNormal="100" workbookViewId="0">
      <selection activeCell="E20" sqref="E20"/>
    </sheetView>
  </sheetViews>
  <sheetFormatPr defaultColWidth="8.85546875" defaultRowHeight="15" x14ac:dyDescent="0.25"/>
  <cols>
    <col min="1" max="1" width="10" style="1" customWidth="1"/>
    <col min="2" max="2" width="17.85546875" style="11" customWidth="1"/>
    <col min="3" max="3" width="12.5703125" style="12" customWidth="1"/>
    <col min="4" max="4" width="11.7109375" style="10" customWidth="1"/>
    <col min="5" max="5" width="9.28515625" style="10" customWidth="1"/>
  </cols>
  <sheetData>
    <row r="1" spans="1:5" x14ac:dyDescent="0.25">
      <c r="A1" s="19" t="s">
        <v>0</v>
      </c>
      <c r="B1" s="21" t="s">
        <v>43</v>
      </c>
      <c r="C1" s="23" t="s">
        <v>44</v>
      </c>
      <c r="D1" s="22" t="s">
        <v>45</v>
      </c>
      <c r="E1" s="22" t="s">
        <v>36</v>
      </c>
    </row>
    <row r="2" spans="1:5" x14ac:dyDescent="0.25">
      <c r="A2" s="1">
        <v>19</v>
      </c>
      <c r="B2" s="26" t="s">
        <v>20</v>
      </c>
      <c r="C2" s="26" t="s">
        <v>20</v>
      </c>
      <c r="D2" s="26">
        <v>1</v>
      </c>
      <c r="E2" s="26" t="s">
        <v>20</v>
      </c>
    </row>
    <row r="3" spans="1:5" x14ac:dyDescent="0.25">
      <c r="A3" s="1">
        <v>220</v>
      </c>
      <c r="B3" s="26" t="s">
        <v>20</v>
      </c>
      <c r="C3" s="26" t="s">
        <v>20</v>
      </c>
      <c r="D3" s="26">
        <v>1</v>
      </c>
      <c r="E3" s="26" t="s">
        <v>20</v>
      </c>
    </row>
    <row r="4" spans="1:5" x14ac:dyDescent="0.25">
      <c r="A4" s="1">
        <v>219</v>
      </c>
      <c r="B4" s="26" t="s">
        <v>20</v>
      </c>
      <c r="C4" s="26" t="s">
        <v>20</v>
      </c>
      <c r="D4" s="26">
        <v>1</v>
      </c>
      <c r="E4" s="26" t="s">
        <v>20</v>
      </c>
    </row>
    <row r="5" spans="1:5" x14ac:dyDescent="0.25">
      <c r="A5" s="1">
        <v>221</v>
      </c>
      <c r="B5" s="26" t="s">
        <v>20</v>
      </c>
      <c r="C5" s="26" t="s">
        <v>20</v>
      </c>
      <c r="D5" s="26">
        <v>1</v>
      </c>
      <c r="E5" s="26" t="s">
        <v>20</v>
      </c>
    </row>
    <row r="6" spans="1:5" x14ac:dyDescent="0.25">
      <c r="A6" s="1">
        <v>32</v>
      </c>
      <c r="B6" s="26">
        <v>0</v>
      </c>
      <c r="C6" s="26">
        <v>0</v>
      </c>
      <c r="D6" s="26">
        <v>0.99960000000000016</v>
      </c>
      <c r="E6" s="26">
        <v>4.0000000000000002E-4</v>
      </c>
    </row>
    <row r="7" spans="1:5" x14ac:dyDescent="0.25">
      <c r="A7" s="1">
        <v>48</v>
      </c>
      <c r="B7" s="26">
        <v>0</v>
      </c>
      <c r="C7" s="26">
        <v>0</v>
      </c>
      <c r="D7" s="26">
        <v>0.99019999999999997</v>
      </c>
      <c r="E7" s="26">
        <v>9.7999999999999997E-3</v>
      </c>
    </row>
    <row r="8" spans="1:5" x14ac:dyDescent="0.25">
      <c r="A8" s="1">
        <v>36</v>
      </c>
      <c r="B8" s="26">
        <v>0</v>
      </c>
      <c r="C8" s="26">
        <v>0</v>
      </c>
      <c r="D8" s="26">
        <v>0.99</v>
      </c>
      <c r="E8" s="26">
        <v>0.01</v>
      </c>
    </row>
    <row r="9" spans="1:5" x14ac:dyDescent="0.25">
      <c r="A9" s="1">
        <v>25</v>
      </c>
      <c r="B9" s="26">
        <v>0</v>
      </c>
      <c r="C9" s="26">
        <v>0.02</v>
      </c>
      <c r="D9" s="26">
        <v>0.98</v>
      </c>
      <c r="E9" s="26" t="s">
        <v>20</v>
      </c>
    </row>
    <row r="10" spans="1:5" x14ac:dyDescent="0.25">
      <c r="A10" s="1">
        <v>10</v>
      </c>
      <c r="B10" s="26" t="s">
        <v>20</v>
      </c>
      <c r="C10" s="26" t="s">
        <v>20</v>
      </c>
      <c r="D10" s="26">
        <v>0.96299999999999997</v>
      </c>
      <c r="E10" s="26">
        <v>3.7000000000000012E-2</v>
      </c>
    </row>
    <row r="11" spans="1:5" x14ac:dyDescent="0.25">
      <c r="A11" s="1">
        <v>201</v>
      </c>
      <c r="B11" s="26">
        <v>0.04</v>
      </c>
      <c r="C11" s="26">
        <v>0</v>
      </c>
      <c r="D11" s="26">
        <v>0.61660000000000004</v>
      </c>
      <c r="E11" s="26">
        <v>0.34300000000000008</v>
      </c>
    </row>
    <row r="12" spans="1:5" x14ac:dyDescent="0.25">
      <c r="A12" s="1">
        <v>208</v>
      </c>
      <c r="B12" s="26">
        <v>0.98</v>
      </c>
      <c r="C12" s="26" t="s">
        <v>20</v>
      </c>
      <c r="D12" s="26" t="s">
        <v>20</v>
      </c>
      <c r="E12" s="26">
        <v>0.02</v>
      </c>
    </row>
    <row r="13" spans="1:5" x14ac:dyDescent="0.25">
      <c r="C13" s="11"/>
      <c r="D13" s="11"/>
      <c r="E13" s="11"/>
    </row>
  </sheetData>
  <printOptions horizontalCentered="1"/>
  <pageMargins left="0.7" right="0.7" top="1.25" bottom="0.75" header="0.3" footer="0.3"/>
  <pageSetup scale="82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zoomScaleNormal="100" workbookViewId="0">
      <selection activeCell="F13" sqref="F13"/>
    </sheetView>
  </sheetViews>
  <sheetFormatPr defaultColWidth="8.85546875" defaultRowHeight="15" x14ac:dyDescent="0.25"/>
  <cols>
    <col min="1" max="1" width="9.5703125" style="1" customWidth="1"/>
    <col min="2" max="2" width="9.7109375" style="11" customWidth="1"/>
    <col min="3" max="3" width="8.7109375" style="12" customWidth="1"/>
    <col min="4" max="4" width="7.85546875" style="10" customWidth="1"/>
    <col min="5" max="5" width="9.5703125" style="10" customWidth="1"/>
    <col min="6" max="6" width="8.85546875" style="10" customWidth="1"/>
    <col min="7" max="7" width="8.140625" style="10" customWidth="1"/>
  </cols>
  <sheetData>
    <row r="1" spans="1:7" x14ac:dyDescent="0.25">
      <c r="A1" s="19" t="s">
        <v>46</v>
      </c>
      <c r="B1" s="21" t="s">
        <v>47</v>
      </c>
      <c r="C1" s="23" t="s">
        <v>48</v>
      </c>
      <c r="D1" s="22" t="s">
        <v>49</v>
      </c>
      <c r="E1" s="22" t="s">
        <v>50</v>
      </c>
      <c r="F1" s="22" t="s">
        <v>51</v>
      </c>
      <c r="G1" s="22" t="s">
        <v>36</v>
      </c>
    </row>
    <row r="2" spans="1:7" x14ac:dyDescent="0.25">
      <c r="A2" s="1">
        <v>25</v>
      </c>
      <c r="B2" s="11">
        <v>0.65469999999999995</v>
      </c>
      <c r="C2" s="26">
        <v>0.27710000000000001</v>
      </c>
      <c r="D2" s="26">
        <v>0</v>
      </c>
      <c r="E2" s="26">
        <v>0</v>
      </c>
      <c r="F2" s="26">
        <v>4.8599999999999997E-2</v>
      </c>
      <c r="G2" s="26">
        <v>1.9599999999999999E-2</v>
      </c>
    </row>
    <row r="3" spans="1:7" x14ac:dyDescent="0.25">
      <c r="A3" s="1">
        <v>220</v>
      </c>
      <c r="B3" s="11">
        <v>0.99960000000000016</v>
      </c>
      <c r="C3" s="26" t="s">
        <v>20</v>
      </c>
      <c r="D3" s="26" t="s">
        <v>20</v>
      </c>
      <c r="E3" s="26">
        <v>2.0000000000000001E-4</v>
      </c>
      <c r="F3" s="26">
        <v>2.0000000000000001E-4</v>
      </c>
      <c r="G3" s="26" t="s">
        <v>20</v>
      </c>
    </row>
    <row r="4" spans="1:7" x14ac:dyDescent="0.25">
      <c r="A4" s="1">
        <v>19</v>
      </c>
      <c r="B4" s="11">
        <v>0.99</v>
      </c>
      <c r="C4" s="26">
        <v>0</v>
      </c>
      <c r="D4" s="26">
        <v>0</v>
      </c>
      <c r="E4" s="26">
        <v>0</v>
      </c>
      <c r="F4" s="26">
        <v>0</v>
      </c>
      <c r="G4" s="26">
        <v>0.01</v>
      </c>
    </row>
    <row r="5" spans="1:7" x14ac:dyDescent="0.25">
      <c r="A5" s="1">
        <v>36</v>
      </c>
      <c r="B5" s="11">
        <v>0.6</v>
      </c>
      <c r="C5" s="26">
        <v>0.03</v>
      </c>
      <c r="D5" s="26">
        <v>0.37</v>
      </c>
      <c r="E5" s="26">
        <v>4.0000000000000002E-4</v>
      </c>
      <c r="F5" s="26">
        <v>0</v>
      </c>
      <c r="G5" s="26">
        <v>0</v>
      </c>
    </row>
    <row r="6" spans="1:7" x14ac:dyDescent="0.25">
      <c r="A6" s="1">
        <v>201</v>
      </c>
      <c r="B6" s="11">
        <v>1</v>
      </c>
      <c r="C6" s="26" t="s">
        <v>20</v>
      </c>
      <c r="D6" s="26" t="s">
        <v>20</v>
      </c>
      <c r="E6" s="26" t="s">
        <v>20</v>
      </c>
      <c r="F6" s="26" t="s">
        <v>20</v>
      </c>
      <c r="G6" s="26" t="s">
        <v>20</v>
      </c>
    </row>
    <row r="7" spans="1:7" x14ac:dyDescent="0.25">
      <c r="A7" s="1">
        <v>48</v>
      </c>
      <c r="B7" s="11">
        <v>1</v>
      </c>
      <c r="C7" s="26" t="s">
        <v>20</v>
      </c>
      <c r="D7" s="26" t="s">
        <v>20</v>
      </c>
      <c r="E7" s="26" t="s">
        <v>20</v>
      </c>
      <c r="F7" s="26" t="s">
        <v>20</v>
      </c>
      <c r="G7" s="26" t="s">
        <v>20</v>
      </c>
    </row>
    <row r="8" spans="1:7" x14ac:dyDescent="0.25">
      <c r="A8" s="1">
        <v>10</v>
      </c>
      <c r="B8" s="11">
        <v>0.98</v>
      </c>
      <c r="C8" s="26">
        <v>0</v>
      </c>
      <c r="D8" s="26">
        <v>0</v>
      </c>
      <c r="E8" s="26">
        <v>0.01</v>
      </c>
      <c r="F8" s="26">
        <v>0.01</v>
      </c>
      <c r="G8" s="26" t="s">
        <v>20</v>
      </c>
    </row>
    <row r="9" spans="1:7" x14ac:dyDescent="0.25">
      <c r="A9" s="1">
        <v>208</v>
      </c>
      <c r="B9" s="11">
        <v>0.04</v>
      </c>
      <c r="C9" s="26" t="s">
        <v>20</v>
      </c>
      <c r="D9" s="26">
        <v>0.05</v>
      </c>
      <c r="E9" s="26">
        <v>0.01</v>
      </c>
      <c r="F9" s="26" t="s">
        <v>20</v>
      </c>
      <c r="G9" s="26">
        <v>0.9</v>
      </c>
    </row>
  </sheetData>
  <printOptions horizontalCentered="1"/>
  <pageMargins left="0.7" right="0.7" top="1.5" bottom="0.75" header="0.3" footer="0.3"/>
  <pageSetup scale="77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I29" sqref="I29"/>
    </sheetView>
  </sheetViews>
  <sheetFormatPr defaultColWidth="8.85546875" defaultRowHeight="15" x14ac:dyDescent="0.25"/>
  <cols>
    <col min="1" max="1" width="10.5703125" style="1" customWidth="1"/>
    <col min="2" max="2" width="11.7109375" style="11" customWidth="1"/>
    <col min="3" max="3" width="11.7109375" style="10" customWidth="1"/>
    <col min="4" max="4" width="13.5703125" style="10" customWidth="1"/>
    <col min="5" max="5" width="11.28515625" style="10" customWidth="1"/>
  </cols>
  <sheetData>
    <row r="1" spans="1:5" x14ac:dyDescent="0.25">
      <c r="A1" s="19" t="s">
        <v>0</v>
      </c>
      <c r="B1" s="21" t="s">
        <v>52</v>
      </c>
      <c r="C1" s="22" t="s">
        <v>53</v>
      </c>
      <c r="D1" s="22" t="s">
        <v>54</v>
      </c>
      <c r="E1" s="22" t="s">
        <v>55</v>
      </c>
    </row>
    <row r="2" spans="1:5" x14ac:dyDescent="0.25">
      <c r="A2" s="1">
        <v>34</v>
      </c>
      <c r="B2" s="11">
        <v>0</v>
      </c>
      <c r="C2" s="11">
        <v>0</v>
      </c>
      <c r="D2" s="11">
        <v>1</v>
      </c>
      <c r="E2" s="11">
        <v>0</v>
      </c>
    </row>
    <row r="3" spans="1:5" x14ac:dyDescent="0.25">
      <c r="A3" s="1">
        <v>203</v>
      </c>
      <c r="B3" s="11">
        <v>0</v>
      </c>
      <c r="C3" s="11">
        <v>0</v>
      </c>
      <c r="D3" s="11">
        <v>1</v>
      </c>
      <c r="E3" s="11">
        <v>0</v>
      </c>
    </row>
    <row r="4" spans="1:5" x14ac:dyDescent="0.25">
      <c r="A4" s="1">
        <v>35</v>
      </c>
      <c r="B4" s="11">
        <v>0</v>
      </c>
      <c r="C4" s="11">
        <v>0</v>
      </c>
      <c r="D4" s="11">
        <v>1</v>
      </c>
      <c r="E4" s="11">
        <v>0</v>
      </c>
    </row>
    <row r="5" spans="1:5" x14ac:dyDescent="0.25">
      <c r="A5" s="1">
        <v>42</v>
      </c>
      <c r="B5" s="11">
        <v>0</v>
      </c>
      <c r="C5" s="11">
        <v>0</v>
      </c>
      <c r="D5" s="11">
        <v>1</v>
      </c>
      <c r="E5" s="11">
        <v>0</v>
      </c>
    </row>
    <row r="6" spans="1:5" x14ac:dyDescent="0.25">
      <c r="A6" s="1">
        <v>45</v>
      </c>
      <c r="B6" s="11">
        <v>0</v>
      </c>
      <c r="C6" s="11">
        <v>0</v>
      </c>
      <c r="D6" s="11">
        <v>1</v>
      </c>
      <c r="E6" s="11">
        <v>0</v>
      </c>
    </row>
    <row r="7" spans="1:5" x14ac:dyDescent="0.25">
      <c r="A7" s="1">
        <v>207</v>
      </c>
      <c r="B7" s="11">
        <v>0</v>
      </c>
      <c r="C7" s="11">
        <v>0</v>
      </c>
      <c r="D7" s="11">
        <v>1</v>
      </c>
      <c r="E7" s="11">
        <v>0</v>
      </c>
    </row>
    <row r="8" spans="1:5" x14ac:dyDescent="0.25">
      <c r="A8" s="1">
        <v>206</v>
      </c>
      <c r="B8" s="11">
        <v>0</v>
      </c>
      <c r="C8" s="11">
        <v>0</v>
      </c>
      <c r="D8" s="11">
        <v>1</v>
      </c>
      <c r="E8" s="11">
        <v>0</v>
      </c>
    </row>
    <row r="9" spans="1:5" x14ac:dyDescent="0.25">
      <c r="A9" s="1">
        <v>204</v>
      </c>
      <c r="B9" s="11">
        <v>0</v>
      </c>
      <c r="C9" s="11">
        <v>0</v>
      </c>
      <c r="D9" s="11">
        <v>1</v>
      </c>
      <c r="E9" s="11">
        <v>0</v>
      </c>
    </row>
    <row r="10" spans="1:5" x14ac:dyDescent="0.25">
      <c r="A10" s="1">
        <v>205</v>
      </c>
      <c r="B10" s="11">
        <v>0</v>
      </c>
      <c r="C10" s="11">
        <v>0.1312248130374476</v>
      </c>
      <c r="D10" s="11">
        <v>0.8687751869625524</v>
      </c>
      <c r="E10" s="11">
        <v>0</v>
      </c>
    </row>
    <row r="11" spans="1:5" x14ac:dyDescent="0.25">
      <c r="A11" s="1">
        <v>24</v>
      </c>
      <c r="B11" s="11">
        <v>0</v>
      </c>
      <c r="C11" s="11">
        <v>0.24493390127042841</v>
      </c>
      <c r="D11" s="11">
        <v>0.75506609872957153</v>
      </c>
      <c r="E11" s="11">
        <v>0</v>
      </c>
    </row>
    <row r="12" spans="1:5" x14ac:dyDescent="0.25">
      <c r="A12" s="1">
        <v>10</v>
      </c>
      <c r="B12" s="11">
        <v>0.60592145650739115</v>
      </c>
      <c r="C12" s="11">
        <v>0.21723175402848111</v>
      </c>
      <c r="D12" s="11">
        <v>0.1750296137673035</v>
      </c>
      <c r="E12" s="11">
        <v>1.8171756968241939E-3</v>
      </c>
    </row>
    <row r="13" spans="1:5" x14ac:dyDescent="0.25">
      <c r="A13" s="1">
        <v>48</v>
      </c>
      <c r="B13" s="11">
        <v>9.2966799410542812E-5</v>
      </c>
      <c r="C13" s="11">
        <v>0.84981046691740703</v>
      </c>
      <c r="D13" s="11">
        <v>0.14020585233153579</v>
      </c>
      <c r="E13" s="11">
        <v>9.7491183648522571E-3</v>
      </c>
    </row>
    <row r="14" spans="1:5" x14ac:dyDescent="0.25">
      <c r="A14" s="1">
        <v>32</v>
      </c>
      <c r="B14" s="11">
        <v>0.48780487804878048</v>
      </c>
      <c r="C14" s="11">
        <v>0.37940379403794039</v>
      </c>
      <c r="D14" s="11">
        <v>0.13279132791327911</v>
      </c>
      <c r="E14" s="11">
        <v>0</v>
      </c>
    </row>
    <row r="15" spans="1:5" x14ac:dyDescent="0.25">
      <c r="A15" s="1">
        <v>201</v>
      </c>
      <c r="B15" s="11">
        <v>0.73899175041332044</v>
      </c>
      <c r="C15" s="11">
        <v>0.1217662171621684</v>
      </c>
      <c r="D15" s="11">
        <v>0.13170833827884859</v>
      </c>
      <c r="E15" s="11">
        <v>0</v>
      </c>
    </row>
    <row r="16" spans="1:5" x14ac:dyDescent="0.25">
      <c r="A16" s="1">
        <v>26</v>
      </c>
      <c r="B16" s="11">
        <v>0.73481630913669749</v>
      </c>
      <c r="C16" s="11">
        <v>0.14070688195179321</v>
      </c>
      <c r="D16" s="11">
        <v>0.12447680891150931</v>
      </c>
      <c r="E16" s="11">
        <v>0</v>
      </c>
    </row>
  </sheetData>
  <printOptions horizontalCentered="1"/>
  <pageMargins left="0.7" right="0.7" top="1.25" bottom="0.75" header="0.3" footer="0.3"/>
  <pageSetup scale="84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zoomScaleNormal="100" workbookViewId="0">
      <selection activeCell="H22" sqref="H22"/>
    </sheetView>
  </sheetViews>
  <sheetFormatPr defaultColWidth="8.85546875" defaultRowHeight="15" x14ac:dyDescent="0.25"/>
  <cols>
    <col min="1" max="1" width="10.42578125" style="1" customWidth="1"/>
    <col min="2" max="2" width="13.28515625" style="13" customWidth="1"/>
  </cols>
  <sheetData>
    <row r="1" spans="1:2" x14ac:dyDescent="0.25">
      <c r="A1" s="19" t="s">
        <v>46</v>
      </c>
      <c r="B1" s="24" t="s">
        <v>56</v>
      </c>
    </row>
    <row r="2" spans="1:2" x14ac:dyDescent="0.25">
      <c r="A2" s="1">
        <v>201</v>
      </c>
      <c r="B2" s="13">
        <v>25</v>
      </c>
    </row>
    <row r="3" spans="1:2" x14ac:dyDescent="0.25">
      <c r="A3" s="1">
        <v>48</v>
      </c>
      <c r="B3" s="13">
        <v>25</v>
      </c>
    </row>
    <row r="4" spans="1:2" x14ac:dyDescent="0.25">
      <c r="A4" s="1">
        <v>32</v>
      </c>
      <c r="B4" s="13">
        <v>20</v>
      </c>
    </row>
    <row r="5" spans="1:2" x14ac:dyDescent="0.25">
      <c r="A5" s="1">
        <v>25</v>
      </c>
      <c r="B5" s="13">
        <v>20</v>
      </c>
    </row>
    <row r="6" spans="1:2" x14ac:dyDescent="0.25">
      <c r="A6" s="1">
        <v>19</v>
      </c>
      <c r="B6" s="13">
        <v>20</v>
      </c>
    </row>
    <row r="7" spans="1:2" x14ac:dyDescent="0.25">
      <c r="A7" s="1">
        <v>36</v>
      </c>
      <c r="B7" s="13">
        <v>20</v>
      </c>
    </row>
    <row r="8" spans="1:2" x14ac:dyDescent="0.25">
      <c r="A8" s="1">
        <v>38</v>
      </c>
      <c r="B8" s="13">
        <v>20</v>
      </c>
    </row>
    <row r="9" spans="1:2" x14ac:dyDescent="0.25">
      <c r="A9" s="1">
        <v>39</v>
      </c>
      <c r="B9" s="13">
        <v>20</v>
      </c>
    </row>
    <row r="10" spans="1:2" x14ac:dyDescent="0.25">
      <c r="A10" s="1">
        <v>208</v>
      </c>
      <c r="B10" s="13">
        <v>18</v>
      </c>
    </row>
    <row r="11" spans="1:2" x14ac:dyDescent="0.25">
      <c r="A11" s="1">
        <v>26</v>
      </c>
      <c r="B11" s="13">
        <v>17</v>
      </c>
    </row>
    <row r="12" spans="1:2" x14ac:dyDescent="0.25">
      <c r="A12" s="1">
        <v>10</v>
      </c>
      <c r="B12" s="13">
        <v>15</v>
      </c>
    </row>
    <row r="13" spans="1:2" x14ac:dyDescent="0.25">
      <c r="A13" s="1">
        <v>34</v>
      </c>
      <c r="B13" s="13">
        <v>15</v>
      </c>
    </row>
    <row r="14" spans="1:2" x14ac:dyDescent="0.25">
      <c r="A14" s="1">
        <v>203</v>
      </c>
      <c r="B14" s="13">
        <v>15</v>
      </c>
    </row>
    <row r="15" spans="1:2" x14ac:dyDescent="0.25">
      <c r="A15" s="1">
        <v>35</v>
      </c>
      <c r="B15" s="13">
        <v>15</v>
      </c>
    </row>
    <row r="16" spans="1:2" x14ac:dyDescent="0.25">
      <c r="A16" s="1">
        <v>207</v>
      </c>
      <c r="B16" s="13">
        <v>15</v>
      </c>
    </row>
    <row r="17" spans="1:2" x14ac:dyDescent="0.25">
      <c r="A17" s="1">
        <v>206</v>
      </c>
      <c r="B17" s="13">
        <v>15</v>
      </c>
    </row>
    <row r="18" spans="1:2" x14ac:dyDescent="0.25">
      <c r="A18" s="1">
        <v>205</v>
      </c>
      <c r="B18" s="13">
        <v>15</v>
      </c>
    </row>
    <row r="19" spans="1:2" x14ac:dyDescent="0.25">
      <c r="A19" s="1">
        <v>204</v>
      </c>
      <c r="B19" s="13">
        <v>15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zoomScaleNormal="100" workbookViewId="0">
      <selection activeCell="I24" sqref="I24"/>
    </sheetView>
  </sheetViews>
  <sheetFormatPr defaultColWidth="8.85546875" defaultRowHeight="15" x14ac:dyDescent="0.25"/>
  <cols>
    <col min="1" max="1" width="10.5703125" style="1" customWidth="1"/>
    <col min="2" max="2" width="16.140625" style="14" customWidth="1"/>
  </cols>
  <sheetData>
    <row r="1" spans="1:2" x14ac:dyDescent="0.25">
      <c r="A1" s="19" t="s">
        <v>0</v>
      </c>
      <c r="B1" s="25" t="s">
        <v>57</v>
      </c>
    </row>
    <row r="2" spans="1:2" x14ac:dyDescent="0.25">
      <c r="A2" s="1">
        <v>34</v>
      </c>
      <c r="B2" s="14">
        <v>1</v>
      </c>
    </row>
    <row r="3" spans="1:2" x14ac:dyDescent="0.25">
      <c r="A3" s="1">
        <v>24</v>
      </c>
      <c r="B3" s="14">
        <v>0.76</v>
      </c>
    </row>
    <row r="4" spans="1:2" x14ac:dyDescent="0.25">
      <c r="A4" s="1">
        <v>19</v>
      </c>
      <c r="B4" s="14">
        <v>0.54</v>
      </c>
    </row>
    <row r="5" spans="1:2" x14ac:dyDescent="0.25">
      <c r="A5" s="1">
        <v>38</v>
      </c>
      <c r="B5" s="14">
        <v>0.3</v>
      </c>
    </row>
    <row r="6" spans="1:2" x14ac:dyDescent="0.25">
      <c r="A6" s="1">
        <v>205</v>
      </c>
      <c r="B6" s="14">
        <v>0.2</v>
      </c>
    </row>
    <row r="7" spans="1:2" x14ac:dyDescent="0.25">
      <c r="A7" s="1">
        <v>208</v>
      </c>
      <c r="B7" s="14">
        <v>0.17</v>
      </c>
    </row>
    <row r="8" spans="1:2" x14ac:dyDescent="0.25">
      <c r="A8" s="1">
        <v>10</v>
      </c>
      <c r="B8" s="14">
        <v>0.09</v>
      </c>
    </row>
    <row r="9" spans="1:2" x14ac:dyDescent="0.25">
      <c r="A9" s="1">
        <v>26</v>
      </c>
      <c r="B9" s="14">
        <v>0.08</v>
      </c>
    </row>
    <row r="10" spans="1:2" x14ac:dyDescent="0.25">
      <c r="A10" s="1">
        <v>206</v>
      </c>
      <c r="B10" s="14">
        <v>0.05</v>
      </c>
    </row>
    <row r="11" spans="1:2" x14ac:dyDescent="0.25">
      <c r="A11" s="1">
        <v>204</v>
      </c>
      <c r="B11" s="14">
        <v>0.05</v>
      </c>
    </row>
    <row r="12" spans="1:2" x14ac:dyDescent="0.25">
      <c r="A12" s="1">
        <v>39</v>
      </c>
      <c r="B12" s="14">
        <v>3.2400000000000012E-2</v>
      </c>
    </row>
    <row r="13" spans="1:2" x14ac:dyDescent="0.25">
      <c r="A13" s="1">
        <v>201</v>
      </c>
      <c r="B13" s="14">
        <v>2.1999999999999999E-2</v>
      </c>
    </row>
    <row r="14" spans="1:2" x14ac:dyDescent="0.25">
      <c r="A14" s="1">
        <v>25</v>
      </c>
      <c r="B14" s="14">
        <v>1.4999999999999999E-2</v>
      </c>
    </row>
    <row r="15" spans="1:2" x14ac:dyDescent="0.25">
      <c r="A15" s="1">
        <v>48</v>
      </c>
      <c r="B15" s="14">
        <v>3.5999999999999999E-3</v>
      </c>
    </row>
    <row r="16" spans="1:2" x14ac:dyDescent="0.25">
      <c r="A16" s="1">
        <v>36</v>
      </c>
      <c r="B16" s="14">
        <v>3.9199999999999988E-4</v>
      </c>
    </row>
  </sheetData>
  <printOptions horizontalCentered="1"/>
  <pageMargins left="0.7" right="0.7" top="1.2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CE13E-F86D-467A-9C87-129BA5D5E7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0b55595-d4eb-41d0-b489-5e4082844449"/>
    <ds:schemaRef ds:uri="http://purl.org/dc/elements/1.1/"/>
    <ds:schemaRef ds:uri="http://schemas.microsoft.com/office/2006/metadata/properties"/>
    <ds:schemaRef ds:uri="ce5dfc26-dbcc-4266-b0cd-e8ab87711e1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F94383-78BB-4699-A857-96670212DDFF}"/>
</file>

<file path=customXml/itemProps3.xml><?xml version="1.0" encoding="utf-8"?>
<ds:datastoreItem xmlns:ds="http://schemas.openxmlformats.org/officeDocument/2006/customXml" ds:itemID="{88BF1D0F-B184-4B6C-8BFE-DAAB72D3A7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 4</vt:lpstr>
      <vt:lpstr>Fig 5</vt:lpstr>
      <vt:lpstr>Fig 6</vt:lpstr>
      <vt:lpstr>Fig 7</vt:lpstr>
      <vt:lpstr>Fig 8</vt:lpstr>
      <vt:lpstr>Fig 9</vt:lpstr>
      <vt:lpstr>Fig 10</vt:lpstr>
      <vt:lpstr>Fig 11</vt:lpstr>
      <vt:lpstr>Fig 12</vt:lpstr>
      <vt:lpstr>Fig 13</vt:lpstr>
      <vt:lpstr>Fig 14</vt:lpstr>
      <vt:lpstr>Fig 15</vt:lpstr>
      <vt:lpstr>Fig 16</vt:lpstr>
      <vt:lpstr>Fig 17</vt:lpstr>
      <vt:lpstr>Fig 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I-22-B3-SEC-128 part (i)</dc:title>
  <dc:subject/>
  <dc:creator>REN, Henry</dc:creator>
  <cp:keywords/>
  <dc:description/>
  <cp:lastModifiedBy>LEE Julie(Qiu Ling)</cp:lastModifiedBy>
  <cp:revision/>
  <cp:lastPrinted>2021-11-28T02:46:37Z</cp:lastPrinted>
  <dcterms:created xsi:type="dcterms:W3CDTF">2021-11-01T11:47:59Z</dcterms:created>
  <dcterms:modified xsi:type="dcterms:W3CDTF">2021-11-28T02:51:26Z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147;#David.Paish@HydroOne.com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22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SEC</vt:lpwstr>
  </property>
  <property fmtid="{D5CDD505-2E9C-101B-9397-08002B2CF9AE}" pid="11" name="Refusal">
    <vt:bool>false</vt:bool>
  </property>
  <property fmtid="{D5CDD505-2E9C-101B-9397-08002B2CF9AE}" pid="12" name="TSW">
    <vt:lpwstr>No</vt:lpwstr>
  </property>
  <property fmtid="{D5CDD505-2E9C-101B-9397-08002B2CF9AE}" pid="14" name="Expert">
    <vt:lpwstr>NO</vt:lpwstr>
  </property>
  <property fmtid="{D5CDD505-2E9C-101B-9397-08002B2CF9AE}" pid="16" name="RDirApproved">
    <vt:bool>true</vt:bool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/>
  </property>
  <property fmtid="{D5CDD505-2E9C-101B-9397-08002B2CF9AE}" pid="25" name="RA">
    <vt:lpwstr>23;#Alex.Zbarcea@HydroOne.com;#107;#Murxmur.Ola@HydroOne.com;#467;#david.watts@HydroOne.com;#20;#Charles.Keizer@HydroOne.com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B-SEC-127</vt:lpwstr>
  </property>
  <property fmtid="{D5CDD505-2E9C-101B-9397-08002B2CF9AE}" pid="29" name="ExhibitReference">
    <vt:lpwstr>B-03-01_3.3_Attachment 5 p.10,57,63,83-100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3" name="IRAuthor">
    <vt:lpwstr>56;#Mark.Costa@HydroOne.com;#118;#Brad.Sandbrook@HydroOne.com;#46;#dunstan.chan@HydroOne.com;#75;#jamie.harada@HydroOne.com;#106;#Simon.NUK@HydroOne.com;#134;#Hassan.Valji@HydroOne.com;#51;#Jason.Cochrane@HydroOne.com;#211;#Dominic.Consorti@hydroone.com</vt:lpwstr>
  </property>
  <property fmtid="{D5CDD505-2E9C-101B-9397-08002B2CF9AE}" pid="34" name="Witness">
    <vt:lpwstr>PAISH David; HYDROQUEBEC</vt:lpwstr>
  </property>
</Properties>
</file>