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177998\Downloads\JRAP\"/>
    </mc:Choice>
  </mc:AlternateContent>
  <bookViews>
    <workbookView xWindow="0" yWindow="30" windowWidth="19320" windowHeight="8730" tabRatio="681"/>
  </bookViews>
  <sheets>
    <sheet name="Intro" sheetId="4" r:id="rId1"/>
    <sheet name="Slide 13" sheetId="1" r:id="rId2"/>
    <sheet name="Slide 18" sheetId="2" r:id="rId3"/>
    <sheet name="Slide 19" sheetId="3" r:id="rId4"/>
    <sheet name="Slide 20" sheetId="5" r:id="rId5"/>
    <sheet name="Slide 21" sheetId="6" r:id="rId6"/>
    <sheet name="Slide 23" sheetId="7" r:id="rId7"/>
    <sheet name="Slide 24" sheetId="8" r:id="rId8"/>
    <sheet name="Slide 26" sheetId="9" r:id="rId9"/>
    <sheet name="Slide 27" sheetId="10" r:id="rId10"/>
    <sheet name="Slide 28" sheetId="11" r:id="rId11"/>
    <sheet name="Slide 37" sheetId="12" r:id="rId12"/>
    <sheet name="Slide 39" sheetId="13" r:id="rId13"/>
    <sheet name="Slide 42" sheetId="14" r:id="rId14"/>
    <sheet name="Slide 47" sheetId="15" r:id="rId15"/>
    <sheet name="Slide 48" sheetId="16" r:id="rId16"/>
    <sheet name="Slide 49" sheetId="17" r:id="rId17"/>
    <sheet name="Slide 50" sheetId="18" r:id="rId18"/>
    <sheet name="Slide 51" sheetId="19" r:id="rId19"/>
    <sheet name="Slide 52" sheetId="20" r:id="rId20"/>
    <sheet name="Slide 57" sheetId="21" r:id="rId21"/>
    <sheet name="Slide 59" sheetId="22" r:id="rId22"/>
    <sheet name="Slide 63" sheetId="23" r:id="rId23"/>
    <sheet name="Slide 74" sheetId="24" r:id="rId24"/>
    <sheet name="Slide 78" sheetId="25" r:id="rId25"/>
    <sheet name="Slide 79" sheetId="26" r:id="rId26"/>
  </sheets>
  <calcPr calcId="162913"/>
</workbook>
</file>

<file path=xl/calcChain.xml><?xml version="1.0" encoding="utf-8"?>
<calcChain xmlns="http://schemas.openxmlformats.org/spreadsheetml/2006/main">
  <c r="C6" i="3" l="1"/>
  <c r="D6" i="3"/>
  <c r="E6" i="3"/>
  <c r="F6" i="3"/>
  <c r="G6" i="3"/>
  <c r="H6" i="3"/>
  <c r="I6" i="3"/>
  <c r="J6" i="3"/>
  <c r="K6" i="3"/>
  <c r="L6" i="3"/>
  <c r="M6" i="3"/>
  <c r="N6" i="3"/>
  <c r="O6" i="3"/>
  <c r="P6" i="3"/>
  <c r="Q6" i="3"/>
  <c r="R6" i="3"/>
  <c r="S6" i="3"/>
  <c r="T6" i="3"/>
  <c r="U6" i="3"/>
  <c r="V6" i="3"/>
  <c r="W6" i="3"/>
  <c r="X6" i="3"/>
  <c r="Y6" i="3"/>
  <c r="Z6" i="3"/>
  <c r="AA6" i="3"/>
  <c r="AB6" i="3"/>
  <c r="AC6" i="3"/>
  <c r="AD6" i="3"/>
  <c r="AE6" i="3"/>
  <c r="B6" i="3"/>
  <c r="B20" i="4" l="1"/>
  <c r="B19" i="4"/>
  <c r="B18" i="4"/>
  <c r="B17" i="4"/>
  <c r="B16" i="4"/>
  <c r="B15" i="4"/>
  <c r="B14" i="4"/>
  <c r="B13" i="4"/>
  <c r="B12" i="4"/>
  <c r="B11" i="4"/>
  <c r="B10" i="4"/>
  <c r="B9" i="4"/>
</calcChain>
</file>

<file path=xl/sharedStrings.xml><?xml version="1.0" encoding="utf-8"?>
<sst xmlns="http://schemas.openxmlformats.org/spreadsheetml/2006/main" count="286" uniqueCount="144">
  <si>
    <t>Codes and Standards</t>
  </si>
  <si>
    <t>Conservation Programs</t>
  </si>
  <si>
    <t>Conservation Achievements</t>
  </si>
  <si>
    <t>Existing program savings and persistence (2006-2018)</t>
  </si>
  <si>
    <t>Savings from future energy efficiency initiatives (2019 onward)</t>
  </si>
  <si>
    <t>Long Term Conservation Forecast</t>
  </si>
  <si>
    <t>TWh</t>
  </si>
  <si>
    <t>MW</t>
  </si>
  <si>
    <t>New Conservation Program Savings (TWh)</t>
  </si>
  <si>
    <t>New Conservation Program Savings (MW)</t>
  </si>
  <si>
    <t>Equipment Standards</t>
  </si>
  <si>
    <t>Building Codes</t>
  </si>
  <si>
    <t>Demand Sector - Reference Forecast</t>
  </si>
  <si>
    <t>Residential</t>
  </si>
  <si>
    <t>Commercial</t>
  </si>
  <si>
    <t>Industrial</t>
  </si>
  <si>
    <t>Transportation (Electric Vehicles and Transit)</t>
  </si>
  <si>
    <t>Other *</t>
  </si>
  <si>
    <t>Historical Embedded Generation By Fuel Type</t>
  </si>
  <si>
    <t>Solar</t>
  </si>
  <si>
    <t>Wind</t>
  </si>
  <si>
    <t>Gas/Oil</t>
  </si>
  <si>
    <t>Hydro</t>
  </si>
  <si>
    <t>Biomass</t>
  </si>
  <si>
    <t>Demand Response</t>
  </si>
  <si>
    <t>Ontario Summer Net Peak Demand</t>
  </si>
  <si>
    <t>Reference Demand Outlook</t>
  </si>
  <si>
    <t>Ontario Winter Net Peak Demand</t>
  </si>
  <si>
    <t>Lower Demand</t>
  </si>
  <si>
    <t>Reference Case Demand</t>
  </si>
  <si>
    <t>Higher Demand</t>
  </si>
  <si>
    <t>Demand Outlooks: Energy Demand</t>
  </si>
  <si>
    <t>Demand Outlooks: Summer and Winter Peak</t>
  </si>
  <si>
    <t>Ontario Summer Net Peak Demand (MW)</t>
  </si>
  <si>
    <t>Ontario Winter Net Peak Demand (MW)</t>
  </si>
  <si>
    <t>Ontario Installed Capacity by Fuel Type</t>
  </si>
  <si>
    <t>Nuclear</t>
  </si>
  <si>
    <t>Water</t>
  </si>
  <si>
    <t>Gas</t>
  </si>
  <si>
    <t>Non-Hydro renewables</t>
  </si>
  <si>
    <t>2019</t>
  </si>
  <si>
    <t>2020</t>
  </si>
  <si>
    <t>2021</t>
  </si>
  <si>
    <t>2022</t>
  </si>
  <si>
    <t>2023</t>
  </si>
  <si>
    <t>2024</t>
  </si>
  <si>
    <t>2025</t>
  </si>
  <si>
    <t>2026</t>
  </si>
  <si>
    <t>2027</t>
  </si>
  <si>
    <t>2028</t>
  </si>
  <si>
    <t>2029</t>
  </si>
  <si>
    <t>2030</t>
  </si>
  <si>
    <t>2031</t>
  </si>
  <si>
    <t>2032</t>
  </si>
  <si>
    <t>2033</t>
  </si>
  <si>
    <t>2034</t>
  </si>
  <si>
    <t>2035</t>
  </si>
  <si>
    <t>Refurbished Nuclear</t>
  </si>
  <si>
    <t>Existing Resources with Expired Contracts</t>
  </si>
  <si>
    <t>Ontario Installed Capacity by Commitment Type</t>
  </si>
  <si>
    <t>Existing and Committed Resources</t>
  </si>
  <si>
    <t>Lennox</t>
  </si>
  <si>
    <t>Bioenergy</t>
  </si>
  <si>
    <t>Storage</t>
  </si>
  <si>
    <t>Resources with Expired Contracts - Summer Effective</t>
  </si>
  <si>
    <t>Summer Peak Demand</t>
  </si>
  <si>
    <t>Reserves for Load Forecast Uncertainty, Generator Outages and Wind Variability</t>
  </si>
  <si>
    <t>Total Resource Requirement</t>
  </si>
  <si>
    <t>Planning Reserve Requirement</t>
  </si>
  <si>
    <t>Incremental Planning Reserves for Nuclear Refurbishment Risks</t>
  </si>
  <si>
    <t>Additional Planning Reserve for Refurbishment Risk - Summer</t>
  </si>
  <si>
    <t>Additional Planning Reserve for Refurbishment Risk - Winter</t>
  </si>
  <si>
    <t>Incremental Planning Reserve to Cover Refurbishment Performance Risk</t>
  </si>
  <si>
    <t>Note: The incremental planning reserve is negative in a few years because in some scenarios, the delay of return to service in one unit causes the refurbishment start of subsequent units to be deferred, resulting in fewer units on outage overall than under scenarios with no delays. As a result, more units could potentially be available, reducing the overall reserve requirement in those years.</t>
  </si>
  <si>
    <t>Gross</t>
  </si>
  <si>
    <t>Net</t>
  </si>
  <si>
    <t>Grid</t>
  </si>
  <si>
    <t>Conservation</t>
  </si>
  <si>
    <t>Embedded Generation</t>
  </si>
  <si>
    <t>Historical Energy Demand</t>
  </si>
  <si>
    <t>Existing &amp; Committed Resources</t>
  </si>
  <si>
    <t>Summer Available Capacity at Time of Peak (MW)</t>
  </si>
  <si>
    <t>Winter Available Capacity at Time of Peak (MW)</t>
  </si>
  <si>
    <t>Available Capacity at Time of Peak</t>
  </si>
  <si>
    <t>Available Capacity Compared to Total Resource Requirement</t>
  </si>
  <si>
    <t>Capacity Adequacy Outlook (Surplus and Deficit): Lower, Reference and Higher Demand Outlook</t>
  </si>
  <si>
    <t>Capacity Adequacy Outlook (Surplus and Deficit): Reference Demand Outlook</t>
  </si>
  <si>
    <t>Summer Surplus / Deficit (MW)</t>
  </si>
  <si>
    <t>Lower Demand Outlook</t>
  </si>
  <si>
    <t>Summer Reference Demand Outlook</t>
  </si>
  <si>
    <t>Summer Reference Demand Outlook Without Existing Resources</t>
  </si>
  <si>
    <t>Winter Reference Demand Outlook</t>
  </si>
  <si>
    <t>Winter Reference Demand Outlook Without Existing Resources</t>
  </si>
  <si>
    <t>Higher Demand Outlook</t>
  </si>
  <si>
    <t>Winter Surplus / Deficit (MW)</t>
  </si>
  <si>
    <t>Natural Gas</t>
  </si>
  <si>
    <t xml:space="preserve">Hydroelectric </t>
  </si>
  <si>
    <t>Non-Hydro Renewables</t>
  </si>
  <si>
    <t>Total Storage (Generating)</t>
  </si>
  <si>
    <t>Imports</t>
  </si>
  <si>
    <t>Ontario Demand plus Exports</t>
  </si>
  <si>
    <t>Energy Production</t>
  </si>
  <si>
    <t>Under Reference Demand Outlook</t>
  </si>
  <si>
    <t xml:space="preserve">Under Lower Demand Outlook </t>
  </si>
  <si>
    <t>Under Higher Demand Outlook</t>
  </si>
  <si>
    <t>Surplus Baseload Generation</t>
  </si>
  <si>
    <t>Expiring Gas Contract Capacity Summer Available at Peak</t>
  </si>
  <si>
    <t>Estimate of Electricity Component Costs</t>
  </si>
  <si>
    <t>Global Adjustment</t>
  </si>
  <si>
    <t>Market Revenue</t>
  </si>
  <si>
    <t>Delivery</t>
  </si>
  <si>
    <t>Other</t>
  </si>
  <si>
    <t>Total Revenue (2018 $B CAD)</t>
  </si>
  <si>
    <t xml:space="preserve">Note: </t>
  </si>
  <si>
    <t>A range of Global Adjustment is provided on Slide 74 including data from the three demand scenarios as well as the increase in inherent uncertainty over time, similar to the market clearing price forecast. This category of costs includes the costs incurred through existing contracts and programs as well as costs associated with future capacity needs. The median of this range for the reference scenario is provided.</t>
  </si>
  <si>
    <t>Historical</t>
  </si>
  <si>
    <t>Reference Outlook</t>
  </si>
  <si>
    <r>
      <t>Megatonnes CO</t>
    </r>
    <r>
      <rPr>
        <vertAlign val="subscript"/>
        <sz val="11"/>
        <color theme="1"/>
        <rFont val="Calibri"/>
        <family val="2"/>
        <scheme val="minor"/>
      </rPr>
      <t>2</t>
    </r>
    <r>
      <rPr>
        <sz val="11"/>
        <color theme="1"/>
        <rFont val="Calibri"/>
        <family val="2"/>
        <scheme val="minor"/>
      </rPr>
      <t>e</t>
    </r>
  </si>
  <si>
    <t>Greenhouse Gas Emissions: Lower, Reference and Higher Demand Outlook</t>
  </si>
  <si>
    <t>Greenhouse Gas Emissions: Reference Demand Outlook</t>
  </si>
  <si>
    <t>Brighton Beach</t>
  </si>
  <si>
    <t>Greenfield</t>
  </si>
  <si>
    <t>Halton Hills</t>
  </si>
  <si>
    <t>Portlands</t>
  </si>
  <si>
    <t>Goreway</t>
  </si>
  <si>
    <t>St. Clair</t>
  </si>
  <si>
    <t>Sarnia (TransAlta)</t>
  </si>
  <si>
    <t>York</t>
  </si>
  <si>
    <t>Other CHP</t>
  </si>
  <si>
    <t>Other Gas</t>
  </si>
  <si>
    <t>Underlying data of the charts and graphs presented at the September 13, 2018 IESO Technical Planning Conference</t>
  </si>
  <si>
    <t>* Others = Agriculture, Remote Communities, Generator Demand, Industrial Electricity Incentive and Street Lighting</t>
  </si>
  <si>
    <t>slide 13</t>
  </si>
  <si>
    <t>slide 18</t>
  </si>
  <si>
    <t>slide 21</t>
  </si>
  <si>
    <t>slide 23</t>
  </si>
  <si>
    <t>slide 19</t>
  </si>
  <si>
    <t>slide 20</t>
  </si>
  <si>
    <t>slide 24</t>
  </si>
  <si>
    <t>slide 26</t>
  </si>
  <si>
    <t>slide 27</t>
  </si>
  <si>
    <t>slide 28</t>
  </si>
  <si>
    <t>slide 37</t>
  </si>
  <si>
    <t>slide 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</si>
</sst>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 #,##0.00_-;_-* &quot;-&quot;??_-;_-@_-"/>
    <numFmt numFmtId="165" formatCode="0.0"/>
    <numFmt numFmtId="166" formatCode="_-* #,##0.0_-;\-* #,##0.0_-;_-* &quot;-&quot;??_-;_-@_-"/>
    <numFmt numFmtId="167" formatCode="_-* #,##0_-;\-* #,##0_-;_-*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
      <sz val="11"/>
      <name val="Calibri"/>
      <family val="2"/>
      <scheme val="minor"/>
    </font>
    <font>
      <sz val="11"/>
      <color rgb="FFFF0000"/>
      <name val="Calibri"/>
      <family val="2"/>
      <scheme val="minor"/>
    </font>
    <font>
      <sz val="10"/>
      <name val="Arial"/>
      <family val="2"/>
    </font>
    <font>
      <vertAlign val="subscript"/>
      <sz val="11"/>
      <color theme="1"/>
      <name val="Calibri"/>
      <family val="2"/>
      <scheme val="minor"/>
    </font>
    <font>
      <b/>
      <sz val="11"/>
      <color rgb="FFFF0000"/>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164" fontId="1" fillId="0" borderId="0" applyFont="0" applyFill="0" applyBorder="0" applyAlignment="0" applyProtection="0"/>
    <xf numFmtId="0" fontId="6" fillId="0" borderId="0"/>
  </cellStyleXfs>
  <cellXfs count="21">
    <xf numFmtId="0" fontId="0" fillId="0" borderId="0" xfId="0"/>
    <xf numFmtId="165" fontId="0" fillId="0" borderId="0" xfId="0" applyNumberFormat="1"/>
    <xf numFmtId="0" fontId="2" fillId="0" borderId="0" xfId="0" applyFont="1"/>
    <xf numFmtId="0" fontId="3" fillId="0" borderId="0" xfId="0" applyFont="1" applyAlignment="1">
      <alignment horizontal="center"/>
    </xf>
    <xf numFmtId="0" fontId="0" fillId="0" borderId="0" xfId="0" applyBorder="1"/>
    <xf numFmtId="165" fontId="4" fillId="0" borderId="0" xfId="0" applyNumberFormat="1" applyFont="1" applyAlignment="1">
      <alignment horizontal="right"/>
    </xf>
    <xf numFmtId="165" fontId="4" fillId="0" borderId="0" xfId="0" applyNumberFormat="1" applyFont="1" applyBorder="1" applyAlignment="1">
      <alignment horizontal="right"/>
    </xf>
    <xf numFmtId="166" fontId="0" fillId="0" borderId="0" xfId="1" applyNumberFormat="1" applyFont="1"/>
    <xf numFmtId="167" fontId="0" fillId="0" borderId="0" xfId="1" applyNumberFormat="1" applyFont="1"/>
    <xf numFmtId="164" fontId="0" fillId="0" borderId="0" xfId="1" applyNumberFormat="1" applyFont="1"/>
    <xf numFmtId="164" fontId="0" fillId="0" borderId="0" xfId="0" applyNumberFormat="1"/>
    <xf numFmtId="0" fontId="0" fillId="0" borderId="0" xfId="0" applyFont="1"/>
    <xf numFmtId="2" fontId="4" fillId="0" borderId="0" xfId="0" applyNumberFormat="1" applyFont="1" applyBorder="1" applyAlignment="1">
      <alignment horizontal="right"/>
    </xf>
    <xf numFmtId="0" fontId="0" fillId="0" borderId="0" xfId="0" applyAlignment="1">
      <alignment wrapText="1"/>
    </xf>
    <xf numFmtId="167" fontId="0" fillId="0" borderId="0" xfId="0" applyNumberFormat="1"/>
    <xf numFmtId="1" fontId="0" fillId="0" borderId="0" xfId="0" applyNumberFormat="1"/>
    <xf numFmtId="0" fontId="5" fillId="0" borderId="0" xfId="0" applyFont="1"/>
    <xf numFmtId="0" fontId="4" fillId="0" borderId="0" xfId="0" applyFont="1"/>
    <xf numFmtId="0" fontId="8" fillId="0" borderId="0" xfId="0" applyFont="1"/>
    <xf numFmtId="0" fontId="0" fillId="0" borderId="0" xfId="0" applyAlignment="1">
      <alignment horizontal="left" wrapText="1"/>
    </xf>
    <xf numFmtId="0" fontId="4" fillId="0" borderId="0" xfId="0" applyFont="1" applyAlignment="1">
      <alignment horizontal="left" wrapText="1"/>
    </xf>
  </cellXfs>
  <cellStyles count="3">
    <cellStyle name="Comma" xfId="1" builtinId="3"/>
    <cellStyle name="Normal" xfId="0" builtinId="0"/>
    <cellStyle name="Normal 10 10"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20"/>
  <sheetViews>
    <sheetView showGridLines="0" tabSelected="1" workbookViewId="0">
      <selection activeCell="I11" sqref="I11"/>
    </sheetView>
  </sheetViews>
  <sheetFormatPr defaultRowHeight="15" x14ac:dyDescent="0.25"/>
  <sheetData>
    <row r="3" spans="1:11" x14ac:dyDescent="0.25">
      <c r="A3" s="18" t="s">
        <v>130</v>
      </c>
      <c r="B3" s="18"/>
      <c r="C3" s="18"/>
      <c r="D3" s="18"/>
      <c r="E3" s="18"/>
      <c r="F3" s="18"/>
      <c r="G3" s="18"/>
      <c r="H3" s="18"/>
      <c r="I3" s="18"/>
      <c r="J3" s="18"/>
      <c r="K3" s="18"/>
    </row>
    <row r="9" spans="1:11" x14ac:dyDescent="0.25">
      <c r="A9" t="s">
        <v>132</v>
      </c>
      <c r="B9" t="str">
        <f>'Slide 13'!A1</f>
        <v>Demand Sector - Reference Forecast</v>
      </c>
    </row>
    <row r="10" spans="1:11" x14ac:dyDescent="0.25">
      <c r="A10" t="s">
        <v>133</v>
      </c>
      <c r="B10" t="str">
        <f>'Slide 18'!A1</f>
        <v>Conservation Achievements</v>
      </c>
    </row>
    <row r="11" spans="1:11" x14ac:dyDescent="0.25">
      <c r="A11" t="s">
        <v>136</v>
      </c>
      <c r="B11" t="str">
        <f>'Slide 19'!A1</f>
        <v>Long Term Conservation Forecast</v>
      </c>
    </row>
    <row r="12" spans="1:11" x14ac:dyDescent="0.25">
      <c r="A12" t="s">
        <v>137</v>
      </c>
      <c r="B12" t="str">
        <f>'Slide 20'!A1</f>
        <v>Long Term Conservation Forecast</v>
      </c>
    </row>
    <row r="13" spans="1:11" x14ac:dyDescent="0.25">
      <c r="A13" t="s">
        <v>134</v>
      </c>
      <c r="B13" t="str">
        <f>'Slide 21'!A1</f>
        <v>Codes and Standards</v>
      </c>
    </row>
    <row r="14" spans="1:11" x14ac:dyDescent="0.25">
      <c r="A14" t="s">
        <v>135</v>
      </c>
      <c r="B14" t="str">
        <f>'Slide 23'!A1</f>
        <v>Historical Energy Demand</v>
      </c>
    </row>
    <row r="15" spans="1:11" x14ac:dyDescent="0.25">
      <c r="A15" t="s">
        <v>138</v>
      </c>
      <c r="B15" t="str">
        <f>'Slide 24'!A1</f>
        <v>Historical Embedded Generation By Fuel Type</v>
      </c>
    </row>
    <row r="16" spans="1:11" x14ac:dyDescent="0.25">
      <c r="A16" t="s">
        <v>139</v>
      </c>
      <c r="B16" t="str">
        <f>'Slide 26'!A1</f>
        <v>Reference Demand Outlook</v>
      </c>
    </row>
    <row r="17" spans="1:2" x14ac:dyDescent="0.25">
      <c r="A17" t="s">
        <v>140</v>
      </c>
      <c r="B17" t="str">
        <f>'Slide 27'!A1</f>
        <v>Demand Outlooks: Energy Demand</v>
      </c>
    </row>
    <row r="18" spans="1:2" x14ac:dyDescent="0.25">
      <c r="A18" t="s">
        <v>141</v>
      </c>
      <c r="B18" t="str">
        <f>'Slide 28'!A1</f>
        <v>Demand Outlooks: Summer and Winter Peak</v>
      </c>
    </row>
    <row r="19" spans="1:2" x14ac:dyDescent="0.25">
      <c r="A19" t="s">
        <v>142</v>
      </c>
      <c r="B19" t="str">
        <f>'Slide 37'!A1</f>
        <v>Ontario Installed Capacity by Fuel Type</v>
      </c>
    </row>
    <row r="20" spans="1:2" x14ac:dyDescent="0.25">
      <c r="A20" t="s">
        <v>143</v>
      </c>
      <c r="B20" t="str">
        <f>'Slide 39'!A1</f>
        <v>Ontario Installed Capacity by Commitment Type</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
  <sheetViews>
    <sheetView workbookViewId="0">
      <selection activeCell="O38" sqref="O38"/>
    </sheetView>
  </sheetViews>
  <sheetFormatPr defaultRowHeight="15" x14ac:dyDescent="0.25"/>
  <cols>
    <col min="1" max="1" width="21.7109375" customWidth="1"/>
    <col min="2" max="18" width="6.85546875" bestFit="1" customWidth="1"/>
  </cols>
  <sheetData>
    <row r="1" spans="1:18" x14ac:dyDescent="0.25">
      <c r="A1" s="2" t="s">
        <v>31</v>
      </c>
    </row>
    <row r="2" spans="1:18" x14ac:dyDescent="0.25">
      <c r="A2" t="s">
        <v>6</v>
      </c>
      <c r="B2" s="3">
        <v>2019</v>
      </c>
      <c r="C2" s="3">
        <v>2020</v>
      </c>
      <c r="D2" s="3">
        <v>2021</v>
      </c>
      <c r="E2" s="3">
        <v>2022</v>
      </c>
      <c r="F2" s="3">
        <v>2023</v>
      </c>
      <c r="G2" s="3">
        <v>2024</v>
      </c>
      <c r="H2" s="3">
        <v>2025</v>
      </c>
      <c r="I2" s="3">
        <v>2026</v>
      </c>
      <c r="J2" s="3">
        <v>2027</v>
      </c>
      <c r="K2" s="3">
        <v>2028</v>
      </c>
      <c r="L2" s="3">
        <v>2029</v>
      </c>
      <c r="M2" s="3">
        <v>2030</v>
      </c>
      <c r="N2" s="3">
        <v>2031</v>
      </c>
      <c r="O2" s="3">
        <v>2032</v>
      </c>
      <c r="P2" s="3">
        <v>2033</v>
      </c>
      <c r="Q2" s="3">
        <v>2034</v>
      </c>
      <c r="R2" s="3">
        <v>2035</v>
      </c>
    </row>
    <row r="3" spans="1:18" x14ac:dyDescent="0.25">
      <c r="A3" t="s">
        <v>28</v>
      </c>
      <c r="B3" s="7">
        <v>138.94833194773702</v>
      </c>
      <c r="C3" s="7">
        <v>137.68423099737149</v>
      </c>
      <c r="D3" s="7">
        <v>136.08608387154828</v>
      </c>
      <c r="E3" s="7">
        <v>134.96731947339467</v>
      </c>
      <c r="F3" s="7">
        <v>134.13361852146562</v>
      </c>
      <c r="G3" s="7">
        <v>133.45030424308493</v>
      </c>
      <c r="H3" s="7">
        <v>132.52372021228499</v>
      </c>
      <c r="I3" s="7">
        <v>131.73905819227241</v>
      </c>
      <c r="J3" s="7">
        <v>131.15090706797164</v>
      </c>
      <c r="K3" s="7">
        <v>131.03864463310614</v>
      </c>
      <c r="L3" s="7">
        <v>130.76356011434547</v>
      </c>
      <c r="M3" s="7">
        <v>130.70469206404164</v>
      </c>
      <c r="N3" s="7">
        <v>130.65721468441799</v>
      </c>
      <c r="O3" s="7">
        <v>130.96274274294296</v>
      </c>
      <c r="P3" s="7">
        <v>131.46049524571126</v>
      </c>
      <c r="Q3" s="7">
        <v>132.33067583011319</v>
      </c>
      <c r="R3" s="7">
        <v>133.38651900506241</v>
      </c>
    </row>
    <row r="4" spans="1:18" x14ac:dyDescent="0.25">
      <c r="A4" t="s">
        <v>29</v>
      </c>
      <c r="B4" s="7">
        <v>142.19999999999999</v>
      </c>
      <c r="C4" s="7">
        <v>142.19999999999999</v>
      </c>
      <c r="D4" s="7">
        <v>141.69999999999999</v>
      </c>
      <c r="E4" s="7">
        <v>141.6</v>
      </c>
      <c r="F4" s="7">
        <v>141.5</v>
      </c>
      <c r="G4" s="7">
        <v>141.69999999999999</v>
      </c>
      <c r="H4" s="7">
        <v>141.5</v>
      </c>
      <c r="I4" s="7">
        <v>141.19999999999999</v>
      </c>
      <c r="J4" s="7">
        <v>141.5</v>
      </c>
      <c r="K4" s="7">
        <v>142.1</v>
      </c>
      <c r="L4" s="7">
        <v>142.4</v>
      </c>
      <c r="M4" s="7">
        <v>142.80000000000001</v>
      </c>
      <c r="N4" s="7">
        <v>143.30000000000001</v>
      </c>
      <c r="O4" s="7">
        <v>144</v>
      </c>
      <c r="P4" s="7">
        <v>145</v>
      </c>
      <c r="Q4" s="7">
        <v>146.30000000000001</v>
      </c>
      <c r="R4" s="7">
        <v>147.80000000000001</v>
      </c>
    </row>
    <row r="5" spans="1:18" x14ac:dyDescent="0.25">
      <c r="A5" t="s">
        <v>30</v>
      </c>
      <c r="B5" s="7">
        <v>143.62247889710696</v>
      </c>
      <c r="C5" s="7">
        <v>144.73045894005983</v>
      </c>
      <c r="D5" s="7">
        <v>144.64113255469317</v>
      </c>
      <c r="E5" s="7">
        <v>144.92648641503007</v>
      </c>
      <c r="F5" s="7">
        <v>145.21918483868012</v>
      </c>
      <c r="G5" s="7">
        <v>145.94614910969867</v>
      </c>
      <c r="H5" s="7">
        <v>146.13304452813975</v>
      </c>
      <c r="I5" s="7">
        <v>147.08769956950457</v>
      </c>
      <c r="J5" s="7">
        <v>149.22366015376738</v>
      </c>
      <c r="K5" s="7">
        <v>151.76215123640335</v>
      </c>
      <c r="L5" s="7">
        <v>153.82288078582266</v>
      </c>
      <c r="M5" s="7">
        <v>155.45412163130561</v>
      </c>
      <c r="N5" s="7">
        <v>156.92201548414914</v>
      </c>
      <c r="O5" s="7">
        <v>158.59134998094629</v>
      </c>
      <c r="P5" s="7">
        <v>159.93193641078526</v>
      </c>
      <c r="Q5" s="7">
        <v>161.65424940749224</v>
      </c>
      <c r="R5" s="7">
        <v>163.32890306258875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workbookViewId="0">
      <selection activeCell="B16" sqref="B16"/>
    </sheetView>
  </sheetViews>
  <sheetFormatPr defaultRowHeight="15" x14ac:dyDescent="0.25"/>
  <cols>
    <col min="1" max="1" width="34.5703125" customWidth="1"/>
    <col min="2" max="20" width="7.7109375" bestFit="1" customWidth="1"/>
  </cols>
  <sheetData>
    <row r="1" spans="1:20" x14ac:dyDescent="0.25">
      <c r="A1" s="2" t="s">
        <v>32</v>
      </c>
    </row>
    <row r="3" spans="1:20" x14ac:dyDescent="0.25">
      <c r="A3" t="s">
        <v>33</v>
      </c>
      <c r="B3" s="3">
        <v>2017</v>
      </c>
      <c r="C3" s="3">
        <v>2018</v>
      </c>
      <c r="D3" s="3">
        <v>2019</v>
      </c>
      <c r="E3" s="3">
        <v>2020</v>
      </c>
      <c r="F3" s="3">
        <v>2021</v>
      </c>
      <c r="G3" s="3">
        <v>2022</v>
      </c>
      <c r="H3" s="3">
        <v>2023</v>
      </c>
      <c r="I3" s="3">
        <v>2024</v>
      </c>
      <c r="J3" s="3">
        <v>2025</v>
      </c>
      <c r="K3" s="3">
        <v>2026</v>
      </c>
      <c r="L3" s="3">
        <v>2027</v>
      </c>
      <c r="M3" s="3">
        <v>2028</v>
      </c>
      <c r="N3" s="3">
        <v>2029</v>
      </c>
      <c r="O3" s="3">
        <v>2030</v>
      </c>
      <c r="P3" s="3">
        <v>2031</v>
      </c>
      <c r="Q3" s="3">
        <v>2032</v>
      </c>
      <c r="R3" s="3">
        <v>2033</v>
      </c>
      <c r="S3" s="3">
        <v>2034</v>
      </c>
      <c r="T3" s="3">
        <v>2035</v>
      </c>
    </row>
    <row r="4" spans="1:20" x14ac:dyDescent="0.25">
      <c r="A4" t="s">
        <v>28</v>
      </c>
      <c r="B4" s="8">
        <v>23900</v>
      </c>
      <c r="C4" s="8">
        <v>23705</v>
      </c>
      <c r="D4" s="8">
        <v>23465</v>
      </c>
      <c r="E4" s="8">
        <v>23216</v>
      </c>
      <c r="F4" s="8">
        <v>23029</v>
      </c>
      <c r="G4" s="8">
        <v>22879</v>
      </c>
      <c r="H4" s="8">
        <v>22777</v>
      </c>
      <c r="I4" s="8">
        <v>22628</v>
      </c>
      <c r="J4" s="8">
        <v>22568</v>
      </c>
      <c r="K4" s="8">
        <v>22453</v>
      </c>
      <c r="L4" s="8">
        <v>22372</v>
      </c>
      <c r="M4" s="8">
        <v>22295</v>
      </c>
      <c r="N4" s="8">
        <v>22292</v>
      </c>
      <c r="O4" s="8">
        <v>22258</v>
      </c>
      <c r="P4" s="8">
        <v>22231</v>
      </c>
      <c r="Q4" s="8">
        <v>22198</v>
      </c>
      <c r="R4" s="8">
        <v>22317</v>
      </c>
      <c r="S4" s="8">
        <v>22436</v>
      </c>
      <c r="T4" s="8">
        <v>22586</v>
      </c>
    </row>
    <row r="5" spans="1:20" x14ac:dyDescent="0.25">
      <c r="A5" t="s">
        <v>29</v>
      </c>
      <c r="B5" s="8">
        <v>24082.581548932754</v>
      </c>
      <c r="C5" s="8">
        <v>24040.859194979257</v>
      </c>
      <c r="D5" s="8">
        <v>23992.927685742361</v>
      </c>
      <c r="E5" s="8">
        <v>23916.237735039966</v>
      </c>
      <c r="F5" s="8">
        <v>23888.670146920806</v>
      </c>
      <c r="G5" s="8">
        <v>23881.373929825517</v>
      </c>
      <c r="H5" s="8">
        <v>23890.165643914603</v>
      </c>
      <c r="I5" s="8">
        <v>23867.737349198364</v>
      </c>
      <c r="J5" s="8">
        <v>23917.633381809752</v>
      </c>
      <c r="K5" s="8">
        <v>23882.181794199601</v>
      </c>
      <c r="L5" s="8">
        <v>23917.521430059816</v>
      </c>
      <c r="M5" s="8">
        <v>23939.742283938635</v>
      </c>
      <c r="N5" s="8">
        <v>24030.006669358885</v>
      </c>
      <c r="O5" s="8">
        <v>24082.01905411627</v>
      </c>
      <c r="P5" s="8">
        <v>24133.09007378043</v>
      </c>
      <c r="Q5" s="8">
        <v>24170.682741415065</v>
      </c>
      <c r="R5" s="8">
        <v>24368.537872969933</v>
      </c>
      <c r="S5" s="8">
        <v>24568.01998134598</v>
      </c>
      <c r="T5" s="8">
        <v>24791.628630748772</v>
      </c>
    </row>
    <row r="6" spans="1:20" x14ac:dyDescent="0.25">
      <c r="A6" t="s">
        <v>30</v>
      </c>
      <c r="B6" s="8">
        <v>24082.581548932754</v>
      </c>
      <c r="C6" s="8">
        <v>24040.859194979257</v>
      </c>
      <c r="D6" s="8">
        <v>24212.344155993673</v>
      </c>
      <c r="E6" s="8">
        <v>24311.897149829754</v>
      </c>
      <c r="F6" s="8">
        <v>24347.355304992288</v>
      </c>
      <c r="G6" s="8">
        <v>24399.854959498542</v>
      </c>
      <c r="H6" s="8">
        <v>24469.214592325967</v>
      </c>
      <c r="I6" s="8">
        <v>24519.021001032273</v>
      </c>
      <c r="J6" s="8">
        <v>24628.534058613437</v>
      </c>
      <c r="K6" s="8">
        <v>24782.523516614703</v>
      </c>
      <c r="L6" s="8">
        <v>25114.546309184079</v>
      </c>
      <c r="M6" s="8">
        <v>25436.856210896622</v>
      </c>
      <c r="N6" s="8">
        <v>25807.150519484963</v>
      </c>
      <c r="O6" s="8">
        <v>26028.264896259756</v>
      </c>
      <c r="P6" s="8">
        <v>26234.370672055975</v>
      </c>
      <c r="Q6" s="8">
        <v>26396.305287296396</v>
      </c>
      <c r="R6" s="8">
        <v>26659.249366381617</v>
      </c>
      <c r="S6" s="8">
        <v>26910.005412794631</v>
      </c>
      <c r="T6" s="8">
        <v>27165.233771086012</v>
      </c>
    </row>
    <row r="8" spans="1:20" x14ac:dyDescent="0.25">
      <c r="A8" t="s">
        <v>34</v>
      </c>
      <c r="B8" s="3">
        <v>2017</v>
      </c>
      <c r="C8" s="3">
        <v>2018</v>
      </c>
      <c r="D8" s="3">
        <v>2019</v>
      </c>
      <c r="E8" s="3">
        <v>2020</v>
      </c>
      <c r="F8" s="3">
        <v>2021</v>
      </c>
      <c r="G8" s="3">
        <v>2022</v>
      </c>
      <c r="H8" s="3">
        <v>2023</v>
      </c>
      <c r="I8" s="3">
        <v>2024</v>
      </c>
      <c r="J8" s="3">
        <v>2025</v>
      </c>
      <c r="K8" s="3">
        <v>2026</v>
      </c>
      <c r="L8" s="3">
        <v>2027</v>
      </c>
      <c r="M8" s="3">
        <v>2028</v>
      </c>
      <c r="N8" s="3">
        <v>2029</v>
      </c>
      <c r="O8" s="3">
        <v>2030</v>
      </c>
      <c r="P8" s="3">
        <v>2031</v>
      </c>
      <c r="Q8" s="3">
        <v>2032</v>
      </c>
      <c r="R8" s="3">
        <v>2033</v>
      </c>
      <c r="S8" s="3">
        <v>2034</v>
      </c>
      <c r="T8" s="3">
        <v>2035</v>
      </c>
    </row>
    <row r="9" spans="1:20" x14ac:dyDescent="0.25">
      <c r="A9" t="s">
        <v>28</v>
      </c>
      <c r="B9" s="8">
        <v>22020</v>
      </c>
      <c r="C9" s="8">
        <v>21825</v>
      </c>
      <c r="D9" s="8">
        <v>21574</v>
      </c>
      <c r="E9" s="8">
        <v>21338</v>
      </c>
      <c r="F9" s="8">
        <v>21143</v>
      </c>
      <c r="G9" s="8">
        <v>20976</v>
      </c>
      <c r="H9" s="8">
        <v>20864</v>
      </c>
      <c r="I9" s="8">
        <v>20694</v>
      </c>
      <c r="J9" s="8">
        <v>20602</v>
      </c>
      <c r="K9" s="8">
        <v>20483</v>
      </c>
      <c r="L9" s="8">
        <v>20394</v>
      </c>
      <c r="M9" s="8">
        <v>20315</v>
      </c>
      <c r="N9" s="8">
        <v>20316</v>
      </c>
      <c r="O9" s="8">
        <v>20295</v>
      </c>
      <c r="P9" s="8">
        <v>20282</v>
      </c>
      <c r="Q9" s="8">
        <v>20260</v>
      </c>
      <c r="R9" s="8">
        <v>20375</v>
      </c>
      <c r="S9" s="8">
        <v>20488</v>
      </c>
      <c r="T9" s="8">
        <v>20622</v>
      </c>
    </row>
    <row r="10" spans="1:20" x14ac:dyDescent="0.25">
      <c r="A10" t="s">
        <v>29</v>
      </c>
      <c r="B10" s="8">
        <v>22143.200791285224</v>
      </c>
      <c r="C10" s="8">
        <v>22071.77354969957</v>
      </c>
      <c r="D10" s="8">
        <v>21985.454827262485</v>
      </c>
      <c r="E10" s="8">
        <v>21898.100524339039</v>
      </c>
      <c r="F10" s="8">
        <v>21841.169383946104</v>
      </c>
      <c r="G10" s="8">
        <v>21799.224526625654</v>
      </c>
      <c r="H10" s="8">
        <v>21777.623140832169</v>
      </c>
      <c r="I10" s="8">
        <v>21718.421883053288</v>
      </c>
      <c r="J10" s="8">
        <v>21717.599578969592</v>
      </c>
      <c r="K10" s="8">
        <v>21658.952463329984</v>
      </c>
      <c r="L10" s="8">
        <v>21668.45748382662</v>
      </c>
      <c r="M10" s="8">
        <v>21671.735135646184</v>
      </c>
      <c r="N10" s="8">
        <v>21745.993157618148</v>
      </c>
      <c r="O10" s="8">
        <v>21793.78209865743</v>
      </c>
      <c r="P10" s="8">
        <v>21843.831880564143</v>
      </c>
      <c r="Q10" s="8">
        <v>21874.822578193394</v>
      </c>
      <c r="R10" s="8">
        <v>22051.675163006654</v>
      </c>
      <c r="S10" s="8">
        <v>22228.756333009052</v>
      </c>
      <c r="T10" s="8">
        <v>22422.154693437613</v>
      </c>
    </row>
    <row r="11" spans="1:20" x14ac:dyDescent="0.25">
      <c r="A11" t="s">
        <v>30</v>
      </c>
      <c r="B11" s="8">
        <v>22143.200791285224</v>
      </c>
      <c r="C11" s="8">
        <v>22071.77354969957</v>
      </c>
      <c r="D11" s="8">
        <v>22167.106389278521</v>
      </c>
      <c r="E11" s="8">
        <v>22228.836877357742</v>
      </c>
      <c r="F11" s="8">
        <v>22228.013184186726</v>
      </c>
      <c r="G11" s="8">
        <v>22241.819837090956</v>
      </c>
      <c r="H11" s="8">
        <v>22274.727578541409</v>
      </c>
      <c r="I11" s="8">
        <v>22287.523236151857</v>
      </c>
      <c r="J11" s="8">
        <v>22345.707193178838</v>
      </c>
      <c r="K11" s="8">
        <v>22457.749524954517</v>
      </c>
      <c r="L11" s="8">
        <v>22732.603738697235</v>
      </c>
      <c r="M11" s="8">
        <v>22995.773694088995</v>
      </c>
      <c r="N11" s="8">
        <v>23308.924953975584</v>
      </c>
      <c r="O11" s="8">
        <v>23513.561167858272</v>
      </c>
      <c r="P11" s="8">
        <v>23701.247876870744</v>
      </c>
      <c r="Q11" s="8">
        <v>23861.068309990722</v>
      </c>
      <c r="R11" s="8">
        <v>24098.603087726369</v>
      </c>
      <c r="S11" s="8">
        <v>24324.474304970096</v>
      </c>
      <c r="T11" s="8">
        <v>24535.008813980268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
  <sheetViews>
    <sheetView workbookViewId="0"/>
  </sheetViews>
  <sheetFormatPr defaultRowHeight="15" x14ac:dyDescent="0.25"/>
  <cols>
    <col min="1" max="1" width="20.140625" customWidth="1"/>
    <col min="2" max="18" width="7.7109375" bestFit="1" customWidth="1"/>
  </cols>
  <sheetData>
    <row r="1" spans="1:18" x14ac:dyDescent="0.25">
      <c r="A1" s="2" t="s">
        <v>35</v>
      </c>
    </row>
    <row r="2" spans="1:18" x14ac:dyDescent="0.25">
      <c r="A2" t="s">
        <v>7</v>
      </c>
      <c r="B2" s="3">
        <v>2019</v>
      </c>
      <c r="C2" s="3">
        <v>2020</v>
      </c>
      <c r="D2" s="3">
        <v>2021</v>
      </c>
      <c r="E2" s="3">
        <v>2022</v>
      </c>
      <c r="F2" s="3">
        <v>2023</v>
      </c>
      <c r="G2" s="3">
        <v>2024</v>
      </c>
      <c r="H2" s="3">
        <v>2025</v>
      </c>
      <c r="I2" s="3">
        <v>2026</v>
      </c>
      <c r="J2" s="3">
        <v>2027</v>
      </c>
      <c r="K2" s="3">
        <v>2028</v>
      </c>
      <c r="L2" s="3">
        <v>2029</v>
      </c>
      <c r="M2" s="3">
        <v>2030</v>
      </c>
      <c r="N2" s="3">
        <v>2031</v>
      </c>
      <c r="O2" s="3">
        <v>2032</v>
      </c>
      <c r="P2" s="3">
        <v>2033</v>
      </c>
      <c r="Q2" s="3">
        <v>2034</v>
      </c>
      <c r="R2" s="3">
        <v>2035</v>
      </c>
    </row>
    <row r="3" spans="1:18" x14ac:dyDescent="0.25">
      <c r="A3" t="s">
        <v>36</v>
      </c>
      <c r="B3" s="8">
        <v>12128</v>
      </c>
      <c r="C3" s="8">
        <v>11306</v>
      </c>
      <c r="D3" s="8">
        <v>10425</v>
      </c>
      <c r="E3" s="8">
        <v>10425</v>
      </c>
      <c r="F3" s="8">
        <v>8614</v>
      </c>
      <c r="G3" s="8">
        <v>10317</v>
      </c>
      <c r="H3" s="8">
        <v>7493</v>
      </c>
      <c r="I3" s="8">
        <v>8333</v>
      </c>
      <c r="J3" s="8">
        <v>8333</v>
      </c>
      <c r="K3" s="8">
        <v>8284</v>
      </c>
      <c r="L3" s="8">
        <v>9106</v>
      </c>
      <c r="M3" s="8">
        <v>8284</v>
      </c>
      <c r="N3" s="8">
        <v>9106</v>
      </c>
      <c r="O3" s="8">
        <v>9106</v>
      </c>
      <c r="P3" s="8">
        <v>9928</v>
      </c>
      <c r="Q3" s="8">
        <v>9928</v>
      </c>
      <c r="R3" s="8">
        <v>9928</v>
      </c>
    </row>
    <row r="4" spans="1:18" x14ac:dyDescent="0.25">
      <c r="A4" t="s">
        <v>37</v>
      </c>
      <c r="B4" s="8">
        <v>8989.0770000000102</v>
      </c>
      <c r="C4" s="8">
        <v>8990.0120000000097</v>
      </c>
      <c r="D4" s="8">
        <v>8990.0120000000097</v>
      </c>
      <c r="E4" s="8">
        <v>8995.9120000000112</v>
      </c>
      <c r="F4" s="8">
        <v>8995.9120000000112</v>
      </c>
      <c r="G4" s="8">
        <v>8995.9120000000112</v>
      </c>
      <c r="H4" s="8">
        <v>8995.9120000000112</v>
      </c>
      <c r="I4" s="8">
        <v>8995.9120000000112</v>
      </c>
      <c r="J4" s="8">
        <v>8995.9120000000112</v>
      </c>
      <c r="K4" s="8">
        <v>8995.9120000000112</v>
      </c>
      <c r="L4" s="8">
        <v>8986.5120000000024</v>
      </c>
      <c r="M4" s="8">
        <v>8986.5120000000079</v>
      </c>
      <c r="N4" s="8">
        <v>8986.5120000000079</v>
      </c>
      <c r="O4" s="8">
        <v>8986.5120000000079</v>
      </c>
      <c r="P4" s="8">
        <v>8986.5120000000079</v>
      </c>
      <c r="Q4" s="8">
        <v>8986.5120000000079</v>
      </c>
      <c r="R4" s="8">
        <v>8986.5120000000061</v>
      </c>
    </row>
    <row r="5" spans="1:18" x14ac:dyDescent="0.25">
      <c r="A5" t="s">
        <v>38</v>
      </c>
      <c r="B5" s="8">
        <v>10688.794999999996</v>
      </c>
      <c r="C5" s="8">
        <v>10757.181999999997</v>
      </c>
      <c r="D5" s="8">
        <v>10757.181999999997</v>
      </c>
      <c r="E5" s="8">
        <v>10757.181999999997</v>
      </c>
      <c r="F5" s="8">
        <v>10757.181999999997</v>
      </c>
      <c r="G5" s="8">
        <v>10757.181999999999</v>
      </c>
      <c r="H5" s="8">
        <v>10757.182000000001</v>
      </c>
      <c r="I5" s="8">
        <v>10757.182000000001</v>
      </c>
      <c r="J5" s="8">
        <v>10757.182000000001</v>
      </c>
      <c r="K5" s="8">
        <v>10757.181999999999</v>
      </c>
      <c r="L5" s="8">
        <v>10757.182000000001</v>
      </c>
      <c r="M5" s="8">
        <v>10757.181999999999</v>
      </c>
      <c r="N5" s="8">
        <v>10757.182000000001</v>
      </c>
      <c r="O5" s="8">
        <v>10757.181999999999</v>
      </c>
      <c r="P5" s="8">
        <v>10757.182000000001</v>
      </c>
      <c r="Q5" s="8">
        <v>10757.182000000001</v>
      </c>
      <c r="R5" s="8">
        <v>10757.181999999999</v>
      </c>
    </row>
    <row r="6" spans="1:18" x14ac:dyDescent="0.25">
      <c r="A6" t="s">
        <v>39</v>
      </c>
      <c r="B6" s="8">
        <v>8542.2533180003447</v>
      </c>
      <c r="C6" s="8">
        <v>8746.6408180003455</v>
      </c>
      <c r="D6" s="8">
        <v>8746.6408180003455</v>
      </c>
      <c r="E6" s="8">
        <v>8746.6408180003455</v>
      </c>
      <c r="F6" s="8">
        <v>8746.6408180003455</v>
      </c>
      <c r="G6" s="8">
        <v>8746.6408180003455</v>
      </c>
      <c r="H6" s="8">
        <v>8746.6408180003455</v>
      </c>
      <c r="I6" s="8">
        <v>8746.6408180003455</v>
      </c>
      <c r="J6" s="8">
        <v>8746.6408180003455</v>
      </c>
      <c r="K6" s="8">
        <v>8746.6408180003455</v>
      </c>
      <c r="L6" s="8">
        <v>8746.6408180003455</v>
      </c>
      <c r="M6" s="8">
        <v>8746.6408180003473</v>
      </c>
      <c r="N6" s="8">
        <v>8746.64081800034</v>
      </c>
      <c r="O6" s="8">
        <v>8746.6408180002963</v>
      </c>
      <c r="P6" s="8">
        <v>8746.6408180002854</v>
      </c>
      <c r="Q6" s="8">
        <v>8746.6408180002672</v>
      </c>
      <c r="R6" s="8">
        <v>8743.7053930002694</v>
      </c>
    </row>
    <row r="7" spans="1:18" x14ac:dyDescent="0.25">
      <c r="A7" t="s">
        <v>24</v>
      </c>
      <c r="B7" s="8">
        <v>712.30000000000007</v>
      </c>
      <c r="C7" s="8">
        <v>712.30000000000007</v>
      </c>
      <c r="D7" s="8">
        <v>712.30000000000007</v>
      </c>
      <c r="E7" s="8">
        <v>712.30000000000007</v>
      </c>
      <c r="F7" s="8">
        <v>712.30000000000007</v>
      </c>
      <c r="G7" s="8">
        <v>712.30000000000007</v>
      </c>
      <c r="H7" s="8">
        <v>712.30000000000007</v>
      </c>
      <c r="I7" s="8">
        <v>712.30000000000007</v>
      </c>
      <c r="J7" s="8">
        <v>712.30000000000007</v>
      </c>
      <c r="K7" s="8">
        <v>712.30000000000007</v>
      </c>
      <c r="L7" s="8">
        <v>712.30000000000007</v>
      </c>
      <c r="M7" s="8">
        <v>712.30000000000007</v>
      </c>
      <c r="N7" s="8">
        <v>712.30000000000007</v>
      </c>
      <c r="O7" s="8">
        <v>712.30000000000007</v>
      </c>
      <c r="P7" s="8">
        <v>712.30000000000007</v>
      </c>
      <c r="Q7" s="8">
        <v>712.30000000000007</v>
      </c>
      <c r="R7" s="8">
        <v>712.30000000000007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
  <sheetViews>
    <sheetView workbookViewId="0">
      <selection activeCell="C16" sqref="C16"/>
    </sheetView>
  </sheetViews>
  <sheetFormatPr defaultRowHeight="15" x14ac:dyDescent="0.25"/>
  <cols>
    <col min="1" max="1" width="35.28515625" bestFit="1" customWidth="1"/>
    <col min="2" max="18" width="7.7109375" bestFit="1" customWidth="1"/>
  </cols>
  <sheetData>
    <row r="1" spans="1:18" x14ac:dyDescent="0.25">
      <c r="A1" s="2" t="s">
        <v>59</v>
      </c>
    </row>
    <row r="2" spans="1:18" x14ac:dyDescent="0.25">
      <c r="A2" t="s">
        <v>7</v>
      </c>
      <c r="B2" s="3" t="s">
        <v>40</v>
      </c>
      <c r="C2" s="3" t="s">
        <v>41</v>
      </c>
      <c r="D2" s="3" t="s">
        <v>42</v>
      </c>
      <c r="E2" s="3" t="s">
        <v>43</v>
      </c>
      <c r="F2" s="3" t="s">
        <v>44</v>
      </c>
      <c r="G2" s="3" t="s">
        <v>45</v>
      </c>
      <c r="H2" s="3" t="s">
        <v>46</v>
      </c>
      <c r="I2" s="3" t="s">
        <v>47</v>
      </c>
      <c r="J2" s="3" t="s">
        <v>48</v>
      </c>
      <c r="K2" s="3" t="s">
        <v>49</v>
      </c>
      <c r="L2" s="3" t="s">
        <v>50</v>
      </c>
      <c r="M2" s="3" t="s">
        <v>51</v>
      </c>
      <c r="N2" s="3" t="s">
        <v>52</v>
      </c>
      <c r="O2" s="3" t="s">
        <v>53</v>
      </c>
      <c r="P2" s="3" t="s">
        <v>54</v>
      </c>
      <c r="Q2" s="3" t="s">
        <v>55</v>
      </c>
      <c r="R2" s="3" t="s">
        <v>56</v>
      </c>
    </row>
    <row r="3" spans="1:18" x14ac:dyDescent="0.25">
      <c r="A3" t="s">
        <v>60</v>
      </c>
      <c r="B3" s="8">
        <v>39390.725318000354</v>
      </c>
      <c r="C3" s="8">
        <v>38775.844818000347</v>
      </c>
      <c r="D3" s="8">
        <v>37763.844818000347</v>
      </c>
      <c r="E3" s="8">
        <v>37721.944818000353</v>
      </c>
      <c r="F3" s="8">
        <v>32888.969818000354</v>
      </c>
      <c r="G3" s="8">
        <v>32095.969818000354</v>
      </c>
      <c r="H3" s="8">
        <v>29249.769818000361</v>
      </c>
      <c r="I3" s="8">
        <v>27397.419818000359</v>
      </c>
      <c r="J3" s="8">
        <v>27283.30281800036</v>
      </c>
      <c r="K3" s="8">
        <v>24938.776343000362</v>
      </c>
      <c r="L3" s="8">
        <v>21037.734343000349</v>
      </c>
      <c r="M3" s="8">
        <v>18667.918672500215</v>
      </c>
      <c r="N3" s="8">
        <v>17541.242373499961</v>
      </c>
      <c r="O3" s="8">
        <v>16753.826923499968</v>
      </c>
      <c r="P3" s="8">
        <v>15919.785925499978</v>
      </c>
      <c r="Q3" s="8">
        <v>14255.369505499999</v>
      </c>
      <c r="R3" s="8">
        <v>12551.144636500001</v>
      </c>
    </row>
    <row r="4" spans="1:18" x14ac:dyDescent="0.25">
      <c r="A4" t="s">
        <v>57</v>
      </c>
      <c r="B4" s="8">
        <v>881</v>
      </c>
      <c r="C4" s="8">
        <v>881</v>
      </c>
      <c r="D4" s="8">
        <v>881</v>
      </c>
      <c r="E4" s="8">
        <v>881</v>
      </c>
      <c r="F4" s="8">
        <v>1762</v>
      </c>
      <c r="G4" s="8">
        <v>3465</v>
      </c>
      <c r="H4" s="8">
        <v>3465</v>
      </c>
      <c r="I4" s="8">
        <v>5127</v>
      </c>
      <c r="J4" s="8">
        <v>5127</v>
      </c>
      <c r="K4" s="8">
        <v>5900</v>
      </c>
      <c r="L4" s="8">
        <v>6722</v>
      </c>
      <c r="M4" s="8">
        <v>6722</v>
      </c>
      <c r="N4" s="8">
        <v>7544</v>
      </c>
      <c r="O4" s="8">
        <v>7544</v>
      </c>
      <c r="P4" s="8">
        <v>8366</v>
      </c>
      <c r="Q4" s="8">
        <v>8366</v>
      </c>
      <c r="R4" s="8">
        <v>8366</v>
      </c>
    </row>
    <row r="5" spans="1:18" x14ac:dyDescent="0.25">
      <c r="A5" t="s">
        <v>58</v>
      </c>
      <c r="B5" s="8">
        <v>788.7</v>
      </c>
      <c r="C5" s="8">
        <v>855.29000000000008</v>
      </c>
      <c r="D5" s="8">
        <v>986.29000000000008</v>
      </c>
      <c r="E5" s="8">
        <v>1034.0900000000001</v>
      </c>
      <c r="F5" s="8">
        <v>3175.0650000000001</v>
      </c>
      <c r="G5" s="8">
        <v>3968.0650000000001</v>
      </c>
      <c r="H5" s="8">
        <v>3990.2649999999999</v>
      </c>
      <c r="I5" s="8">
        <v>5020.6149999999998</v>
      </c>
      <c r="J5" s="8">
        <v>5134.7320000000009</v>
      </c>
      <c r="K5" s="8">
        <v>6657.2584749999996</v>
      </c>
      <c r="L5" s="8">
        <v>10548.900475</v>
      </c>
      <c r="M5" s="8">
        <v>12096.7161455</v>
      </c>
      <c r="N5" s="8">
        <v>13223.392444499994</v>
      </c>
      <c r="O5" s="8">
        <v>14010.807894499974</v>
      </c>
      <c r="P5" s="8">
        <v>14844.848892499978</v>
      </c>
      <c r="Q5" s="8">
        <v>16509.265312499996</v>
      </c>
      <c r="R5" s="8">
        <v>18210.554756500096</v>
      </c>
    </row>
    <row r="6" spans="1:18" x14ac:dyDescent="0.25">
      <c r="B6" s="8"/>
      <c r="C6" s="8"/>
      <c r="D6" s="8"/>
      <c r="E6" s="8"/>
      <c r="F6" s="8"/>
      <c r="G6" s="8"/>
      <c r="H6" s="8"/>
      <c r="I6" s="8"/>
      <c r="J6" s="8"/>
      <c r="K6" s="8"/>
      <c r="L6" s="8"/>
      <c r="M6" s="8"/>
      <c r="N6" s="8"/>
      <c r="O6" s="8"/>
      <c r="P6" s="8"/>
      <c r="Q6" s="8"/>
      <c r="R6" s="8"/>
    </row>
    <row r="7" spans="1:18" x14ac:dyDescent="0.25">
      <c r="B7" s="8"/>
      <c r="C7" s="8"/>
      <c r="D7" s="8"/>
      <c r="E7" s="8"/>
      <c r="F7" s="8"/>
      <c r="G7" s="8"/>
      <c r="H7" s="8"/>
      <c r="I7" s="8"/>
      <c r="J7" s="8"/>
      <c r="K7" s="8"/>
      <c r="L7" s="8"/>
      <c r="M7" s="8"/>
      <c r="N7" s="8"/>
      <c r="O7" s="8"/>
      <c r="P7" s="8"/>
      <c r="Q7" s="8"/>
      <c r="R7" s="8"/>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workbookViewId="0">
      <selection activeCell="Q25" sqref="Q25"/>
    </sheetView>
  </sheetViews>
  <sheetFormatPr defaultRowHeight="15" x14ac:dyDescent="0.25"/>
  <cols>
    <col min="1" max="1" width="17.28515625" customWidth="1"/>
    <col min="2" max="4" width="5.28515625" bestFit="1" customWidth="1"/>
    <col min="5" max="17" width="6.7109375" bestFit="1" customWidth="1"/>
  </cols>
  <sheetData>
    <row r="1" spans="1:17" x14ac:dyDescent="0.25">
      <c r="A1" s="2" t="s">
        <v>64</v>
      </c>
    </row>
    <row r="2" spans="1:17" x14ac:dyDescent="0.25">
      <c r="A2" t="s">
        <v>7</v>
      </c>
      <c r="B2" s="3">
        <v>2020</v>
      </c>
      <c r="C2" s="3">
        <v>2021</v>
      </c>
      <c r="D2" s="3">
        <v>2022</v>
      </c>
      <c r="E2" s="3">
        <v>2023</v>
      </c>
      <c r="F2" s="3">
        <v>2024</v>
      </c>
      <c r="G2" s="3">
        <v>2025</v>
      </c>
      <c r="H2" s="3">
        <v>2026</v>
      </c>
      <c r="I2" s="3">
        <v>2027</v>
      </c>
      <c r="J2" s="3">
        <v>2028</v>
      </c>
      <c r="K2" s="3">
        <v>2029</v>
      </c>
      <c r="L2" s="3">
        <v>2030</v>
      </c>
      <c r="M2" s="3">
        <v>2031</v>
      </c>
      <c r="N2" s="3">
        <v>2032</v>
      </c>
      <c r="O2" s="3">
        <v>2033</v>
      </c>
      <c r="P2" s="3">
        <v>2034</v>
      </c>
      <c r="Q2" s="3">
        <v>2035</v>
      </c>
    </row>
    <row r="3" spans="1:17" x14ac:dyDescent="0.25">
      <c r="A3" t="s">
        <v>24</v>
      </c>
      <c r="B3" s="8">
        <v>513.63</v>
      </c>
      <c r="C3" s="8">
        <v>513.63</v>
      </c>
      <c r="D3" s="8">
        <v>513.63</v>
      </c>
      <c r="E3" s="8">
        <v>513.63</v>
      </c>
      <c r="F3" s="8">
        <v>513.63</v>
      </c>
      <c r="G3" s="8">
        <v>513.63</v>
      </c>
      <c r="H3" s="8">
        <v>513.63</v>
      </c>
      <c r="I3" s="8">
        <v>513.63</v>
      </c>
      <c r="J3" s="8">
        <v>513.63</v>
      </c>
      <c r="K3" s="8">
        <v>513.63</v>
      </c>
      <c r="L3" s="8">
        <v>513.63</v>
      </c>
      <c r="M3" s="8">
        <v>513.63</v>
      </c>
      <c r="N3" s="8">
        <v>513.63</v>
      </c>
      <c r="O3" s="8">
        <v>513.63</v>
      </c>
      <c r="P3" s="8">
        <v>513.63</v>
      </c>
      <c r="Q3" s="8">
        <v>513.63</v>
      </c>
    </row>
    <row r="4" spans="1:17" x14ac:dyDescent="0.25">
      <c r="A4" t="s">
        <v>61</v>
      </c>
      <c r="B4" s="8">
        <v>0</v>
      </c>
      <c r="C4" s="8">
        <v>0</v>
      </c>
      <c r="D4" s="8">
        <v>0</v>
      </c>
      <c r="E4" s="8">
        <v>1686.93</v>
      </c>
      <c r="F4" s="8">
        <v>1686.93</v>
      </c>
      <c r="G4" s="8">
        <v>1686.93</v>
      </c>
      <c r="H4" s="8">
        <v>1686.93</v>
      </c>
      <c r="I4" s="8">
        <v>1686.93</v>
      </c>
      <c r="J4" s="8">
        <v>1686.93</v>
      </c>
      <c r="K4" s="8">
        <v>1686.93</v>
      </c>
      <c r="L4" s="8">
        <v>1686.93</v>
      </c>
      <c r="M4" s="8">
        <v>1686.93</v>
      </c>
      <c r="N4" s="8">
        <v>1686.93</v>
      </c>
      <c r="O4" s="8">
        <v>1686.93</v>
      </c>
      <c r="P4" s="8">
        <v>1686.93</v>
      </c>
      <c r="Q4" s="8">
        <v>1686.93</v>
      </c>
    </row>
    <row r="5" spans="1:17" x14ac:dyDescent="0.25">
      <c r="A5" t="s">
        <v>38</v>
      </c>
      <c r="B5" s="8">
        <v>48.213970000000003</v>
      </c>
      <c r="C5" s="8">
        <v>128.64492999999999</v>
      </c>
      <c r="D5" s="8">
        <v>128.64492999999999</v>
      </c>
      <c r="E5" s="8">
        <v>163.14041850000012</v>
      </c>
      <c r="F5" s="8">
        <v>668.24701349999964</v>
      </c>
      <c r="G5" s="8">
        <v>679.48954349999963</v>
      </c>
      <c r="H5" s="8">
        <v>1155.4102084999997</v>
      </c>
      <c r="I5" s="8">
        <v>1155.4102084999997</v>
      </c>
      <c r="J5" s="8">
        <v>1162.6227239000002</v>
      </c>
      <c r="K5" s="8">
        <v>3859.5974938999998</v>
      </c>
      <c r="L5" s="8">
        <v>4154.4270939000007</v>
      </c>
      <c r="M5" s="8">
        <v>4849.9113339000005</v>
      </c>
      <c r="N5" s="8">
        <v>5329.9894739000001</v>
      </c>
      <c r="O5" s="8">
        <v>5329.9894739000001</v>
      </c>
      <c r="P5" s="8">
        <v>5426.8323389000007</v>
      </c>
      <c r="Q5" s="8">
        <v>5566.1193988999994</v>
      </c>
    </row>
    <row r="6" spans="1:17" x14ac:dyDescent="0.25">
      <c r="A6" t="s">
        <v>37</v>
      </c>
      <c r="B6" s="8">
        <v>0</v>
      </c>
      <c r="C6" s="8">
        <v>0</v>
      </c>
      <c r="D6" s="8">
        <v>0</v>
      </c>
      <c r="E6" s="8">
        <v>0</v>
      </c>
      <c r="F6" s="8">
        <v>0</v>
      </c>
      <c r="G6" s="8">
        <v>0</v>
      </c>
      <c r="H6" s="8">
        <v>5.5713544369486252</v>
      </c>
      <c r="I6" s="8">
        <v>7.1997544369486244</v>
      </c>
      <c r="J6" s="8">
        <v>7.7481004369486248</v>
      </c>
      <c r="K6" s="8">
        <v>32.730097734245923</v>
      </c>
      <c r="L6" s="8">
        <v>660.61354970430887</v>
      </c>
      <c r="M6" s="8">
        <v>664.47498170430879</v>
      </c>
      <c r="N6" s="8">
        <v>673.81350170430881</v>
      </c>
      <c r="O6" s="8">
        <v>676.48549370430874</v>
      </c>
      <c r="P6" s="8">
        <v>677.63599370430882</v>
      </c>
      <c r="Q6" s="8">
        <v>679.53449570430894</v>
      </c>
    </row>
    <row r="7" spans="1:17" x14ac:dyDescent="0.25">
      <c r="A7" t="s">
        <v>19</v>
      </c>
      <c r="B7" s="8">
        <v>0</v>
      </c>
      <c r="C7" s="8">
        <v>0</v>
      </c>
      <c r="D7" s="8">
        <v>0</v>
      </c>
      <c r="E7" s="8">
        <v>0</v>
      </c>
      <c r="F7" s="8">
        <v>0</v>
      </c>
      <c r="G7" s="8">
        <v>0</v>
      </c>
      <c r="H7" s="8">
        <v>0</v>
      </c>
      <c r="I7" s="8">
        <v>0</v>
      </c>
      <c r="J7" s="8">
        <v>5.2499999999999998E-2</v>
      </c>
      <c r="K7" s="8">
        <v>5.3150520000000006</v>
      </c>
      <c r="L7" s="8">
        <v>24.911289114000006</v>
      </c>
      <c r="M7" s="8">
        <v>112.34982263849953</v>
      </c>
      <c r="N7" s="8">
        <v>220.28647017449964</v>
      </c>
      <c r="O7" s="8">
        <v>316.58006909450012</v>
      </c>
      <c r="P7" s="8">
        <v>430.80265876450369</v>
      </c>
      <c r="Q7" s="8">
        <v>619.5951988594951</v>
      </c>
    </row>
    <row r="8" spans="1:17" x14ac:dyDescent="0.25">
      <c r="A8" t="s">
        <v>20</v>
      </c>
      <c r="B8" s="8">
        <v>0</v>
      </c>
      <c r="C8" s="8">
        <v>0</v>
      </c>
      <c r="D8" s="8">
        <v>0</v>
      </c>
      <c r="E8" s="8">
        <v>0</v>
      </c>
      <c r="F8" s="8">
        <v>0</v>
      </c>
      <c r="G8" s="8">
        <v>0</v>
      </c>
      <c r="H8" s="8">
        <v>25.598700000000001</v>
      </c>
      <c r="I8" s="8">
        <v>50.134619999999998</v>
      </c>
      <c r="J8" s="8">
        <v>63.913624999999989</v>
      </c>
      <c r="K8" s="8">
        <v>130.19257499999998</v>
      </c>
      <c r="L8" s="8">
        <v>141.57103800000002</v>
      </c>
      <c r="M8" s="8">
        <v>195.36090999999996</v>
      </c>
      <c r="N8" s="8">
        <v>241.12290999999996</v>
      </c>
      <c r="O8" s="8">
        <v>271.77390999999994</v>
      </c>
      <c r="P8" s="8">
        <v>345.45540999999992</v>
      </c>
      <c r="Q8" s="8">
        <v>472.72541999999987</v>
      </c>
    </row>
    <row r="9" spans="1:17" x14ac:dyDescent="0.25">
      <c r="A9" t="s">
        <v>62</v>
      </c>
      <c r="B9" s="8">
        <v>30.4008</v>
      </c>
      <c r="C9" s="8">
        <v>30.4008</v>
      </c>
      <c r="D9" s="8">
        <v>30.4008</v>
      </c>
      <c r="E9" s="8">
        <v>73.4208</v>
      </c>
      <c r="F9" s="8">
        <v>81.068799999999996</v>
      </c>
      <c r="G9" s="8">
        <v>265.56880000000001</v>
      </c>
      <c r="H9" s="8">
        <v>269.48840000000001</v>
      </c>
      <c r="I9" s="8">
        <v>288.64281599999998</v>
      </c>
      <c r="J9" s="8">
        <v>293.367368</v>
      </c>
      <c r="K9" s="8">
        <v>357.05886799999996</v>
      </c>
      <c r="L9" s="8">
        <v>364.15716799999996</v>
      </c>
      <c r="M9" s="8">
        <v>391.58193999999986</v>
      </c>
      <c r="N9" s="8">
        <v>398.5311039999998</v>
      </c>
      <c r="O9" s="8">
        <v>408.12551999999971</v>
      </c>
      <c r="P9" s="8">
        <v>411.5671199999997</v>
      </c>
      <c r="Q9" s="8">
        <v>429.79039199999966</v>
      </c>
    </row>
    <row r="10" spans="1:17" x14ac:dyDescent="0.25">
      <c r="A10" t="s">
        <v>63</v>
      </c>
      <c r="B10" s="8">
        <v>0</v>
      </c>
      <c r="C10" s="8">
        <v>0</v>
      </c>
      <c r="D10" s="8">
        <v>0</v>
      </c>
      <c r="E10" s="8">
        <v>0</v>
      </c>
      <c r="F10" s="8">
        <v>0</v>
      </c>
      <c r="G10" s="8">
        <v>0</v>
      </c>
      <c r="H10" s="8">
        <v>0</v>
      </c>
      <c r="I10" s="8">
        <v>0</v>
      </c>
      <c r="J10" s="8">
        <v>2</v>
      </c>
      <c r="K10" s="8">
        <v>2</v>
      </c>
      <c r="L10" s="8">
        <v>16.75</v>
      </c>
      <c r="M10" s="8">
        <v>16.75</v>
      </c>
      <c r="N10" s="8">
        <v>16.75</v>
      </c>
      <c r="O10" s="8">
        <v>16.75</v>
      </c>
      <c r="P10" s="8">
        <v>16.75</v>
      </c>
      <c r="Q10" s="8">
        <v>16.75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
  <sheetViews>
    <sheetView workbookViewId="0">
      <selection activeCell="L11" sqref="L11"/>
    </sheetView>
  </sheetViews>
  <sheetFormatPr defaultRowHeight="15" x14ac:dyDescent="0.25"/>
  <cols>
    <col min="1" max="1" width="34.7109375" customWidth="1"/>
    <col min="2" max="18" width="7.7109375" bestFit="1" customWidth="1"/>
  </cols>
  <sheetData>
    <row r="1" spans="1:18" x14ac:dyDescent="0.25">
      <c r="A1" s="2" t="s">
        <v>68</v>
      </c>
    </row>
    <row r="2" spans="1:18" x14ac:dyDescent="0.25">
      <c r="A2" t="s">
        <v>7</v>
      </c>
      <c r="B2" s="3">
        <v>2019</v>
      </c>
      <c r="C2" s="3">
        <v>2020</v>
      </c>
      <c r="D2" s="3">
        <v>2021</v>
      </c>
      <c r="E2" s="3">
        <v>2022</v>
      </c>
      <c r="F2" s="3">
        <v>2023</v>
      </c>
      <c r="G2" s="3">
        <v>2024</v>
      </c>
      <c r="H2" s="3">
        <v>2025</v>
      </c>
      <c r="I2" s="3">
        <v>2026</v>
      </c>
      <c r="J2" s="3">
        <v>2027</v>
      </c>
      <c r="K2" s="3">
        <v>2028</v>
      </c>
      <c r="L2" s="3">
        <v>2029</v>
      </c>
      <c r="M2" s="3">
        <v>2030</v>
      </c>
      <c r="N2" s="3">
        <v>2031</v>
      </c>
      <c r="O2" s="3">
        <v>2032</v>
      </c>
      <c r="P2" s="3">
        <v>2033</v>
      </c>
      <c r="Q2" s="3">
        <v>2034</v>
      </c>
      <c r="R2" s="3">
        <v>2035</v>
      </c>
    </row>
    <row r="3" spans="1:18" x14ac:dyDescent="0.25">
      <c r="A3" t="s">
        <v>65</v>
      </c>
      <c r="B3" s="8">
        <v>23992.927685742361</v>
      </c>
      <c r="C3" s="8">
        <v>23916.237735039966</v>
      </c>
      <c r="D3" s="8">
        <v>23888.670146920806</v>
      </c>
      <c r="E3" s="8">
        <v>23881.373929825517</v>
      </c>
      <c r="F3" s="8">
        <v>23890.165643914603</v>
      </c>
      <c r="G3" s="8">
        <v>23867.737349198364</v>
      </c>
      <c r="H3" s="8">
        <v>23917.633381809752</v>
      </c>
      <c r="I3" s="8">
        <v>23882.181794199601</v>
      </c>
      <c r="J3" s="8">
        <v>23917.521430059816</v>
      </c>
      <c r="K3" s="8">
        <v>23939.742283938635</v>
      </c>
      <c r="L3" s="8">
        <v>24030.006669358885</v>
      </c>
      <c r="M3" s="8">
        <v>24082.01905411627</v>
      </c>
      <c r="N3" s="8">
        <v>24133.09007378043</v>
      </c>
      <c r="O3" s="8">
        <v>24170.682741415065</v>
      </c>
      <c r="P3" s="8">
        <v>24368.537872969933</v>
      </c>
      <c r="Q3" s="8">
        <v>24568.01998134598</v>
      </c>
      <c r="R3" s="8">
        <v>24791.628630748772</v>
      </c>
    </row>
    <row r="4" spans="1:18" ht="45" x14ac:dyDescent="0.25">
      <c r="A4" s="13" t="s">
        <v>66</v>
      </c>
      <c r="B4" s="8">
        <v>3082.1851673599158</v>
      </c>
      <c r="C4" s="8">
        <v>3166.267488492676</v>
      </c>
      <c r="D4" s="8">
        <v>2405.5465633197782</v>
      </c>
      <c r="E4" s="8">
        <v>2604.3946269793159</v>
      </c>
      <c r="F4" s="8">
        <v>2693.1274148633584</v>
      </c>
      <c r="G4" s="8">
        <v>2756.6049026004666</v>
      </c>
      <c r="H4" s="8">
        <v>2996.1831575147812</v>
      </c>
      <c r="I4" s="8">
        <v>2760.1304246155314</v>
      </c>
      <c r="J4" s="8">
        <v>2648.0094955416662</v>
      </c>
      <c r="K4" s="8">
        <v>2765.9001691145113</v>
      </c>
      <c r="L4" s="8">
        <v>2896.8507680720509</v>
      </c>
      <c r="M4" s="8">
        <v>2834.377675999157</v>
      </c>
      <c r="N4" s="8">
        <v>3085.5320894792239</v>
      </c>
      <c r="O4" s="8">
        <v>2776.6480771217575</v>
      </c>
      <c r="P4" s="8">
        <v>3053.0379942795635</v>
      </c>
      <c r="Q4" s="8">
        <v>2886.3227464787878</v>
      </c>
      <c r="R4" s="8">
        <v>2907.9102064294593</v>
      </c>
    </row>
    <row r="5" spans="1:18" ht="30" x14ac:dyDescent="0.25">
      <c r="A5" s="13" t="s">
        <v>69</v>
      </c>
      <c r="B5" s="8">
        <v>32.414140266464528</v>
      </c>
      <c r="C5" s="8">
        <v>588.96709142227201</v>
      </c>
      <c r="D5" s="8">
        <v>0</v>
      </c>
      <c r="E5" s="8">
        <v>0</v>
      </c>
      <c r="F5" s="8">
        <v>60.462851462625622</v>
      </c>
      <c r="G5" s="8">
        <v>1106.1802584417594</v>
      </c>
      <c r="H5" s="8">
        <v>1076.3853709160571</v>
      </c>
      <c r="I5" s="8">
        <v>1518.3284914254536</v>
      </c>
      <c r="J5" s="8">
        <v>1032.1097846391042</v>
      </c>
      <c r="K5" s="8">
        <v>634.91945718743773</v>
      </c>
      <c r="L5" s="8">
        <v>1000.3198728096463</v>
      </c>
      <c r="M5" s="8">
        <v>154.84118012515228</v>
      </c>
      <c r="N5" s="8">
        <v>776.26894698093042</v>
      </c>
      <c r="O5" s="8">
        <v>584.56029170376883</v>
      </c>
      <c r="P5" s="8">
        <v>1074.9306429911039</v>
      </c>
      <c r="Q5" s="8">
        <v>772.16378241583243</v>
      </c>
      <c r="R5" s="8">
        <v>467.96767306236234</v>
      </c>
    </row>
    <row r="6" spans="1:18" x14ac:dyDescent="0.25">
      <c r="A6" t="s">
        <v>67</v>
      </c>
      <c r="B6" s="8">
        <v>27107.526993368741</v>
      </c>
      <c r="C6" s="8">
        <v>27671.472314954914</v>
      </c>
      <c r="D6" s="8">
        <v>26294.216710240584</v>
      </c>
      <c r="E6" s="8">
        <v>26485.768556804833</v>
      </c>
      <c r="F6" s="8">
        <v>26643.755910240587</v>
      </c>
      <c r="G6" s="8">
        <v>27730.522510240589</v>
      </c>
      <c r="H6" s="8">
        <v>27990.20191024059</v>
      </c>
      <c r="I6" s="8">
        <v>28160.640710240586</v>
      </c>
      <c r="J6" s="8">
        <v>27597.640710240586</v>
      </c>
      <c r="K6" s="8">
        <v>27340.561910240584</v>
      </c>
      <c r="L6" s="8">
        <v>27927.177310240582</v>
      </c>
      <c r="M6" s="8">
        <v>27071.237910240579</v>
      </c>
      <c r="N6" s="8">
        <v>27994.891110240584</v>
      </c>
      <c r="O6" s="8">
        <v>27531.891110240591</v>
      </c>
      <c r="P6" s="8">
        <v>28496.506510240601</v>
      </c>
      <c r="Q6" s="8">
        <v>28226.506510240601</v>
      </c>
      <c r="R6" s="8">
        <v>28167.506510240593</v>
      </c>
    </row>
    <row r="7" spans="1:18" x14ac:dyDescent="0.25">
      <c r="B7" s="14"/>
      <c r="C7" s="14"/>
      <c r="D7" s="14"/>
      <c r="E7" s="14"/>
      <c r="F7" s="14"/>
      <c r="G7" s="14"/>
      <c r="H7" s="14"/>
      <c r="I7" s="14"/>
      <c r="J7" s="14"/>
      <c r="K7" s="14"/>
      <c r="L7" s="14"/>
      <c r="M7" s="14"/>
      <c r="N7" s="14"/>
      <c r="O7" s="14"/>
      <c r="P7" s="14"/>
      <c r="Q7" s="14"/>
      <c r="R7" s="14"/>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
  <sheetViews>
    <sheetView workbookViewId="0">
      <selection activeCell="T8" sqref="T7:T8"/>
    </sheetView>
  </sheetViews>
  <sheetFormatPr defaultRowHeight="15" x14ac:dyDescent="0.25"/>
  <cols>
    <col min="1" max="1" width="24" customWidth="1"/>
    <col min="2" max="2" width="5" bestFit="1" customWidth="1"/>
    <col min="3" max="6" width="5.28515625" bestFit="1" customWidth="1"/>
    <col min="7" max="13" width="6.7109375" bestFit="1" customWidth="1"/>
    <col min="14" max="15" width="5.28515625" bestFit="1" customWidth="1"/>
    <col min="16" max="16" width="6.7109375" bestFit="1" customWidth="1"/>
    <col min="17" max="18" width="5.28515625" bestFit="1" customWidth="1"/>
  </cols>
  <sheetData>
    <row r="1" spans="1:18" x14ac:dyDescent="0.25">
      <c r="A1" s="2" t="s">
        <v>72</v>
      </c>
    </row>
    <row r="2" spans="1:18" x14ac:dyDescent="0.25">
      <c r="A2" t="s">
        <v>7</v>
      </c>
      <c r="B2" s="3">
        <v>2019</v>
      </c>
      <c r="C2" s="3">
        <v>2020</v>
      </c>
      <c r="D2" s="3">
        <v>2021</v>
      </c>
      <c r="E2" s="3">
        <v>2022</v>
      </c>
      <c r="F2" s="3">
        <v>2023</v>
      </c>
      <c r="G2" s="3">
        <v>2024</v>
      </c>
      <c r="H2" s="3">
        <v>2025</v>
      </c>
      <c r="I2" s="3">
        <v>2026</v>
      </c>
      <c r="J2" s="3">
        <v>2027</v>
      </c>
      <c r="K2" s="3">
        <v>2028</v>
      </c>
      <c r="L2" s="3">
        <v>2029</v>
      </c>
      <c r="M2" s="3">
        <v>2030</v>
      </c>
      <c r="N2" s="3">
        <v>2031</v>
      </c>
      <c r="O2" s="3">
        <v>2032</v>
      </c>
      <c r="P2" s="3">
        <v>2033</v>
      </c>
      <c r="Q2" s="3">
        <v>2034</v>
      </c>
      <c r="R2" s="3">
        <v>2035</v>
      </c>
    </row>
    <row r="3" spans="1:18" ht="60" x14ac:dyDescent="0.25">
      <c r="A3" s="13" t="s">
        <v>70</v>
      </c>
      <c r="B3" s="8">
        <v>32.414140266464528</v>
      </c>
      <c r="C3" s="8">
        <v>588.96709142227201</v>
      </c>
      <c r="D3" s="8">
        <v>-79.21459945015863</v>
      </c>
      <c r="E3" s="8">
        <v>-65.045970377339302</v>
      </c>
      <c r="F3" s="8">
        <v>60.462851462625622</v>
      </c>
      <c r="G3" s="8">
        <v>1106.1802584417594</v>
      </c>
      <c r="H3" s="8">
        <v>1076.3853709160571</v>
      </c>
      <c r="I3" s="8">
        <v>1518.3284914254536</v>
      </c>
      <c r="J3" s="8">
        <v>1032.1097846391042</v>
      </c>
      <c r="K3" s="8">
        <v>634.91945718743773</v>
      </c>
      <c r="L3" s="8">
        <v>1000.3198728096463</v>
      </c>
      <c r="M3" s="8">
        <v>154.84118012515228</v>
      </c>
      <c r="N3" s="8">
        <v>776.26894698093042</v>
      </c>
      <c r="O3" s="8">
        <v>584.56029170376883</v>
      </c>
      <c r="P3" s="8">
        <v>1074.9306429911039</v>
      </c>
      <c r="Q3" s="8">
        <v>772.16378241583243</v>
      </c>
      <c r="R3" s="8">
        <v>467.96767306236234</v>
      </c>
    </row>
    <row r="4" spans="1:18" ht="60" x14ac:dyDescent="0.25">
      <c r="A4" s="13" t="s">
        <v>71</v>
      </c>
      <c r="B4" s="8">
        <v>28.123922730996583</v>
      </c>
      <c r="C4" s="8">
        <v>623.94575105829358</v>
      </c>
      <c r="D4" s="8">
        <v>500.48550886679686</v>
      </c>
      <c r="E4" s="8">
        <v>-166.47919908765061</v>
      </c>
      <c r="F4" s="8">
        <v>-408.45381026010438</v>
      </c>
      <c r="G4" s="8">
        <v>968.13613315388909</v>
      </c>
      <c r="H4" s="8">
        <v>1331.5317007308875</v>
      </c>
      <c r="I4" s="8">
        <v>982.80848668109581</v>
      </c>
      <c r="J4" s="8">
        <v>1361.375064797392</v>
      </c>
      <c r="K4" s="8">
        <v>1478.1426616118599</v>
      </c>
      <c r="L4" s="8">
        <v>569.95387929098865</v>
      </c>
      <c r="M4" s="8">
        <v>1102.7201210540213</v>
      </c>
      <c r="N4" s="8">
        <v>166.20544327808528</v>
      </c>
      <c r="O4" s="8">
        <v>715.07537156440799</v>
      </c>
      <c r="P4" s="8">
        <v>486.53122874031931</v>
      </c>
      <c r="Q4" s="8">
        <v>881.08237134411809</v>
      </c>
      <c r="R4" s="8">
        <v>588.04734000621988</v>
      </c>
    </row>
    <row r="6" spans="1:18" ht="43.15" customHeight="1" x14ac:dyDescent="0.25">
      <c r="A6" s="19" t="s">
        <v>73</v>
      </c>
      <c r="B6" s="19"/>
      <c r="C6" s="19"/>
      <c r="D6" s="19"/>
      <c r="E6" s="19"/>
      <c r="F6" s="19"/>
      <c r="G6" s="19"/>
      <c r="H6" s="19"/>
      <c r="I6" s="19"/>
      <c r="J6" s="19"/>
      <c r="K6" s="19"/>
      <c r="L6" s="19"/>
      <c r="M6" s="19"/>
      <c r="N6" s="19"/>
      <c r="O6" s="19"/>
      <c r="P6" s="19"/>
      <c r="Q6" s="19"/>
      <c r="R6" s="19"/>
    </row>
    <row r="7" spans="1:18" x14ac:dyDescent="0.25">
      <c r="A7" s="13"/>
      <c r="B7" s="13"/>
      <c r="C7" s="13"/>
      <c r="D7" s="13"/>
      <c r="E7" s="13"/>
      <c r="F7" s="13"/>
      <c r="G7" s="13"/>
      <c r="H7" s="13"/>
      <c r="I7" s="13"/>
      <c r="J7" s="13"/>
      <c r="K7" s="13"/>
      <c r="L7" s="13"/>
      <c r="M7" s="13"/>
      <c r="N7" s="13"/>
      <c r="O7" s="13"/>
      <c r="P7" s="13"/>
      <c r="Q7" s="13"/>
      <c r="R7" s="13"/>
    </row>
    <row r="8" spans="1:18" x14ac:dyDescent="0.25">
      <c r="A8" s="13"/>
      <c r="B8" s="13"/>
      <c r="C8" s="13"/>
      <c r="D8" s="13"/>
      <c r="E8" s="13"/>
      <c r="F8" s="13"/>
      <c r="G8" s="13"/>
      <c r="H8" s="13"/>
      <c r="I8" s="13"/>
      <c r="J8" s="13"/>
      <c r="K8" s="13"/>
      <c r="L8" s="13"/>
      <c r="M8" s="13"/>
      <c r="N8" s="13"/>
      <c r="O8" s="13"/>
      <c r="P8" s="13"/>
      <c r="Q8" s="13"/>
      <c r="R8" s="13"/>
    </row>
    <row r="9" spans="1:18" x14ac:dyDescent="0.25">
      <c r="A9" s="13"/>
      <c r="B9" s="13"/>
      <c r="C9" s="13"/>
      <c r="D9" s="13"/>
      <c r="E9" s="13"/>
      <c r="F9" s="13"/>
      <c r="G9" s="13"/>
      <c r="H9" s="13"/>
      <c r="I9" s="13"/>
      <c r="J9" s="13"/>
      <c r="K9" s="13"/>
      <c r="L9" s="13"/>
      <c r="M9" s="13"/>
      <c r="N9" s="13"/>
      <c r="O9" s="13"/>
      <c r="P9" s="13"/>
      <c r="Q9" s="13"/>
      <c r="R9" s="13"/>
    </row>
  </sheetData>
  <mergeCells count="1">
    <mergeCell ref="A6:R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
  <sheetViews>
    <sheetView workbookViewId="0">
      <selection activeCell="C20" sqref="C20"/>
    </sheetView>
  </sheetViews>
  <sheetFormatPr defaultRowHeight="15" x14ac:dyDescent="0.25"/>
  <cols>
    <col min="1" max="1" width="41.85546875" bestFit="1" customWidth="1"/>
    <col min="2" max="18" width="7.7109375" bestFit="1" customWidth="1"/>
  </cols>
  <sheetData>
    <row r="1" spans="1:18" x14ac:dyDescent="0.25">
      <c r="A1" s="2" t="s">
        <v>83</v>
      </c>
    </row>
    <row r="2" spans="1:18" x14ac:dyDescent="0.25">
      <c r="A2" t="s">
        <v>81</v>
      </c>
      <c r="B2" s="3" t="s">
        <v>40</v>
      </c>
      <c r="C2" s="3" t="s">
        <v>41</v>
      </c>
      <c r="D2" s="3" t="s">
        <v>42</v>
      </c>
      <c r="E2" s="3" t="s">
        <v>43</v>
      </c>
      <c r="F2" s="3" t="s">
        <v>44</v>
      </c>
      <c r="G2" s="3" t="s">
        <v>45</v>
      </c>
      <c r="H2" s="3" t="s">
        <v>46</v>
      </c>
      <c r="I2" s="3" t="s">
        <v>47</v>
      </c>
      <c r="J2" s="3" t="s">
        <v>48</v>
      </c>
      <c r="K2" s="3" t="s">
        <v>49</v>
      </c>
      <c r="L2" s="3" t="s">
        <v>50</v>
      </c>
      <c r="M2" s="3" t="s">
        <v>51</v>
      </c>
      <c r="N2" s="3" t="s">
        <v>52</v>
      </c>
      <c r="O2" s="3" t="s">
        <v>53</v>
      </c>
      <c r="P2" s="3" t="s">
        <v>54</v>
      </c>
      <c r="Q2" s="3" t="s">
        <v>55</v>
      </c>
      <c r="R2" s="3" t="s">
        <v>56</v>
      </c>
    </row>
    <row r="3" spans="1:18" x14ac:dyDescent="0.25">
      <c r="A3" t="s">
        <v>80</v>
      </c>
      <c r="B3" s="8">
        <v>27999.550363440587</v>
      </c>
      <c r="C3" s="8">
        <v>26320.161052740586</v>
      </c>
      <c r="D3" s="8">
        <v>25403.207180240584</v>
      </c>
      <c r="E3" s="8">
        <v>25405.295780240587</v>
      </c>
      <c r="F3" s="8">
        <v>21148.967091740589</v>
      </c>
      <c r="G3" s="8">
        <v>20636.212496740587</v>
      </c>
      <c r="H3" s="8">
        <v>17821.815566740584</v>
      </c>
      <c r="I3" s="8">
        <v>16512.189847303634</v>
      </c>
      <c r="J3" s="8">
        <v>16466.871111303641</v>
      </c>
      <c r="K3" s="8">
        <v>15641.900992903637</v>
      </c>
      <c r="L3" s="8">
        <v>12784.711223606342</v>
      </c>
      <c r="M3" s="8">
        <v>11006.235771522284</v>
      </c>
      <c r="N3" s="8">
        <v>10138.236921997785</v>
      </c>
      <c r="O3" s="8">
        <v>9488.1724504617923</v>
      </c>
      <c r="P3" s="8">
        <v>9348.9614435418025</v>
      </c>
      <c r="Q3" s="8">
        <v>9059.6223888718105</v>
      </c>
      <c r="R3" s="8">
        <v>8584.1510047768079</v>
      </c>
    </row>
    <row r="4" spans="1:18" x14ac:dyDescent="0.25">
      <c r="A4" t="s">
        <v>57</v>
      </c>
      <c r="B4" s="8">
        <v>0</v>
      </c>
      <c r="C4" s="8">
        <v>840.3338</v>
      </c>
      <c r="D4" s="8">
        <v>840.3338</v>
      </c>
      <c r="E4" s="8">
        <v>840.3338</v>
      </c>
      <c r="F4" s="8">
        <v>1680.6676</v>
      </c>
      <c r="G4" s="8">
        <v>2471.4341999999997</v>
      </c>
      <c r="H4" s="8">
        <v>3311.768</v>
      </c>
      <c r="I4" s="8">
        <v>4892.8222000000005</v>
      </c>
      <c r="J4" s="8">
        <v>4892.8222000000005</v>
      </c>
      <c r="K4" s="8">
        <v>5638.3966</v>
      </c>
      <c r="L4" s="8">
        <v>6437.0120000000006</v>
      </c>
      <c r="M4" s="8">
        <v>6437.0120000000006</v>
      </c>
      <c r="N4" s="8">
        <v>7233.6651999999995</v>
      </c>
      <c r="O4" s="8">
        <v>7233.6651999999995</v>
      </c>
      <c r="P4" s="8">
        <v>8032.2806</v>
      </c>
      <c r="Q4" s="8">
        <v>8032.2806</v>
      </c>
      <c r="R4" s="8">
        <v>8032.2806</v>
      </c>
    </row>
    <row r="5" spans="1:18" x14ac:dyDescent="0.25">
      <c r="A5" t="s">
        <v>58</v>
      </c>
      <c r="B5" s="8">
        <v>561.84397000000001</v>
      </c>
      <c r="C5" s="8">
        <v>592.24477000000002</v>
      </c>
      <c r="D5" s="8">
        <v>672.67572999999993</v>
      </c>
      <c r="E5" s="8">
        <v>672.67572999999993</v>
      </c>
      <c r="F5" s="8">
        <v>2437.1212185000004</v>
      </c>
      <c r="G5" s="8">
        <v>2949.8758134999998</v>
      </c>
      <c r="H5" s="8">
        <v>3145.6183434999998</v>
      </c>
      <c r="I5" s="8">
        <v>3656.6286629369488</v>
      </c>
      <c r="J5" s="8">
        <v>3701.947398936948</v>
      </c>
      <c r="K5" s="8">
        <v>3730.2643173369493</v>
      </c>
      <c r="L5" s="8">
        <v>6587.4540866342459</v>
      </c>
      <c r="M5" s="8">
        <v>7562.9901387183099</v>
      </c>
      <c r="N5" s="8">
        <v>8430.9889882428088</v>
      </c>
      <c r="O5" s="8">
        <v>9081.0534597788082</v>
      </c>
      <c r="P5" s="8">
        <v>9220.264466698809</v>
      </c>
      <c r="Q5" s="8">
        <v>9509.6035213688137</v>
      </c>
      <c r="R5" s="8">
        <v>9985.0749054638036</v>
      </c>
    </row>
    <row r="7" spans="1:18" x14ac:dyDescent="0.25">
      <c r="A7" s="17" t="s">
        <v>82</v>
      </c>
      <c r="B7" s="3" t="s">
        <v>40</v>
      </c>
      <c r="C7" s="3" t="s">
        <v>41</v>
      </c>
      <c r="D7" s="3" t="s">
        <v>42</v>
      </c>
      <c r="E7" s="3" t="s">
        <v>43</v>
      </c>
      <c r="F7" s="3" t="s">
        <v>44</v>
      </c>
      <c r="G7" s="3" t="s">
        <v>45</v>
      </c>
      <c r="H7" s="3" t="s">
        <v>46</v>
      </c>
      <c r="I7" s="3" t="s">
        <v>47</v>
      </c>
      <c r="J7" s="3" t="s">
        <v>48</v>
      </c>
      <c r="K7" s="3" t="s">
        <v>49</v>
      </c>
      <c r="L7" s="3" t="s">
        <v>50</v>
      </c>
      <c r="M7" s="3" t="s">
        <v>51</v>
      </c>
      <c r="N7" s="3" t="s">
        <v>52</v>
      </c>
      <c r="O7" s="3" t="s">
        <v>53</v>
      </c>
      <c r="P7" s="3" t="s">
        <v>54</v>
      </c>
      <c r="Q7" s="3" t="s">
        <v>55</v>
      </c>
      <c r="R7" s="3" t="s">
        <v>56</v>
      </c>
    </row>
    <row r="8" spans="1:18" x14ac:dyDescent="0.25">
      <c r="A8" t="s">
        <v>80</v>
      </c>
      <c r="B8" s="8">
        <v>29572.490635429291</v>
      </c>
      <c r="C8" s="8">
        <v>27216.625380429297</v>
      </c>
      <c r="D8" s="8">
        <v>27286.054013729296</v>
      </c>
      <c r="E8" s="8">
        <v>26328.063413729291</v>
      </c>
      <c r="F8" s="8">
        <v>22090.012475729291</v>
      </c>
      <c r="G8" s="8">
        <v>21995.163208229293</v>
      </c>
      <c r="H8" s="8">
        <v>19163.41027822929</v>
      </c>
      <c r="I8" s="8">
        <v>18704.295654765359</v>
      </c>
      <c r="J8" s="8">
        <v>17700.74983476536</v>
      </c>
      <c r="K8" s="8">
        <v>17643.72220576536</v>
      </c>
      <c r="L8" s="8">
        <v>15754.696049137659</v>
      </c>
      <c r="M8" s="8">
        <v>12842.674438623933</v>
      </c>
      <c r="N8" s="8">
        <v>10961.584060516783</v>
      </c>
      <c r="O8" s="8">
        <v>10535.497347939781</v>
      </c>
      <c r="P8" s="8">
        <v>10066.866389989784</v>
      </c>
      <c r="Q8" s="8">
        <v>9858.0789347497848</v>
      </c>
      <c r="R8" s="8">
        <v>9330.033211654787</v>
      </c>
    </row>
    <row r="9" spans="1:18" x14ac:dyDescent="0.25">
      <c r="A9" t="s">
        <v>57</v>
      </c>
      <c r="B9" s="8">
        <v>0</v>
      </c>
      <c r="C9" s="8">
        <v>840.3338</v>
      </c>
      <c r="D9" s="8">
        <v>840.3338</v>
      </c>
      <c r="E9" s="8">
        <v>840.3338</v>
      </c>
      <c r="F9" s="8">
        <v>840.3338</v>
      </c>
      <c r="G9" s="8">
        <v>2474.3775000000001</v>
      </c>
      <c r="H9" s="8">
        <v>3314.7112999999999</v>
      </c>
      <c r="I9" s="8">
        <v>3314.7112999999999</v>
      </c>
      <c r="J9" s="8">
        <v>4910.3275000000003</v>
      </c>
      <c r="K9" s="8">
        <v>5665.6099000000004</v>
      </c>
      <c r="L9" s="8">
        <v>5665.6099000000004</v>
      </c>
      <c r="M9" s="8">
        <v>6470.1118999999999</v>
      </c>
      <c r="N9" s="8">
        <v>6470.1118999999999</v>
      </c>
      <c r="O9" s="8">
        <v>7273.6327999999994</v>
      </c>
      <c r="P9" s="8">
        <v>7273.6327999999994</v>
      </c>
      <c r="Q9" s="8">
        <v>8078.1347999999998</v>
      </c>
      <c r="R9" s="8">
        <v>8078.1347999999998</v>
      </c>
    </row>
    <row r="10" spans="1:18" x14ac:dyDescent="0.25">
      <c r="A10" t="s">
        <v>58</v>
      </c>
      <c r="B10" s="8">
        <v>0</v>
      </c>
      <c r="C10" s="8">
        <v>695.39560000000006</v>
      </c>
      <c r="D10" s="8">
        <v>725.79640000000006</v>
      </c>
      <c r="E10" s="8">
        <v>843.45320000000004</v>
      </c>
      <c r="F10" s="8">
        <v>2578.1800380000004</v>
      </c>
      <c r="G10" s="8">
        <v>3173.0293055000002</v>
      </c>
      <c r="H10" s="8">
        <v>3376.4198355000003</v>
      </c>
      <c r="I10" s="8">
        <v>3835.5344589639335</v>
      </c>
      <c r="J10" s="8">
        <v>4034.5782789639338</v>
      </c>
      <c r="K10" s="8">
        <v>4091.6059079639335</v>
      </c>
      <c r="L10" s="8">
        <v>5177.1111645916362</v>
      </c>
      <c r="M10" s="8">
        <v>8083.3329751053634</v>
      </c>
      <c r="N10" s="8">
        <v>9159.9213532125141</v>
      </c>
      <c r="O10" s="8">
        <v>9586.0080657895123</v>
      </c>
      <c r="P10" s="8">
        <v>10054.639023739512</v>
      </c>
      <c r="Q10" s="8">
        <v>10263.426478979512</v>
      </c>
      <c r="R10" s="8">
        <v>10791.47220207451</v>
      </c>
    </row>
    <row r="12" spans="1:18" x14ac:dyDescent="0.25">
      <c r="B12" s="16"/>
      <c r="C12" s="16"/>
      <c r="D12" s="16"/>
      <c r="E12" s="16"/>
      <c r="F12" s="16"/>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
  <sheetViews>
    <sheetView workbookViewId="0">
      <selection activeCell="A8" sqref="A8"/>
    </sheetView>
  </sheetViews>
  <sheetFormatPr defaultRowHeight="15" x14ac:dyDescent="0.25"/>
  <cols>
    <col min="1" max="1" width="42.28515625" customWidth="1"/>
    <col min="2" max="18" width="7.7109375" bestFit="1" customWidth="1"/>
  </cols>
  <sheetData>
    <row r="1" spans="1:18" x14ac:dyDescent="0.25">
      <c r="A1" s="2" t="s">
        <v>84</v>
      </c>
    </row>
    <row r="2" spans="1:18" x14ac:dyDescent="0.25">
      <c r="A2" t="s">
        <v>81</v>
      </c>
      <c r="B2" s="3" t="s">
        <v>40</v>
      </c>
      <c r="C2" s="3" t="s">
        <v>41</v>
      </c>
      <c r="D2" s="3" t="s">
        <v>42</v>
      </c>
      <c r="E2" s="3" t="s">
        <v>43</v>
      </c>
      <c r="F2" s="3" t="s">
        <v>44</v>
      </c>
      <c r="G2" s="3" t="s">
        <v>45</v>
      </c>
      <c r="H2" s="3" t="s">
        <v>46</v>
      </c>
      <c r="I2" s="3" t="s">
        <v>47</v>
      </c>
      <c r="J2" s="3" t="s">
        <v>48</v>
      </c>
      <c r="K2" s="3" t="s">
        <v>49</v>
      </c>
      <c r="L2" s="3" t="s">
        <v>50</v>
      </c>
      <c r="M2" s="3" t="s">
        <v>51</v>
      </c>
      <c r="N2" s="3" t="s">
        <v>52</v>
      </c>
      <c r="O2" s="3" t="s">
        <v>53</v>
      </c>
      <c r="P2" s="3" t="s">
        <v>54</v>
      </c>
      <c r="Q2" s="3" t="s">
        <v>55</v>
      </c>
      <c r="R2" s="3" t="s">
        <v>56</v>
      </c>
    </row>
    <row r="3" spans="1:18" x14ac:dyDescent="0.25">
      <c r="A3" t="s">
        <v>80</v>
      </c>
      <c r="B3" s="8">
        <v>27999.550363440587</v>
      </c>
      <c r="C3" s="8">
        <v>26320.161052740586</v>
      </c>
      <c r="D3" s="8">
        <v>25403.207180240584</v>
      </c>
      <c r="E3" s="8">
        <v>25405.295780240587</v>
      </c>
      <c r="F3" s="8">
        <v>21148.967091740589</v>
      </c>
      <c r="G3" s="8">
        <v>20636.212496740587</v>
      </c>
      <c r="H3" s="8">
        <v>17821.815566740584</v>
      </c>
      <c r="I3" s="8">
        <v>16512.189847303634</v>
      </c>
      <c r="J3" s="8">
        <v>16466.871111303641</v>
      </c>
      <c r="K3" s="8">
        <v>15641.900992903637</v>
      </c>
      <c r="L3" s="8">
        <v>12784.711223606342</v>
      </c>
      <c r="M3" s="8">
        <v>11006.235771522284</v>
      </c>
      <c r="N3" s="8">
        <v>10138.236921997785</v>
      </c>
      <c r="O3" s="8">
        <v>9488.1724504617923</v>
      </c>
      <c r="P3" s="8">
        <v>9348.9614435418025</v>
      </c>
      <c r="Q3" s="8">
        <v>9059.6223888718105</v>
      </c>
      <c r="R3" s="8">
        <v>8584.1510047768079</v>
      </c>
    </row>
    <row r="4" spans="1:18" x14ac:dyDescent="0.25">
      <c r="A4" t="s">
        <v>57</v>
      </c>
      <c r="B4" s="8">
        <v>0</v>
      </c>
      <c r="C4" s="8">
        <v>840.3338</v>
      </c>
      <c r="D4" s="8">
        <v>840.3338</v>
      </c>
      <c r="E4" s="8">
        <v>840.3338</v>
      </c>
      <c r="F4" s="8">
        <v>1680.6676</v>
      </c>
      <c r="G4" s="8">
        <v>2471.4341999999997</v>
      </c>
      <c r="H4" s="8">
        <v>3311.768</v>
      </c>
      <c r="I4" s="8">
        <v>4892.8222000000005</v>
      </c>
      <c r="J4" s="8">
        <v>4892.8222000000005</v>
      </c>
      <c r="K4" s="8">
        <v>5638.3966</v>
      </c>
      <c r="L4" s="8">
        <v>6437.0120000000006</v>
      </c>
      <c r="M4" s="8">
        <v>6437.0120000000006</v>
      </c>
      <c r="N4" s="8">
        <v>7233.6651999999995</v>
      </c>
      <c r="O4" s="8">
        <v>7233.6651999999995</v>
      </c>
      <c r="P4" s="8">
        <v>8032.2806</v>
      </c>
      <c r="Q4" s="8">
        <v>8032.2806</v>
      </c>
      <c r="R4" s="8">
        <v>8032.2806</v>
      </c>
    </row>
    <row r="5" spans="1:18" x14ac:dyDescent="0.25">
      <c r="A5" t="s">
        <v>58</v>
      </c>
      <c r="B5" s="8">
        <v>561.84397000000001</v>
      </c>
      <c r="C5" s="8">
        <v>592.24477000000002</v>
      </c>
      <c r="D5" s="8">
        <v>672.67572999999993</v>
      </c>
      <c r="E5" s="8">
        <v>672.67572999999993</v>
      </c>
      <c r="F5" s="8">
        <v>2437.1212185000004</v>
      </c>
      <c r="G5" s="8">
        <v>2949.8758134999998</v>
      </c>
      <c r="H5" s="8">
        <v>3145.6183434999998</v>
      </c>
      <c r="I5" s="8">
        <v>3656.6286629369488</v>
      </c>
      <c r="J5" s="8">
        <v>3701.947398936948</v>
      </c>
      <c r="K5" s="8">
        <v>3730.2643173369493</v>
      </c>
      <c r="L5" s="8">
        <v>6587.4540866342459</v>
      </c>
      <c r="M5" s="8">
        <v>7562.9901387183099</v>
      </c>
      <c r="N5" s="8">
        <v>8430.9889882428088</v>
      </c>
      <c r="O5" s="8">
        <v>9081.0534597788082</v>
      </c>
      <c r="P5" s="8">
        <v>9220.264466698809</v>
      </c>
      <c r="Q5" s="8">
        <v>9509.6035213688137</v>
      </c>
      <c r="R5" s="8">
        <v>9985.0749054638036</v>
      </c>
    </row>
    <row r="6" spans="1:18" x14ac:dyDescent="0.25">
      <c r="A6" t="s">
        <v>67</v>
      </c>
      <c r="B6" s="8">
        <v>27107.526993368741</v>
      </c>
      <c r="C6" s="8">
        <v>27671.472314954914</v>
      </c>
      <c r="D6" s="8">
        <v>26294.216710240584</v>
      </c>
      <c r="E6" s="8">
        <v>26485.768556804833</v>
      </c>
      <c r="F6" s="8">
        <v>26643.554881457247</v>
      </c>
      <c r="G6" s="8">
        <v>27730.426811897276</v>
      </c>
      <c r="H6" s="8">
        <v>27990.69651833014</v>
      </c>
      <c r="I6" s="8">
        <v>28160.729981335786</v>
      </c>
      <c r="J6" s="8">
        <v>27597.381067987539</v>
      </c>
      <c r="K6" s="8">
        <v>27341.024930539177</v>
      </c>
      <c r="L6" s="8">
        <v>27927.298578508042</v>
      </c>
      <c r="M6" s="8">
        <v>27071.401595698135</v>
      </c>
      <c r="N6" s="8">
        <v>27994.614443707822</v>
      </c>
      <c r="O6" s="8">
        <v>27531.984225741155</v>
      </c>
      <c r="P6" s="8">
        <v>28496.739418383764</v>
      </c>
      <c r="Q6" s="8">
        <v>28226.46850243735</v>
      </c>
      <c r="R6" s="8">
        <v>28167.95270169678</v>
      </c>
    </row>
    <row r="8" spans="1:18" x14ac:dyDescent="0.25">
      <c r="A8" s="17" t="s">
        <v>82</v>
      </c>
      <c r="B8" s="3" t="s">
        <v>40</v>
      </c>
      <c r="C8" s="3" t="s">
        <v>41</v>
      </c>
      <c r="D8" s="3" t="s">
        <v>42</v>
      </c>
      <c r="E8" s="3" t="s">
        <v>43</v>
      </c>
      <c r="F8" s="3" t="s">
        <v>44</v>
      </c>
      <c r="G8" s="3" t="s">
        <v>45</v>
      </c>
      <c r="H8" s="3" t="s">
        <v>46</v>
      </c>
      <c r="I8" s="3" t="s">
        <v>47</v>
      </c>
      <c r="J8" s="3" t="s">
        <v>48</v>
      </c>
      <c r="K8" s="3" t="s">
        <v>49</v>
      </c>
      <c r="L8" s="3" t="s">
        <v>50</v>
      </c>
      <c r="M8" s="3" t="s">
        <v>51</v>
      </c>
      <c r="N8" s="3" t="s">
        <v>52</v>
      </c>
      <c r="O8" s="3" t="s">
        <v>53</v>
      </c>
      <c r="P8" s="3" t="s">
        <v>54</v>
      </c>
      <c r="Q8" s="3" t="s">
        <v>55</v>
      </c>
      <c r="R8" s="3" t="s">
        <v>56</v>
      </c>
    </row>
    <row r="9" spans="1:18" x14ac:dyDescent="0.25">
      <c r="A9" t="s">
        <v>80</v>
      </c>
      <c r="B9" s="8">
        <v>29572.490635429291</v>
      </c>
      <c r="C9" s="8">
        <v>27216.625380429297</v>
      </c>
      <c r="D9" s="8">
        <v>27286.054013729296</v>
      </c>
      <c r="E9" s="8">
        <v>26328.063413729291</v>
      </c>
      <c r="F9" s="8">
        <v>22090.012475729291</v>
      </c>
      <c r="G9" s="8">
        <v>21995.163208229293</v>
      </c>
      <c r="H9" s="8">
        <v>19163.41027822929</v>
      </c>
      <c r="I9" s="8">
        <v>18704.295654765359</v>
      </c>
      <c r="J9" s="8">
        <v>17700.74983476536</v>
      </c>
      <c r="K9" s="8">
        <v>17643.72220576536</v>
      </c>
      <c r="L9" s="8">
        <v>15754.696049137659</v>
      </c>
      <c r="M9" s="8">
        <v>12842.674438623933</v>
      </c>
      <c r="N9" s="8">
        <v>10961.584060516783</v>
      </c>
      <c r="O9" s="8">
        <v>10535.497347939781</v>
      </c>
      <c r="P9" s="8">
        <v>10066.866389989784</v>
      </c>
      <c r="Q9" s="8">
        <v>9858.0789347497848</v>
      </c>
      <c r="R9" s="8">
        <v>9330.033211654787</v>
      </c>
    </row>
    <row r="10" spans="1:18" x14ac:dyDescent="0.25">
      <c r="A10" t="s">
        <v>57</v>
      </c>
      <c r="B10" s="8">
        <v>0</v>
      </c>
      <c r="C10" s="8">
        <v>840.3338</v>
      </c>
      <c r="D10" s="8">
        <v>840.3338</v>
      </c>
      <c r="E10" s="8">
        <v>840.3338</v>
      </c>
      <c r="F10" s="8">
        <v>840.3338</v>
      </c>
      <c r="G10" s="8">
        <v>2474.3775000000001</v>
      </c>
      <c r="H10" s="8">
        <v>3314.7112999999999</v>
      </c>
      <c r="I10" s="8">
        <v>3314.7112999999999</v>
      </c>
      <c r="J10" s="8">
        <v>4910.3275000000003</v>
      </c>
      <c r="K10" s="8">
        <v>5665.6099000000004</v>
      </c>
      <c r="L10" s="8">
        <v>5665.6099000000004</v>
      </c>
      <c r="M10" s="8">
        <v>6470.1118999999999</v>
      </c>
      <c r="N10" s="8">
        <v>6470.1118999999999</v>
      </c>
      <c r="O10" s="8">
        <v>7273.6327999999994</v>
      </c>
      <c r="P10" s="8">
        <v>7273.6327999999994</v>
      </c>
      <c r="Q10" s="8">
        <v>8078.1347999999998</v>
      </c>
      <c r="R10" s="8">
        <v>8078.1347999999998</v>
      </c>
    </row>
    <row r="11" spans="1:18" x14ac:dyDescent="0.25">
      <c r="A11" t="s">
        <v>58</v>
      </c>
      <c r="B11" s="8">
        <v>0</v>
      </c>
      <c r="C11" s="8">
        <v>695.39560000000006</v>
      </c>
      <c r="D11" s="8">
        <v>725.79640000000006</v>
      </c>
      <c r="E11" s="8">
        <v>843.45320000000004</v>
      </c>
      <c r="F11" s="8">
        <v>2578.1800380000004</v>
      </c>
      <c r="G11" s="8">
        <v>3173.0293055000002</v>
      </c>
      <c r="H11" s="8">
        <v>3376.4198355000003</v>
      </c>
      <c r="I11" s="8">
        <v>3835.5344589639335</v>
      </c>
      <c r="J11" s="8">
        <v>4034.5782789639338</v>
      </c>
      <c r="K11" s="8">
        <v>4091.6059079639335</v>
      </c>
      <c r="L11" s="8">
        <v>5177.1111645916362</v>
      </c>
      <c r="M11" s="8">
        <v>8083.3329751053634</v>
      </c>
      <c r="N11" s="8">
        <v>9159.9213532125141</v>
      </c>
      <c r="O11" s="8">
        <v>9586.0080657895123</v>
      </c>
      <c r="P11" s="8">
        <v>10054.639023739512</v>
      </c>
      <c r="Q11" s="8">
        <v>10263.426478979512</v>
      </c>
      <c r="R11" s="8">
        <v>10791.47220207451</v>
      </c>
    </row>
    <row r="12" spans="1:18" x14ac:dyDescent="0.25">
      <c r="A12" t="s">
        <v>67</v>
      </c>
      <c r="B12" s="8">
        <v>27481.224609938643</v>
      </c>
      <c r="C12" s="8">
        <v>27388.637648400123</v>
      </c>
      <c r="D12" s="8">
        <v>27443.842598504176</v>
      </c>
      <c r="E12" s="8">
        <v>26313.785271228455</v>
      </c>
      <c r="F12" s="8">
        <v>25073.393945698084</v>
      </c>
      <c r="G12" s="8">
        <v>27834.298896275381</v>
      </c>
      <c r="H12" s="8">
        <v>27083.837198954323</v>
      </c>
      <c r="I12" s="8">
        <v>27624.828769991858</v>
      </c>
      <c r="J12" s="8">
        <v>27988.879935213416</v>
      </c>
      <c r="K12" s="8">
        <v>27767.105221875452</v>
      </c>
      <c r="L12" s="8">
        <v>26550.53234880028</v>
      </c>
      <c r="M12" s="8">
        <v>26571.476646973028</v>
      </c>
      <c r="N12" s="8">
        <v>26407.190496565519</v>
      </c>
      <c r="O12" s="8">
        <v>27396.89304663899</v>
      </c>
      <c r="P12" s="8">
        <v>26411.822939847592</v>
      </c>
      <c r="Q12" s="8">
        <v>28375.680490124341</v>
      </c>
      <c r="R12" s="8">
        <v>27676.608567237592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
  <sheetViews>
    <sheetView workbookViewId="0">
      <selection activeCell="A7" sqref="A7"/>
    </sheetView>
  </sheetViews>
  <sheetFormatPr defaultRowHeight="15" x14ac:dyDescent="0.25"/>
  <cols>
    <col min="1" max="1" width="46.85546875" bestFit="1" customWidth="1"/>
    <col min="2" max="13" width="6.7109375" bestFit="1" customWidth="1"/>
    <col min="14" max="18" width="7.7109375" bestFit="1" customWidth="1"/>
  </cols>
  <sheetData>
    <row r="1" spans="1:18" x14ac:dyDescent="0.25">
      <c r="A1" s="2" t="s">
        <v>86</v>
      </c>
    </row>
    <row r="2" spans="1:18" x14ac:dyDescent="0.25">
      <c r="A2" t="s">
        <v>7</v>
      </c>
      <c r="B2" s="3">
        <v>2019</v>
      </c>
      <c r="C2" s="3">
        <v>2020</v>
      </c>
      <c r="D2" s="3">
        <v>2021</v>
      </c>
      <c r="E2" s="3">
        <v>2022</v>
      </c>
      <c r="F2" s="3">
        <v>2023</v>
      </c>
      <c r="G2" s="3">
        <v>2024</v>
      </c>
      <c r="H2" s="3">
        <v>2025</v>
      </c>
      <c r="I2" s="3">
        <v>2026</v>
      </c>
      <c r="J2" s="3">
        <v>2027</v>
      </c>
      <c r="K2" s="3">
        <v>2028</v>
      </c>
      <c r="L2" s="3">
        <v>2029</v>
      </c>
      <c r="M2" s="3">
        <v>2030</v>
      </c>
      <c r="N2" s="3">
        <v>2031</v>
      </c>
      <c r="O2" s="3">
        <v>2032</v>
      </c>
      <c r="P2" s="3">
        <v>2033</v>
      </c>
      <c r="Q2" s="3">
        <v>2034</v>
      </c>
      <c r="R2" s="3">
        <v>2035</v>
      </c>
    </row>
    <row r="3" spans="1:18" x14ac:dyDescent="0.25">
      <c r="A3" t="s">
        <v>89</v>
      </c>
      <c r="B3" s="8">
        <v>1453.8673400718462</v>
      </c>
      <c r="C3" s="8">
        <v>81.267307785672557</v>
      </c>
      <c r="D3" s="8">
        <v>622</v>
      </c>
      <c r="E3" s="8">
        <v>432.53675343575509</v>
      </c>
      <c r="F3" s="8">
        <v>-1376.798971216655</v>
      </c>
      <c r="G3" s="8">
        <v>-1672.904301656692</v>
      </c>
      <c r="H3" s="8">
        <v>-3711.4946080895575</v>
      </c>
      <c r="I3" s="8">
        <v>-3099.0892710951998</v>
      </c>
      <c r="J3" s="8">
        <v>-2535.7403577469495</v>
      </c>
      <c r="K3" s="8">
        <v>-2330.4630202985913</v>
      </c>
      <c r="L3" s="8">
        <v>-2118.1212682674523</v>
      </c>
      <c r="M3" s="8">
        <v>-2065.1636854575422</v>
      </c>
      <c r="N3" s="8">
        <v>-2191.7233334672301</v>
      </c>
      <c r="O3" s="8">
        <v>-1729.093115500558</v>
      </c>
      <c r="P3" s="8">
        <v>-1895.232908143154</v>
      </c>
      <c r="Q3" s="8">
        <v>-1624.9619921967269</v>
      </c>
      <c r="R3" s="8">
        <v>-1566.4461914561682</v>
      </c>
    </row>
    <row r="4" spans="1:18" x14ac:dyDescent="0.25">
      <c r="A4" t="s">
        <v>90</v>
      </c>
      <c r="B4" s="8">
        <v>847.04877816036969</v>
      </c>
      <c r="C4" s="8">
        <v>-811.35154601352178</v>
      </c>
      <c r="D4" s="8">
        <v>-335.37699618392219</v>
      </c>
      <c r="E4" s="8">
        <v>-582.75415712703955</v>
      </c>
      <c r="F4" s="8">
        <v>-3844.1036918895197</v>
      </c>
      <c r="G4" s="8">
        <v>-4686.0581843682658</v>
      </c>
      <c r="H4" s="8">
        <v>-6878.1529849610151</v>
      </c>
      <c r="I4" s="8">
        <v>-6735.652017373387</v>
      </c>
      <c r="J4" s="8">
        <v>-6292.1711404756761</v>
      </c>
      <c r="K4" s="8">
        <v>-6017.7857801035643</v>
      </c>
      <c r="L4" s="8">
        <v>-8688.7358125454448</v>
      </c>
      <c r="M4" s="8">
        <v>-9095.9201018730546</v>
      </c>
      <c r="N4" s="8">
        <v>-10077.035577362682</v>
      </c>
      <c r="O4" s="8">
        <v>-10417.861214372986</v>
      </c>
      <c r="P4" s="8">
        <v>-10475.431034802925</v>
      </c>
      <c r="Q4" s="8">
        <v>-10724.316352142861</v>
      </c>
      <c r="R4" s="8">
        <v>-11273.14263897853</v>
      </c>
    </row>
    <row r="5" spans="1:18" x14ac:dyDescent="0.25">
      <c r="A5" t="s">
        <v>91</v>
      </c>
      <c r="B5" s="8">
        <v>2091.2660254906473</v>
      </c>
      <c r="C5" s="8">
        <v>1363.717132029175</v>
      </c>
      <c r="D5" s="8">
        <v>1408.3416152251198</v>
      </c>
      <c r="E5" s="8">
        <v>1698.0651425008373</v>
      </c>
      <c r="F5" s="8">
        <v>435.13236803120964</v>
      </c>
      <c r="G5" s="8">
        <v>-191.72888254608924</v>
      </c>
      <c r="H5" s="8">
        <v>-1229.2957852250343</v>
      </c>
      <c r="I5" s="8">
        <v>-1770.2873562625664</v>
      </c>
      <c r="J5" s="8">
        <v>-1343.224321484123</v>
      </c>
      <c r="K5" s="8">
        <v>-366.16720814615832</v>
      </c>
      <c r="L5" s="8">
        <v>46.884764929014956</v>
      </c>
      <c r="M5" s="8">
        <v>824.64266675626868</v>
      </c>
      <c r="N5" s="8">
        <v>184.42681716377854</v>
      </c>
      <c r="O5" s="8">
        <v>-1.7548329096960504</v>
      </c>
      <c r="P5" s="8">
        <v>983.31527388170514</v>
      </c>
      <c r="Q5" s="8">
        <v>-176.04027639504514</v>
      </c>
      <c r="R5" s="8">
        <v>523.03164649170617</v>
      </c>
    </row>
    <row r="6" spans="1:18" x14ac:dyDescent="0.25">
      <c r="A6" t="s">
        <v>92</v>
      </c>
      <c r="B6" s="8">
        <v>2059.7848890558944</v>
      </c>
      <c r="C6" s="8">
        <v>709.86467778558517</v>
      </c>
      <c r="D6" s="8">
        <v>1143.1587886725258</v>
      </c>
      <c r="E6" s="8">
        <v>1410.2130880125274</v>
      </c>
      <c r="F6" s="8">
        <v>-1084.5805203835673</v>
      </c>
      <c r="G6" s="8">
        <v>-2262.5426616730397</v>
      </c>
      <c r="H6" s="8">
        <v>-4063.1491983692713</v>
      </c>
      <c r="I6" s="8">
        <v>-5123.8232254114428</v>
      </c>
      <c r="J6" s="8">
        <v>-4838.1610860454794</v>
      </c>
      <c r="K6" s="8">
        <v>-3675.138604833005</v>
      </c>
      <c r="L6" s="8">
        <v>-4833.3511767567352</v>
      </c>
      <c r="M6" s="8">
        <v>-5450.9431668670586</v>
      </c>
      <c r="N6" s="8">
        <v>-7343.701139678562</v>
      </c>
      <c r="O6" s="8">
        <v>-7921.277382934215</v>
      </c>
      <c r="P6" s="8">
        <v>-7305.8614957461459</v>
      </c>
      <c r="Q6" s="8">
        <v>-8833.9146506724755</v>
      </c>
      <c r="R6" s="8">
        <v>-8419.3884638333584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workbookViewId="0">
      <selection activeCell="B15" sqref="B15"/>
    </sheetView>
  </sheetViews>
  <sheetFormatPr defaultRowHeight="15" x14ac:dyDescent="0.25"/>
  <cols>
    <col min="1" max="1" width="38.7109375" customWidth="1"/>
    <col min="2" max="20" width="8.5703125" customWidth="1"/>
  </cols>
  <sheetData>
    <row r="1" spans="1:20" x14ac:dyDescent="0.25">
      <c r="A1" s="2" t="s">
        <v>12</v>
      </c>
    </row>
    <row r="2" spans="1:20" x14ac:dyDescent="0.25">
      <c r="A2" t="s">
        <v>6</v>
      </c>
      <c r="B2" s="3">
        <v>2017</v>
      </c>
      <c r="C2" s="3">
        <v>2018</v>
      </c>
      <c r="D2" s="3">
        <v>2019</v>
      </c>
      <c r="E2" s="3">
        <v>2020</v>
      </c>
      <c r="F2" s="3">
        <v>2021</v>
      </c>
      <c r="G2" s="3">
        <v>2022</v>
      </c>
      <c r="H2" s="3">
        <v>2023</v>
      </c>
      <c r="I2" s="3">
        <v>2024</v>
      </c>
      <c r="J2" s="3">
        <v>2025</v>
      </c>
      <c r="K2" s="3">
        <v>2026</v>
      </c>
      <c r="L2" s="3">
        <v>2027</v>
      </c>
      <c r="M2" s="3">
        <v>2028</v>
      </c>
      <c r="N2" s="3">
        <v>2029</v>
      </c>
      <c r="O2" s="3">
        <v>2030</v>
      </c>
      <c r="P2" s="3">
        <v>2031</v>
      </c>
      <c r="Q2" s="3">
        <v>2032</v>
      </c>
      <c r="R2" s="3">
        <v>2033</v>
      </c>
      <c r="S2" s="3">
        <v>2034</v>
      </c>
      <c r="T2" s="3">
        <v>2035</v>
      </c>
    </row>
    <row r="3" spans="1:20" x14ac:dyDescent="0.25">
      <c r="A3" t="s">
        <v>13</v>
      </c>
      <c r="B3" s="15">
        <v>51.976097636197068</v>
      </c>
      <c r="C3" s="15">
        <v>51.607276902480521</v>
      </c>
      <c r="D3" s="15">
        <v>51.579895354236143</v>
      </c>
      <c r="E3" s="15">
        <v>51.267224945301834</v>
      </c>
      <c r="F3" s="15">
        <v>50.751650379920363</v>
      </c>
      <c r="G3" s="15">
        <v>50.338775840489618</v>
      </c>
      <c r="H3" s="15">
        <v>50.108067858389177</v>
      </c>
      <c r="I3" s="15">
        <v>49.694496384059235</v>
      </c>
      <c r="J3" s="15">
        <v>49.517926765843001</v>
      </c>
      <c r="K3" s="15">
        <v>49.372126238361304</v>
      </c>
      <c r="L3" s="15">
        <v>49.339147216226621</v>
      </c>
      <c r="M3" s="15">
        <v>49.326810520351792</v>
      </c>
      <c r="N3" s="15">
        <v>49.446822004554377</v>
      </c>
      <c r="O3" s="15">
        <v>49.527107580767158</v>
      </c>
      <c r="P3" s="15">
        <v>49.692883593824462</v>
      </c>
      <c r="Q3" s="15">
        <v>49.701480120439506</v>
      </c>
      <c r="R3" s="15">
        <v>50.094504550136691</v>
      </c>
      <c r="S3" s="15">
        <v>50.443546603323767</v>
      </c>
      <c r="T3" s="15">
        <v>50.761582234450415</v>
      </c>
    </row>
    <row r="4" spans="1:20" x14ac:dyDescent="0.25">
      <c r="A4" t="s">
        <v>14</v>
      </c>
      <c r="B4" s="15">
        <v>52.085664500567361</v>
      </c>
      <c r="C4" s="15">
        <v>51.844964225906288</v>
      </c>
      <c r="D4" s="15">
        <v>51.666628336499642</v>
      </c>
      <c r="E4" s="15">
        <v>51.349402651551095</v>
      </c>
      <c r="F4" s="15">
        <v>51.213495020169063</v>
      </c>
      <c r="G4" s="15">
        <v>51.256277283238489</v>
      </c>
      <c r="H4" s="15">
        <v>51.528260208570174</v>
      </c>
      <c r="I4" s="15">
        <v>51.647252078388988</v>
      </c>
      <c r="J4" s="15">
        <v>51.862610084850658</v>
      </c>
      <c r="K4" s="15">
        <v>51.924055578585737</v>
      </c>
      <c r="L4" s="15">
        <v>51.928708927084749</v>
      </c>
      <c r="M4" s="15">
        <v>52.017770480684284</v>
      </c>
      <c r="N4" s="15">
        <v>52.142785769258872</v>
      </c>
      <c r="O4" s="15">
        <v>52.095338435325587</v>
      </c>
      <c r="P4" s="15">
        <v>52.137148035816267</v>
      </c>
      <c r="Q4" s="15">
        <v>52.194689693487483</v>
      </c>
      <c r="R4" s="15">
        <v>52.677619596886416</v>
      </c>
      <c r="S4" s="15">
        <v>53.16060929623449</v>
      </c>
      <c r="T4" s="15">
        <v>53.714186845949719</v>
      </c>
    </row>
    <row r="5" spans="1:20" x14ac:dyDescent="0.25">
      <c r="A5" t="s">
        <v>15</v>
      </c>
      <c r="B5" s="15">
        <v>34.365530752626512</v>
      </c>
      <c r="C5" s="15">
        <v>34.578352654004298</v>
      </c>
      <c r="D5" s="15">
        <v>34.374498120661343</v>
      </c>
      <c r="E5" s="15">
        <v>34.560749252725707</v>
      </c>
      <c r="F5" s="15">
        <v>34.791370429693607</v>
      </c>
      <c r="G5" s="15">
        <v>34.779832145157222</v>
      </c>
      <c r="H5" s="15">
        <v>34.328151798578105</v>
      </c>
      <c r="I5" s="15">
        <v>34.136346520191204</v>
      </c>
      <c r="J5" s="15">
        <v>34.095973022231433</v>
      </c>
      <c r="K5" s="15">
        <v>33.645294920722847</v>
      </c>
      <c r="L5" s="15">
        <v>33.658724811878074</v>
      </c>
      <c r="M5" s="15">
        <v>33.471185319342723</v>
      </c>
      <c r="N5" s="15">
        <v>33.627257897766079</v>
      </c>
      <c r="O5" s="15">
        <v>33.825176556173268</v>
      </c>
      <c r="P5" s="15">
        <v>33.810879263014506</v>
      </c>
      <c r="Q5" s="15">
        <v>33.885594427569039</v>
      </c>
      <c r="R5" s="15">
        <v>34.120888226261791</v>
      </c>
      <c r="S5" s="15">
        <v>34.466077103274117</v>
      </c>
      <c r="T5" s="15">
        <v>34.924154048377311</v>
      </c>
    </row>
    <row r="6" spans="1:20" x14ac:dyDescent="0.25">
      <c r="A6" t="s">
        <v>16</v>
      </c>
      <c r="B6" s="15">
        <v>7.907759169550313E-2</v>
      </c>
      <c r="C6" s="15">
        <v>0.14215279169550452</v>
      </c>
      <c r="D6" s="15">
        <v>0.19838063169550449</v>
      </c>
      <c r="E6" s="15">
        <v>0.33398805485155059</v>
      </c>
      <c r="F6" s="15">
        <v>0.55709089176759952</v>
      </c>
      <c r="G6" s="15">
        <v>0.81797913123168842</v>
      </c>
      <c r="H6" s="15">
        <v>1.121418644962215</v>
      </c>
      <c r="I6" s="15">
        <v>1.3852340848181597</v>
      </c>
      <c r="J6" s="15">
        <v>1.6191603021909269</v>
      </c>
      <c r="K6" s="15">
        <v>1.8694392690625161</v>
      </c>
      <c r="L6" s="15">
        <v>2.1353204478805528</v>
      </c>
      <c r="M6" s="15">
        <v>2.4069027806621186</v>
      </c>
      <c r="N6" s="15">
        <v>2.679263983928962</v>
      </c>
      <c r="O6" s="15">
        <v>2.9375433316014563</v>
      </c>
      <c r="P6" s="15">
        <v>3.1697420480118339</v>
      </c>
      <c r="Q6" s="15">
        <v>3.3840685458382156</v>
      </c>
      <c r="R6" s="15">
        <v>3.5844775761038861</v>
      </c>
      <c r="S6" s="15">
        <v>3.7634237007444469</v>
      </c>
      <c r="T6" s="15">
        <v>3.9237182156634889</v>
      </c>
    </row>
    <row r="7" spans="1:20" x14ac:dyDescent="0.25">
      <c r="A7" t="s">
        <v>17</v>
      </c>
      <c r="B7" s="15">
        <v>5.0584889040217806</v>
      </c>
      <c r="C7" s="15">
        <v>5.2294930865618028</v>
      </c>
      <c r="D7" s="15">
        <v>5.2496965031218492</v>
      </c>
      <c r="E7" s="15">
        <v>5.2732059966205149</v>
      </c>
      <c r="F7" s="15">
        <v>5.2933694896835686</v>
      </c>
      <c r="G7" s="15">
        <v>5.3113334122405034</v>
      </c>
      <c r="H7" s="15">
        <v>5.3210689680346785</v>
      </c>
      <c r="I7" s="15">
        <v>5.3358820475103155</v>
      </c>
      <c r="J7" s="15">
        <v>5.3481985706384361</v>
      </c>
      <c r="K7" s="15">
        <v>5.3563903034498246</v>
      </c>
      <c r="L7" s="15">
        <v>5.3732574353045477</v>
      </c>
      <c r="M7" s="15">
        <v>5.3852598551627882</v>
      </c>
      <c r="N7" s="15">
        <v>5.3997114089834088</v>
      </c>
      <c r="O7" s="15">
        <v>5.4142045465125133</v>
      </c>
      <c r="P7" s="15">
        <v>5.4285715563820318</v>
      </c>
      <c r="Q7" s="15">
        <v>5.4431277661900701</v>
      </c>
      <c r="R7" s="15">
        <v>5.4631471456373326</v>
      </c>
      <c r="S7" s="15">
        <v>5.476889709525472</v>
      </c>
      <c r="T7" s="15">
        <v>5.4964953912785166</v>
      </c>
    </row>
    <row r="9" spans="1:20" x14ac:dyDescent="0.25">
      <c r="A9" t="s">
        <v>131</v>
      </c>
    </row>
    <row r="15" spans="1:20" x14ac:dyDescent="0.25">
      <c r="A15" t="s">
        <v>132</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workbookViewId="0">
      <selection activeCell="A26" sqref="A26"/>
    </sheetView>
  </sheetViews>
  <sheetFormatPr defaultRowHeight="15" x14ac:dyDescent="0.25"/>
  <cols>
    <col min="1" max="1" width="27.7109375" customWidth="1"/>
    <col min="2" max="18" width="6.7109375" bestFit="1" customWidth="1"/>
  </cols>
  <sheetData>
    <row r="1" spans="1:18" x14ac:dyDescent="0.25">
      <c r="A1" s="2" t="s">
        <v>85</v>
      </c>
    </row>
    <row r="2" spans="1:18" x14ac:dyDescent="0.25">
      <c r="A2" t="s">
        <v>87</v>
      </c>
      <c r="B2" s="3">
        <v>2019</v>
      </c>
      <c r="C2" s="3">
        <v>2020</v>
      </c>
      <c r="D2" s="3">
        <v>2021</v>
      </c>
      <c r="E2" s="3">
        <v>2022</v>
      </c>
      <c r="F2" s="3">
        <v>2023</v>
      </c>
      <c r="G2" s="3">
        <v>2024</v>
      </c>
      <c r="H2" s="3">
        <v>2025</v>
      </c>
      <c r="I2" s="3">
        <v>2026</v>
      </c>
      <c r="J2" s="3">
        <v>2027</v>
      </c>
      <c r="K2" s="3">
        <v>2028</v>
      </c>
      <c r="L2" s="3">
        <v>2029</v>
      </c>
      <c r="M2" s="3">
        <v>2030</v>
      </c>
      <c r="N2" s="3">
        <v>2031</v>
      </c>
      <c r="O2" s="3">
        <v>2032</v>
      </c>
      <c r="P2" s="3">
        <v>2033</v>
      </c>
      <c r="Q2" s="3">
        <v>2034</v>
      </c>
      <c r="R2" s="3">
        <v>2035</v>
      </c>
    </row>
    <row r="3" spans="1:18" x14ac:dyDescent="0.25">
      <c r="A3" t="s">
        <v>88</v>
      </c>
      <c r="B3" s="8">
        <v>1717.6563481312735</v>
      </c>
      <c r="C3" s="8">
        <v>497.60457928989109</v>
      </c>
      <c r="D3" s="8">
        <v>1408.9906177942892</v>
      </c>
      <c r="E3" s="8">
        <v>1370.2129159681353</v>
      </c>
      <c r="F3" s="8">
        <v>-289.54052567062195</v>
      </c>
      <c r="G3" s="8">
        <v>-424.30265115859856</v>
      </c>
      <c r="H3" s="8">
        <v>-2292.176498861651</v>
      </c>
      <c r="I3" s="8">
        <v>-1449.4786746230418</v>
      </c>
      <c r="J3" s="8">
        <v>-1044.349386121796</v>
      </c>
      <c r="K3" s="8">
        <v>-706.39656894650648</v>
      </c>
      <c r="L3" s="8">
        <v>-376.65389582725436</v>
      </c>
      <c r="M3" s="8">
        <v>118.83204375573133</v>
      </c>
      <c r="N3" s="8">
        <v>18.050716950321398</v>
      </c>
      <c r="O3" s="8">
        <v>520.22217528417559</v>
      </c>
      <c r="P3" s="8">
        <v>361.00360339250972</v>
      </c>
      <c r="Q3" s="8">
        <v>715.7626952631083</v>
      </c>
      <c r="R3" s="8">
        <v>844.88397345784904</v>
      </c>
    </row>
    <row r="4" spans="1:18" x14ac:dyDescent="0.25">
      <c r="A4" t="s">
        <v>26</v>
      </c>
      <c r="B4" s="8">
        <v>1453.8673400718462</v>
      </c>
      <c r="C4" s="8">
        <v>81.267307785672557</v>
      </c>
      <c r="D4" s="8">
        <v>622</v>
      </c>
      <c r="E4" s="8">
        <v>432.53675343575509</v>
      </c>
      <c r="F4" s="8">
        <v>-1376.798971216655</v>
      </c>
      <c r="G4" s="8">
        <v>-1672.904301656692</v>
      </c>
      <c r="H4" s="8">
        <v>-3711.4946080895575</v>
      </c>
      <c r="I4" s="8">
        <v>-3099.0892710951998</v>
      </c>
      <c r="J4" s="8">
        <v>-2535.7403577469495</v>
      </c>
      <c r="K4" s="8">
        <v>-2330.4630202985913</v>
      </c>
      <c r="L4" s="8">
        <v>-2118.1212682674523</v>
      </c>
      <c r="M4" s="8">
        <v>-2065.1636854575422</v>
      </c>
      <c r="N4" s="8">
        <v>-2191.7233334672301</v>
      </c>
      <c r="O4" s="8">
        <v>-1729.093115500558</v>
      </c>
      <c r="P4" s="8">
        <v>-1895.232908143154</v>
      </c>
      <c r="Q4" s="8">
        <v>-1624.9619921967269</v>
      </c>
      <c r="R4" s="8">
        <v>-1566.4461914561682</v>
      </c>
    </row>
    <row r="5" spans="1:18" x14ac:dyDescent="0.25">
      <c r="A5" t="s">
        <v>93</v>
      </c>
      <c r="B5" s="8">
        <v>1240.3279966540615</v>
      </c>
      <c r="C5" s="8">
        <v>-540.55190344828691</v>
      </c>
      <c r="D5" s="8">
        <v>247.29886648044103</v>
      </c>
      <c r="E5" s="8">
        <v>-373.4048826225266</v>
      </c>
      <c r="F5" s="8">
        <v>-2050.7249962972519</v>
      </c>
      <c r="G5" s="8">
        <v>-2375.9212424440188</v>
      </c>
      <c r="H5" s="8">
        <v>-4490.065875319121</v>
      </c>
      <c r="I5" s="8">
        <v>-4119.7422882536257</v>
      </c>
      <c r="J5" s="8">
        <v>-3971.110695136686</v>
      </c>
      <c r="K5" s="8">
        <v>-4018.7124882264498</v>
      </c>
      <c r="L5" s="8">
        <v>-4155.7672985315039</v>
      </c>
      <c r="M5" s="8">
        <v>-4301.7609550711077</v>
      </c>
      <c r="N5" s="8">
        <v>-4602.5623627922778</v>
      </c>
      <c r="O5" s="8">
        <v>-4328.0610551908503</v>
      </c>
      <c r="P5" s="8">
        <v>-4483.9916824569846</v>
      </c>
      <c r="Q5" s="8">
        <v>-4301.9742926838362</v>
      </c>
      <c r="R5" s="8">
        <v>-4342.2123129164502</v>
      </c>
    </row>
    <row r="7" spans="1:18" x14ac:dyDescent="0.25">
      <c r="A7" t="s">
        <v>94</v>
      </c>
    </row>
    <row r="8" spans="1:18" x14ac:dyDescent="0.25">
      <c r="A8" t="s">
        <v>88</v>
      </c>
      <c r="B8" s="8">
        <v>2366.4798378850878</v>
      </c>
      <c r="C8" s="8">
        <v>1638.717132029175</v>
      </c>
      <c r="D8" s="8">
        <v>1683.3416152251198</v>
      </c>
      <c r="E8" s="8">
        <v>2288.3224331193105</v>
      </c>
      <c r="F8" s="8">
        <v>1392.2010441107966</v>
      </c>
      <c r="G8" s="8">
        <v>687.70723469807353</v>
      </c>
      <c r="H8" s="8">
        <v>-280.69056511412629</v>
      </c>
      <c r="I8" s="8">
        <v>-588.11087899146958</v>
      </c>
      <c r="J8" s="8">
        <v>-170.79461584432318</v>
      </c>
      <c r="K8" s="8">
        <v>887.51228869772171</v>
      </c>
      <c r="L8" s="8">
        <v>1500.9561881343664</v>
      </c>
      <c r="M8" s="8">
        <v>2473.1659793985309</v>
      </c>
      <c r="N8" s="8">
        <v>1030.9055560884628</v>
      </c>
      <c r="O8" s="8">
        <v>873.38000333155765</v>
      </c>
      <c r="P8" s="8">
        <v>2122.3793153910383</v>
      </c>
      <c r="Q8" s="8">
        <v>1046.3203378975434</v>
      </c>
      <c r="R8" s="8">
        <v>1572.3909520687455</v>
      </c>
    </row>
    <row r="9" spans="1:18" x14ac:dyDescent="0.25">
      <c r="A9" t="s">
        <v>26</v>
      </c>
      <c r="B9" s="8">
        <v>2091.2660254906473</v>
      </c>
      <c r="C9" s="8">
        <v>1363.717132029175</v>
      </c>
      <c r="D9" s="8">
        <v>1408.3416152251198</v>
      </c>
      <c r="E9" s="8">
        <v>1698.0651425008373</v>
      </c>
      <c r="F9" s="8">
        <v>435.13236803120964</v>
      </c>
      <c r="G9" s="8">
        <v>-191.72888254608924</v>
      </c>
      <c r="H9" s="8">
        <v>-1229.2957852250343</v>
      </c>
      <c r="I9" s="8">
        <v>-1770.2873562625664</v>
      </c>
      <c r="J9" s="8">
        <v>-1343.224321484123</v>
      </c>
      <c r="K9" s="8">
        <v>-366.16720814615832</v>
      </c>
      <c r="L9" s="8">
        <v>46.884764929014956</v>
      </c>
      <c r="M9" s="8">
        <v>824.64266675626868</v>
      </c>
      <c r="N9" s="8">
        <v>184.42681716377854</v>
      </c>
      <c r="O9" s="8">
        <v>-1.7548329096960504</v>
      </c>
      <c r="P9" s="8">
        <v>983.31527388170514</v>
      </c>
      <c r="Q9" s="8">
        <v>-176.04027639504514</v>
      </c>
      <c r="R9" s="8">
        <v>523.03164649170617</v>
      </c>
    </row>
    <row r="10" spans="1:18" x14ac:dyDescent="0.25">
      <c r="A10" t="s">
        <v>93</v>
      </c>
      <c r="B10" s="8">
        <v>2030.6808229346545</v>
      </c>
      <c r="C10" s="8">
        <v>1142.0870924467481</v>
      </c>
      <c r="D10" s="8">
        <v>1554.5270425805711</v>
      </c>
      <c r="E10" s="8">
        <v>1191.6627588573933</v>
      </c>
      <c r="F10" s="8">
        <v>473.53415003118192</v>
      </c>
      <c r="G10" s="8">
        <v>-873.59904607930696</v>
      </c>
      <c r="H10" s="8">
        <v>-2061.7294364167724</v>
      </c>
      <c r="I10" s="8">
        <v>-2617.4687587642502</v>
      </c>
      <c r="J10" s="8">
        <v>-2473.0700136913692</v>
      </c>
      <c r="K10" s="8">
        <v>-1596.6812873582312</v>
      </c>
      <c r="L10" s="8">
        <v>-1379.9166273328351</v>
      </c>
      <c r="M10" s="8">
        <v>-1388.5681576868894</v>
      </c>
      <c r="N10" s="8">
        <v>-1872.2578654047668</v>
      </c>
      <c r="O10" s="8">
        <v>-1849.9958462039031</v>
      </c>
      <c r="P10" s="8">
        <v>-969.58970409653409</v>
      </c>
      <c r="Q10" s="8">
        <v>-2324.6549847924198</v>
      </c>
      <c r="R10" s="8">
        <v>-1609.915709793285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
  <sheetViews>
    <sheetView workbookViewId="0">
      <selection activeCell="E14" sqref="E14"/>
    </sheetView>
  </sheetViews>
  <sheetFormatPr defaultRowHeight="15" x14ac:dyDescent="0.25"/>
  <cols>
    <col min="1" max="1" width="22.7109375" bestFit="1" customWidth="1"/>
    <col min="2" max="18" width="5.28515625" bestFit="1" customWidth="1"/>
  </cols>
  <sheetData>
    <row r="1" spans="1:18" x14ac:dyDescent="0.25">
      <c r="A1" s="2" t="s">
        <v>101</v>
      </c>
    </row>
    <row r="2" spans="1:18" x14ac:dyDescent="0.25">
      <c r="A2" t="s">
        <v>6</v>
      </c>
      <c r="B2" s="3">
        <v>2019</v>
      </c>
      <c r="C2" s="3">
        <v>2020</v>
      </c>
      <c r="D2" s="3">
        <v>2021</v>
      </c>
      <c r="E2" s="3">
        <v>2022</v>
      </c>
      <c r="F2" s="3">
        <v>2023</v>
      </c>
      <c r="G2" s="3">
        <v>2024</v>
      </c>
      <c r="H2" s="3">
        <v>2025</v>
      </c>
      <c r="I2" s="3">
        <v>2026</v>
      </c>
      <c r="J2" s="3">
        <v>2027</v>
      </c>
      <c r="K2" s="3">
        <v>2028</v>
      </c>
      <c r="L2" s="3">
        <v>2029</v>
      </c>
      <c r="M2" s="3">
        <v>2030</v>
      </c>
      <c r="N2" s="3">
        <v>2031</v>
      </c>
      <c r="O2" s="3">
        <v>2032</v>
      </c>
      <c r="P2" s="3">
        <v>2033</v>
      </c>
      <c r="Q2" s="3">
        <v>2034</v>
      </c>
      <c r="R2" s="3">
        <v>2035</v>
      </c>
    </row>
    <row r="3" spans="1:18" x14ac:dyDescent="0.25">
      <c r="A3" t="s">
        <v>36</v>
      </c>
      <c r="B3" s="8">
        <v>88.482235527038597</v>
      </c>
      <c r="C3" s="8">
        <v>80.604930562972996</v>
      </c>
      <c r="D3" s="8">
        <v>79.338652473449713</v>
      </c>
      <c r="E3" s="8">
        <v>76.440224548339799</v>
      </c>
      <c r="F3" s="8">
        <v>65.266716518402106</v>
      </c>
      <c r="G3" s="8">
        <v>74.761302406311003</v>
      </c>
      <c r="H3" s="8">
        <v>57.500421676635696</v>
      </c>
      <c r="I3" s="8">
        <v>60.119120895385699</v>
      </c>
      <c r="J3" s="8">
        <v>63.711264984130906</v>
      </c>
      <c r="K3" s="8">
        <v>66.434882015228297</v>
      </c>
      <c r="L3" s="8">
        <v>67.877307968139604</v>
      </c>
      <c r="M3" s="8">
        <v>69.762095970153794</v>
      </c>
      <c r="N3" s="8">
        <v>65.06037495422359</v>
      </c>
      <c r="O3" s="8">
        <v>72.357089033126798</v>
      </c>
      <c r="P3" s="8">
        <v>73.890816150665302</v>
      </c>
      <c r="Q3" s="8">
        <v>74.883239032745408</v>
      </c>
      <c r="R3" s="8">
        <v>75.333555953979513</v>
      </c>
    </row>
    <row r="4" spans="1:18" x14ac:dyDescent="0.25">
      <c r="A4" t="s">
        <v>95</v>
      </c>
      <c r="B4" s="8">
        <v>11.155213998647874</v>
      </c>
      <c r="C4" s="8">
        <v>12.501807984943968</v>
      </c>
      <c r="D4" s="8">
        <v>12.735894981603135</v>
      </c>
      <c r="E4" s="8">
        <v>14.044224009347182</v>
      </c>
      <c r="F4" s="8">
        <v>18.938907987876377</v>
      </c>
      <c r="G4" s="8">
        <v>16.718640951279991</v>
      </c>
      <c r="H4" s="8">
        <v>24.175511961528539</v>
      </c>
      <c r="I4" s="8">
        <v>22.09515995555887</v>
      </c>
      <c r="J4" s="8">
        <v>21.486951947615502</v>
      </c>
      <c r="K4" s="8">
        <v>20.399592998076272</v>
      </c>
      <c r="L4" s="8">
        <v>22.563309968276442</v>
      </c>
      <c r="M4" s="8">
        <v>22.465533931304265</v>
      </c>
      <c r="N4" s="8">
        <v>26.463954025836216</v>
      </c>
      <c r="O4" s="8">
        <v>24.611731012122227</v>
      </c>
      <c r="P4" s="8">
        <v>25.802602998552349</v>
      </c>
      <c r="Q4" s="8">
        <v>27.749898961571091</v>
      </c>
      <c r="R4" s="8">
        <v>29.248856038860939</v>
      </c>
    </row>
    <row r="5" spans="1:18" x14ac:dyDescent="0.25">
      <c r="A5" t="s">
        <v>96</v>
      </c>
      <c r="B5" s="8">
        <v>37.725619020860066</v>
      </c>
      <c r="C5" s="8">
        <v>38.348952969347401</v>
      </c>
      <c r="D5" s="8">
        <v>38.378677016637504</v>
      </c>
      <c r="E5" s="8">
        <v>38.490576021485346</v>
      </c>
      <c r="F5" s="8">
        <v>38.629906005639008</v>
      </c>
      <c r="G5" s="8">
        <v>38.701495983622401</v>
      </c>
      <c r="H5" s="8">
        <v>38.747983011908204</v>
      </c>
      <c r="I5" s="8">
        <v>38.710937993136504</v>
      </c>
      <c r="J5" s="8">
        <v>38.702631010706739</v>
      </c>
      <c r="K5" s="8">
        <v>38.7934959712954</v>
      </c>
      <c r="L5" s="8">
        <v>38.511618016640909</v>
      </c>
      <c r="M5" s="8">
        <v>38.718222997992527</v>
      </c>
      <c r="N5" s="8">
        <v>38.749470998429103</v>
      </c>
      <c r="O5" s="8">
        <v>38.856460976209803</v>
      </c>
      <c r="P5" s="8">
        <v>38.746119000592408</v>
      </c>
      <c r="Q5" s="8">
        <v>38.729626000555506</v>
      </c>
      <c r="R5" s="8">
        <v>38.752854996182336</v>
      </c>
    </row>
    <row r="6" spans="1:18" x14ac:dyDescent="0.25">
      <c r="A6" t="s">
        <v>97</v>
      </c>
      <c r="B6" s="8">
        <v>18.587534981653839</v>
      </c>
      <c r="C6" s="8">
        <v>19.485768978463618</v>
      </c>
      <c r="D6" s="8">
        <v>19.487559995648198</v>
      </c>
      <c r="E6" s="8">
        <v>19.500967944107458</v>
      </c>
      <c r="F6" s="8">
        <v>19.499687935396061</v>
      </c>
      <c r="G6" s="8">
        <v>19.567984044321427</v>
      </c>
      <c r="H6" s="8">
        <v>19.506894960853494</v>
      </c>
      <c r="I6" s="8">
        <v>19.478049976378934</v>
      </c>
      <c r="J6" s="8">
        <v>19.37861202118701</v>
      </c>
      <c r="K6" s="8">
        <v>19.393204964790165</v>
      </c>
      <c r="L6" s="8">
        <v>19.300500979474251</v>
      </c>
      <c r="M6" s="8">
        <v>19.226094947083617</v>
      </c>
      <c r="N6" s="8">
        <v>19.183201040762029</v>
      </c>
      <c r="O6" s="8">
        <v>19.292675975883526</v>
      </c>
      <c r="P6" s="8">
        <v>19.185568979213784</v>
      </c>
      <c r="Q6" s="8">
        <v>19.183124999248214</v>
      </c>
      <c r="R6" s="8">
        <v>19.145500980573352</v>
      </c>
    </row>
    <row r="7" spans="1:18" x14ac:dyDescent="0.25">
      <c r="A7" t="s">
        <v>98</v>
      </c>
      <c r="B7" s="8">
        <v>3.7403999917209101E-2</v>
      </c>
      <c r="C7" s="8">
        <v>0.108474999569356</v>
      </c>
      <c r="D7" s="8">
        <v>0.107024000432342</v>
      </c>
      <c r="E7" s="8">
        <v>0.10719700024277</v>
      </c>
      <c r="F7" s="8">
        <v>0.10713000034168399</v>
      </c>
      <c r="G7" s="8">
        <v>0.107600999590009</v>
      </c>
      <c r="H7" s="8">
        <v>0.10649699991568901</v>
      </c>
      <c r="I7" s="8">
        <v>0.105959000699222</v>
      </c>
      <c r="J7" s="8">
        <v>0.10532100003957701</v>
      </c>
      <c r="K7" s="8">
        <v>0.106280999913812</v>
      </c>
      <c r="L7" s="8">
        <v>0.10653399982303399</v>
      </c>
      <c r="M7" s="8">
        <v>0.10648999982327199</v>
      </c>
      <c r="N7" s="8">
        <v>0.105807999953628</v>
      </c>
      <c r="O7" s="8">
        <v>0.105520999733359</v>
      </c>
      <c r="P7" s="8">
        <v>0.10561999998614201</v>
      </c>
      <c r="Q7" s="8">
        <v>0.10590300047397599</v>
      </c>
      <c r="R7" s="8">
        <v>0.10615299937501599</v>
      </c>
    </row>
    <row r="8" spans="1:18" x14ac:dyDescent="0.25">
      <c r="A8" t="s">
        <v>99</v>
      </c>
      <c r="B8" s="8">
        <v>6.4084333899861976</v>
      </c>
      <c r="C8" s="8">
        <v>8.4219630633574827</v>
      </c>
      <c r="D8" s="8">
        <v>8.8497008515775502</v>
      </c>
      <c r="E8" s="8">
        <v>8.7252437016435884</v>
      </c>
      <c r="F8" s="8">
        <v>11.243777101919736</v>
      </c>
      <c r="G8" s="8">
        <v>6.5565523967824451</v>
      </c>
      <c r="H8" s="8">
        <v>11.498452904932455</v>
      </c>
      <c r="I8" s="8">
        <v>10.996845899826292</v>
      </c>
      <c r="J8" s="8">
        <v>9.5172845017992156</v>
      </c>
      <c r="K8" s="8">
        <v>9.5827866986493042</v>
      </c>
      <c r="L8" s="8">
        <v>7.8771688007736467</v>
      </c>
      <c r="M8" s="8">
        <v>7.8176770992938485</v>
      </c>
      <c r="N8" s="8">
        <v>8.8414565044076401</v>
      </c>
      <c r="O8" s="8">
        <v>7.0283885974308484</v>
      </c>
      <c r="P8" s="8">
        <v>6.8964256988618686</v>
      </c>
      <c r="Q8" s="8">
        <v>6.5601626973826344</v>
      </c>
      <c r="R8" s="8">
        <v>6.6184329000939464</v>
      </c>
    </row>
    <row r="9" spans="1:18" x14ac:dyDescent="0.25">
      <c r="A9" t="s">
        <v>100</v>
      </c>
      <c r="B9" s="8">
        <v>162.39869042656832</v>
      </c>
      <c r="C9" s="8">
        <v>159.47242242140425</v>
      </c>
      <c r="D9" s="8">
        <v>158.89819300147784</v>
      </c>
      <c r="E9" s="8">
        <v>157.30864835208388</v>
      </c>
      <c r="F9" s="8">
        <v>153.6861613039822</v>
      </c>
      <c r="G9" s="8">
        <v>156.41360702509925</v>
      </c>
      <c r="H9" s="8">
        <v>151.53575641976596</v>
      </c>
      <c r="I9" s="8">
        <v>151.50611325863616</v>
      </c>
      <c r="J9" s="8">
        <v>152.90212266461759</v>
      </c>
      <c r="K9" s="8">
        <v>154.71052127429559</v>
      </c>
      <c r="L9" s="8">
        <v>156.23664559401547</v>
      </c>
      <c r="M9" s="8">
        <v>158.0964981216575</v>
      </c>
      <c r="N9" s="8">
        <v>158.404402502653</v>
      </c>
      <c r="O9" s="8">
        <v>162.25260278140007</v>
      </c>
      <c r="P9" s="8">
        <v>164.62721085408626</v>
      </c>
      <c r="Q9" s="8">
        <v>167.21205634542758</v>
      </c>
      <c r="R9" s="8">
        <v>169.20538900681657</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
  <sheetViews>
    <sheetView workbookViewId="0">
      <selection activeCell="F12" sqref="F12"/>
    </sheetView>
  </sheetViews>
  <sheetFormatPr defaultRowHeight="15" x14ac:dyDescent="0.25"/>
  <cols>
    <col min="1" max="1" width="29.5703125" bestFit="1" customWidth="1"/>
    <col min="2" max="18" width="5" bestFit="1" customWidth="1"/>
  </cols>
  <sheetData>
    <row r="1" spans="1:18" x14ac:dyDescent="0.25">
      <c r="A1" s="2" t="s">
        <v>105</v>
      </c>
    </row>
    <row r="2" spans="1:18" x14ac:dyDescent="0.25">
      <c r="A2" t="s">
        <v>6</v>
      </c>
      <c r="B2" s="3">
        <v>2019</v>
      </c>
      <c r="C2" s="3">
        <v>2020</v>
      </c>
      <c r="D2" s="3">
        <v>2021</v>
      </c>
      <c r="E2" s="3">
        <v>2022</v>
      </c>
      <c r="F2" s="3">
        <v>2023</v>
      </c>
      <c r="G2" s="3">
        <v>2024</v>
      </c>
      <c r="H2" s="3">
        <v>2025</v>
      </c>
      <c r="I2" s="3">
        <v>2026</v>
      </c>
      <c r="J2" s="3">
        <v>2027</v>
      </c>
      <c r="K2" s="3">
        <v>2028</v>
      </c>
      <c r="L2" s="3">
        <v>2029</v>
      </c>
      <c r="M2" s="3">
        <v>2030</v>
      </c>
      <c r="N2" s="3">
        <v>2031</v>
      </c>
      <c r="O2" s="3">
        <v>2032</v>
      </c>
      <c r="P2" s="3">
        <v>2033</v>
      </c>
      <c r="Q2" s="3">
        <v>2034</v>
      </c>
      <c r="R2" s="3">
        <v>2035</v>
      </c>
    </row>
    <row r="3" spans="1:18" x14ac:dyDescent="0.25">
      <c r="A3" t="s">
        <v>102</v>
      </c>
      <c r="B3" s="8">
        <v>10.129017461892943</v>
      </c>
      <c r="C3" s="8">
        <v>7.0212245423846085</v>
      </c>
      <c r="D3" s="8">
        <v>5.8469639060607417</v>
      </c>
      <c r="E3" s="8">
        <v>3.8678534648280012</v>
      </c>
      <c r="F3" s="8">
        <v>1.6054371681036872</v>
      </c>
      <c r="G3" s="8">
        <v>3.3464014853665716</v>
      </c>
      <c r="H3" s="8">
        <v>0.47919736908373511</v>
      </c>
      <c r="I3" s="8">
        <v>0.97935667000019833</v>
      </c>
      <c r="J3" s="8">
        <v>1.1407372431074183</v>
      </c>
      <c r="K3" s="8">
        <v>1.2650282343049319</v>
      </c>
      <c r="L3" s="8">
        <v>1.678750897998742</v>
      </c>
      <c r="M3" s="8">
        <v>1.3100808667407218</v>
      </c>
      <c r="N3" s="8">
        <v>0.64485236884810659</v>
      </c>
      <c r="O3" s="8">
        <v>1.4035072299633067</v>
      </c>
      <c r="P3" s="8">
        <v>1.6234983854888703</v>
      </c>
      <c r="Q3" s="8">
        <v>2.1442116807231648</v>
      </c>
      <c r="R3" s="8">
        <v>1.4760856236533098</v>
      </c>
    </row>
    <row r="4" spans="1:18" x14ac:dyDescent="0.25">
      <c r="A4" t="s">
        <v>103</v>
      </c>
      <c r="B4" s="8">
        <v>11.885602636274529</v>
      </c>
      <c r="C4" s="8">
        <v>9.3805813106782505</v>
      </c>
      <c r="D4" s="8">
        <v>8.6857426586399065</v>
      </c>
      <c r="E4" s="8">
        <v>6.9707956989432658</v>
      </c>
      <c r="F4" s="8">
        <v>3.0954246477692848</v>
      </c>
      <c r="G4" s="8">
        <v>6.7386049450844636</v>
      </c>
      <c r="H4" s="8">
        <v>1.4361967940050306</v>
      </c>
      <c r="I4" s="8">
        <v>2.6516804860163452</v>
      </c>
      <c r="J4" s="8">
        <v>3.5061751204374847</v>
      </c>
      <c r="K4" s="8">
        <v>4.0237855149258799</v>
      </c>
      <c r="L4" s="8">
        <v>5.060913863562619</v>
      </c>
      <c r="M4" s="8">
        <v>4.9143065539718256</v>
      </c>
      <c r="N4" s="8">
        <v>2.9083962424328198</v>
      </c>
      <c r="O4" s="8">
        <v>5.6637768997875728</v>
      </c>
      <c r="P4" s="8">
        <v>6.1141159610343472</v>
      </c>
      <c r="Q4" s="8">
        <v>7.1662143609201499</v>
      </c>
      <c r="R4" s="8">
        <v>5.8810462229781573</v>
      </c>
    </row>
    <row r="5" spans="1:18" x14ac:dyDescent="0.25">
      <c r="A5" t="s">
        <v>104</v>
      </c>
      <c r="B5" s="8">
        <v>9.4524711028105219</v>
      </c>
      <c r="C5" s="8">
        <v>5.8997761921191278</v>
      </c>
      <c r="D5" s="8">
        <v>4.9217548119757755</v>
      </c>
      <c r="E5" s="8">
        <v>2.7607433202388694</v>
      </c>
      <c r="F5" s="8">
        <v>1.1196679178775324</v>
      </c>
      <c r="G5" s="8">
        <v>2.2113325671488404</v>
      </c>
      <c r="H5" s="8">
        <v>0.27636408572341281</v>
      </c>
      <c r="I5" s="8">
        <v>0.49965355265194489</v>
      </c>
      <c r="J5" s="8">
        <v>0.44805688135140337</v>
      </c>
      <c r="K5" s="8">
        <v>0.36299046600962143</v>
      </c>
      <c r="L5" s="8">
        <v>0.52098882614935049</v>
      </c>
      <c r="M5" s="8">
        <v>0.24953169591523244</v>
      </c>
      <c r="N5" s="8">
        <v>0.10777744901277571</v>
      </c>
      <c r="O5" s="8">
        <v>0.1928162707706316</v>
      </c>
      <c r="P5" s="8">
        <v>0.23986997935728302</v>
      </c>
      <c r="Q5" s="8">
        <v>0.36814578586798224</v>
      </c>
      <c r="R5" s="8">
        <v>0.2215854451928102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workbookViewId="0">
      <selection activeCell="E20" sqref="E20"/>
    </sheetView>
  </sheetViews>
  <sheetFormatPr defaultRowHeight="15" x14ac:dyDescent="0.25"/>
  <cols>
    <col min="1" max="1" width="16.28515625" customWidth="1"/>
    <col min="2" max="5" width="9" bestFit="1" customWidth="1"/>
    <col min="6" max="18" width="9.28515625" bestFit="1" customWidth="1"/>
  </cols>
  <sheetData>
    <row r="1" spans="1:18" x14ac:dyDescent="0.25">
      <c r="A1" s="2" t="s">
        <v>106</v>
      </c>
    </row>
    <row r="2" spans="1:18" x14ac:dyDescent="0.25">
      <c r="A2" t="s">
        <v>7</v>
      </c>
      <c r="B2" s="3" t="s">
        <v>40</v>
      </c>
      <c r="C2" s="3" t="s">
        <v>41</v>
      </c>
      <c r="D2" s="3" t="s">
        <v>42</v>
      </c>
      <c r="E2" s="3" t="s">
        <v>43</v>
      </c>
      <c r="F2" s="3" t="s">
        <v>44</v>
      </c>
      <c r="G2" s="3" t="s">
        <v>45</v>
      </c>
      <c r="H2" s="3" t="s">
        <v>46</v>
      </c>
      <c r="I2" s="3" t="s">
        <v>47</v>
      </c>
      <c r="J2" s="3" t="s">
        <v>48</v>
      </c>
      <c r="K2" s="3" t="s">
        <v>49</v>
      </c>
      <c r="L2" s="3" t="s">
        <v>50</v>
      </c>
      <c r="M2" s="3" t="s">
        <v>51</v>
      </c>
      <c r="N2" s="3" t="s">
        <v>52</v>
      </c>
      <c r="O2" s="3" t="s">
        <v>53</v>
      </c>
      <c r="P2" s="3" t="s">
        <v>54</v>
      </c>
      <c r="Q2" s="3" t="s">
        <v>55</v>
      </c>
      <c r="R2" s="3" t="s">
        <v>56</v>
      </c>
    </row>
    <row r="3" spans="1:18" x14ac:dyDescent="0.25">
      <c r="A3" t="s">
        <v>61</v>
      </c>
      <c r="B3" s="8">
        <v>0</v>
      </c>
      <c r="C3" s="8">
        <v>0</v>
      </c>
      <c r="D3" s="8">
        <v>0</v>
      </c>
      <c r="E3" s="8">
        <v>0</v>
      </c>
      <c r="F3" s="8">
        <v>1686.93</v>
      </c>
      <c r="G3" s="8">
        <v>1686.93</v>
      </c>
      <c r="H3" s="8">
        <v>1686.93</v>
      </c>
      <c r="I3" s="8">
        <v>1686.93</v>
      </c>
      <c r="J3" s="8">
        <v>1686.93</v>
      </c>
      <c r="K3" s="8">
        <v>1686.93</v>
      </c>
      <c r="L3" s="8">
        <v>1686.93</v>
      </c>
      <c r="M3" s="8">
        <v>1686.93</v>
      </c>
      <c r="N3" s="8">
        <v>1686.93</v>
      </c>
      <c r="O3" s="8">
        <v>1686.93</v>
      </c>
      <c r="P3" s="8">
        <v>1686.93</v>
      </c>
      <c r="Q3" s="8">
        <v>1686.93</v>
      </c>
      <c r="R3" s="8">
        <v>1686.93</v>
      </c>
    </row>
    <row r="4" spans="1:18" x14ac:dyDescent="0.25">
      <c r="A4" t="s">
        <v>120</v>
      </c>
      <c r="B4" s="8">
        <v>0</v>
      </c>
      <c r="C4" s="8">
        <v>0</v>
      </c>
      <c r="D4" s="8">
        <v>0</v>
      </c>
      <c r="E4" s="8">
        <v>0</v>
      </c>
      <c r="F4" s="8">
        <v>0</v>
      </c>
      <c r="G4" s="8">
        <v>505.10659499999997</v>
      </c>
      <c r="H4" s="8">
        <v>505.10659499999997</v>
      </c>
      <c r="I4" s="8">
        <v>505.10659499999997</v>
      </c>
      <c r="J4" s="8">
        <v>505.10659499999997</v>
      </c>
      <c r="K4" s="8">
        <v>505.10659499999997</v>
      </c>
      <c r="L4" s="8">
        <v>505.10659499999997</v>
      </c>
      <c r="M4" s="8">
        <v>505.10659499999997</v>
      </c>
      <c r="N4" s="8">
        <v>505.10659499999997</v>
      </c>
      <c r="O4" s="8">
        <v>505.10659499999997</v>
      </c>
      <c r="P4" s="8">
        <v>505.10659499999997</v>
      </c>
      <c r="Q4" s="8">
        <v>505.10659499999997</v>
      </c>
      <c r="R4" s="8">
        <v>505.10659499999997</v>
      </c>
    </row>
    <row r="5" spans="1:18" x14ac:dyDescent="0.25">
      <c r="A5" t="s">
        <v>126</v>
      </c>
      <c r="B5" s="8">
        <v>0</v>
      </c>
      <c r="C5" s="8">
        <v>0</v>
      </c>
      <c r="D5" s="8">
        <v>0</v>
      </c>
      <c r="E5" s="8">
        <v>0</v>
      </c>
      <c r="F5" s="8">
        <v>0</v>
      </c>
      <c r="G5" s="8">
        <v>0</v>
      </c>
      <c r="H5" s="8">
        <v>0</v>
      </c>
      <c r="I5" s="8">
        <v>394.08216000000004</v>
      </c>
      <c r="J5" s="8">
        <v>394.08216000000004</v>
      </c>
      <c r="K5" s="8">
        <v>394.08216000000004</v>
      </c>
      <c r="L5" s="8">
        <v>394.08216000000004</v>
      </c>
      <c r="M5" s="8">
        <v>394.08216000000004</v>
      </c>
      <c r="N5" s="8">
        <v>394.08216000000004</v>
      </c>
      <c r="O5" s="8">
        <v>394.08216000000004</v>
      </c>
      <c r="P5" s="8">
        <v>394.08216000000004</v>
      </c>
      <c r="Q5" s="8">
        <v>394.08216000000004</v>
      </c>
      <c r="R5" s="8">
        <v>394.08216000000004</v>
      </c>
    </row>
    <row r="6" spans="1:18" x14ac:dyDescent="0.25">
      <c r="A6" t="s">
        <v>121</v>
      </c>
      <c r="B6" s="8">
        <v>0</v>
      </c>
      <c r="C6" s="8">
        <v>0</v>
      </c>
      <c r="D6" s="8">
        <v>0</v>
      </c>
      <c r="E6" s="8">
        <v>0</v>
      </c>
      <c r="F6" s="8">
        <v>0</v>
      </c>
      <c r="G6" s="8">
        <v>0</v>
      </c>
      <c r="H6" s="8">
        <v>0</v>
      </c>
      <c r="I6" s="8">
        <v>0</v>
      </c>
      <c r="J6" s="8">
        <v>0</v>
      </c>
      <c r="K6" s="8">
        <v>0</v>
      </c>
      <c r="L6" s="8">
        <v>884.95535999999993</v>
      </c>
      <c r="M6" s="8">
        <v>884.95535999999993</v>
      </c>
      <c r="N6" s="8">
        <v>884.95535999999993</v>
      </c>
      <c r="O6" s="8">
        <v>884.95535999999993</v>
      </c>
      <c r="P6" s="8">
        <v>884.95535999999993</v>
      </c>
      <c r="Q6" s="8">
        <v>884.95535999999993</v>
      </c>
      <c r="R6" s="8">
        <v>884.95535999999993</v>
      </c>
    </row>
    <row r="7" spans="1:18" x14ac:dyDescent="0.25">
      <c r="A7" t="s">
        <v>123</v>
      </c>
      <c r="B7" s="8">
        <v>0</v>
      </c>
      <c r="C7" s="8">
        <v>0</v>
      </c>
      <c r="D7" s="8">
        <v>0</v>
      </c>
      <c r="E7" s="8">
        <v>0</v>
      </c>
      <c r="F7" s="8">
        <v>0</v>
      </c>
      <c r="G7" s="8">
        <v>0</v>
      </c>
      <c r="H7" s="8">
        <v>0</v>
      </c>
      <c r="I7" s="8">
        <v>0</v>
      </c>
      <c r="J7" s="8">
        <v>0</v>
      </c>
      <c r="K7" s="8">
        <v>0</v>
      </c>
      <c r="L7" s="8">
        <v>495.43956000000003</v>
      </c>
      <c r="M7" s="8">
        <v>495.43956000000003</v>
      </c>
      <c r="N7" s="8">
        <v>495.43956000000003</v>
      </c>
      <c r="O7" s="8">
        <v>495.43956000000003</v>
      </c>
      <c r="P7" s="8">
        <v>495.43956000000003</v>
      </c>
      <c r="Q7" s="8">
        <v>495.43956000000003</v>
      </c>
      <c r="R7" s="8">
        <v>495.43956000000003</v>
      </c>
    </row>
    <row r="8" spans="1:18" x14ac:dyDescent="0.25">
      <c r="A8" t="s">
        <v>124</v>
      </c>
      <c r="B8" s="8">
        <v>0</v>
      </c>
      <c r="C8" s="8">
        <v>0</v>
      </c>
      <c r="D8" s="8">
        <v>0</v>
      </c>
      <c r="E8" s="8">
        <v>0</v>
      </c>
      <c r="F8" s="8">
        <v>0</v>
      </c>
      <c r="G8" s="8">
        <v>0</v>
      </c>
      <c r="H8" s="8">
        <v>0</v>
      </c>
      <c r="I8" s="8">
        <v>0</v>
      </c>
      <c r="J8" s="8">
        <v>0</v>
      </c>
      <c r="K8" s="8">
        <v>0</v>
      </c>
      <c r="L8" s="8">
        <v>775.98088000000007</v>
      </c>
      <c r="M8" s="8">
        <v>775.98088000000007</v>
      </c>
      <c r="N8" s="8">
        <v>775.98088000000007</v>
      </c>
      <c r="O8" s="8">
        <v>775.98088000000007</v>
      </c>
      <c r="P8" s="8">
        <v>775.98088000000007</v>
      </c>
      <c r="Q8" s="8">
        <v>775.98088000000007</v>
      </c>
      <c r="R8" s="8">
        <v>775.98088000000007</v>
      </c>
    </row>
    <row r="9" spans="1:18" x14ac:dyDescent="0.25">
      <c r="A9" t="s">
        <v>125</v>
      </c>
      <c r="B9" s="8">
        <v>0</v>
      </c>
      <c r="C9" s="8">
        <v>0</v>
      </c>
      <c r="D9" s="8">
        <v>0</v>
      </c>
      <c r="E9" s="8">
        <v>0</v>
      </c>
      <c r="F9" s="8">
        <v>0</v>
      </c>
      <c r="G9" s="8">
        <v>0</v>
      </c>
      <c r="H9" s="8">
        <v>0</v>
      </c>
      <c r="I9" s="8">
        <v>0</v>
      </c>
      <c r="J9" s="8">
        <v>0</v>
      </c>
      <c r="K9" s="8">
        <v>0</v>
      </c>
      <c r="L9" s="8">
        <v>518.21</v>
      </c>
      <c r="M9" s="8">
        <v>518.21</v>
      </c>
      <c r="N9" s="8">
        <v>518.21</v>
      </c>
      <c r="O9" s="8">
        <v>518.21</v>
      </c>
      <c r="P9" s="8">
        <v>518.21</v>
      </c>
      <c r="Q9" s="8">
        <v>518.21</v>
      </c>
      <c r="R9" s="8">
        <v>518.21</v>
      </c>
    </row>
    <row r="10" spans="1:18" x14ac:dyDescent="0.25">
      <c r="A10" t="s">
        <v>122</v>
      </c>
      <c r="B10" s="8">
        <v>0</v>
      </c>
      <c r="C10" s="8">
        <v>0</v>
      </c>
      <c r="D10" s="8">
        <v>0</v>
      </c>
      <c r="E10" s="8">
        <v>0</v>
      </c>
      <c r="F10" s="8">
        <v>0</v>
      </c>
      <c r="G10" s="8">
        <v>0</v>
      </c>
      <c r="H10" s="8">
        <v>0</v>
      </c>
      <c r="I10" s="8">
        <v>0</v>
      </c>
      <c r="J10" s="8">
        <v>0</v>
      </c>
      <c r="K10" s="8">
        <v>0</v>
      </c>
      <c r="L10" s="8">
        <v>0</v>
      </c>
      <c r="M10" s="8">
        <v>0</v>
      </c>
      <c r="N10" s="8">
        <v>580.70319999999992</v>
      </c>
      <c r="O10" s="8">
        <v>580.70319999999992</v>
      </c>
      <c r="P10" s="8">
        <v>580.70319999999992</v>
      </c>
      <c r="Q10" s="8">
        <v>580.70319999999992</v>
      </c>
      <c r="R10" s="8">
        <v>580.70319999999992</v>
      </c>
    </row>
    <row r="11" spans="1:18" x14ac:dyDescent="0.25">
      <c r="A11" t="s">
        <v>127</v>
      </c>
      <c r="B11" s="8">
        <v>0</v>
      </c>
      <c r="C11" s="8">
        <v>0</v>
      </c>
      <c r="D11" s="8">
        <v>0</v>
      </c>
      <c r="E11" s="8">
        <v>0</v>
      </c>
      <c r="F11" s="8">
        <v>0</v>
      </c>
      <c r="G11" s="8">
        <v>0</v>
      </c>
      <c r="H11" s="8">
        <v>0</v>
      </c>
      <c r="I11" s="8">
        <v>0</v>
      </c>
      <c r="J11" s="8">
        <v>0</v>
      </c>
      <c r="K11" s="8">
        <v>0</v>
      </c>
      <c r="L11" s="8">
        <v>0</v>
      </c>
      <c r="M11" s="8">
        <v>0</v>
      </c>
      <c r="N11" s="8">
        <v>0</v>
      </c>
      <c r="O11" s="8">
        <v>360.64883999999995</v>
      </c>
      <c r="P11" s="8">
        <v>360.64883999999995</v>
      </c>
      <c r="Q11" s="8">
        <v>360.64883999999995</v>
      </c>
      <c r="R11" s="8">
        <v>360.64883999999995</v>
      </c>
    </row>
    <row r="12" spans="1:18" x14ac:dyDescent="0.25">
      <c r="A12" t="s">
        <v>128</v>
      </c>
      <c r="B12" s="8">
        <v>0</v>
      </c>
      <c r="C12" s="8">
        <v>0</v>
      </c>
      <c r="D12" s="8">
        <v>0</v>
      </c>
      <c r="E12" s="8">
        <v>0</v>
      </c>
      <c r="F12" s="8">
        <v>0.93687750000000003</v>
      </c>
      <c r="G12" s="8">
        <v>0.93687750000000003</v>
      </c>
      <c r="H12" s="8">
        <v>0.93687750000000003</v>
      </c>
      <c r="I12" s="8">
        <v>0.93687750000000003</v>
      </c>
      <c r="J12" s="8">
        <v>0.93687750000000003</v>
      </c>
      <c r="K12" s="8">
        <v>8.1493929000000005</v>
      </c>
      <c r="L12" s="8">
        <v>30.538362900000003</v>
      </c>
      <c r="M12" s="8">
        <v>325.36796290000001</v>
      </c>
      <c r="N12" s="8">
        <v>325.36796290000001</v>
      </c>
      <c r="O12" s="8">
        <v>386.3179629</v>
      </c>
      <c r="P12" s="8">
        <v>386.3179629</v>
      </c>
      <c r="Q12" s="8">
        <v>391.93922789999993</v>
      </c>
      <c r="R12" s="8">
        <v>391.93922789999993</v>
      </c>
    </row>
    <row r="13" spans="1:18" x14ac:dyDescent="0.25">
      <c r="A13" t="s">
        <v>129</v>
      </c>
      <c r="B13" s="8">
        <v>48.213970000000003</v>
      </c>
      <c r="C13" s="8">
        <v>48.213970000000003</v>
      </c>
      <c r="D13" s="8">
        <v>128.64492999999999</v>
      </c>
      <c r="E13" s="8">
        <v>128.64492999999999</v>
      </c>
      <c r="F13" s="8">
        <v>162.20354099999986</v>
      </c>
      <c r="G13" s="8">
        <v>162.20354100000031</v>
      </c>
      <c r="H13" s="8">
        <v>173.4460710000003</v>
      </c>
      <c r="I13" s="8">
        <v>255.28457600000047</v>
      </c>
      <c r="J13" s="8">
        <v>255.28457600000047</v>
      </c>
      <c r="K13" s="8">
        <v>255.28457600000047</v>
      </c>
      <c r="L13" s="8">
        <v>255.28457600000002</v>
      </c>
      <c r="M13" s="8">
        <v>255.28457600000002</v>
      </c>
      <c r="N13" s="8">
        <v>370.06561600000077</v>
      </c>
      <c r="O13" s="8">
        <v>428.54491600000074</v>
      </c>
      <c r="P13" s="8">
        <v>428.54491600000074</v>
      </c>
      <c r="Q13" s="8">
        <v>490.2665160000015</v>
      </c>
      <c r="R13" s="8">
        <v>629.55357600000116</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zoomScaleNormal="100" workbookViewId="0">
      <selection activeCell="G29" sqref="G29"/>
    </sheetView>
  </sheetViews>
  <sheetFormatPr defaultRowHeight="15" x14ac:dyDescent="0.25"/>
  <cols>
    <col min="1" max="1" width="16.5703125" customWidth="1"/>
    <col min="2" max="18" width="5.7109375" customWidth="1"/>
  </cols>
  <sheetData>
    <row r="1" spans="1:18" x14ac:dyDescent="0.25">
      <c r="A1" s="2" t="s">
        <v>107</v>
      </c>
    </row>
    <row r="2" spans="1:18" x14ac:dyDescent="0.25">
      <c r="A2" t="s">
        <v>112</v>
      </c>
    </row>
    <row r="3" spans="1:18" x14ac:dyDescent="0.25">
      <c r="B3" s="3">
        <v>2019</v>
      </c>
      <c r="C3" s="3">
        <v>2020</v>
      </c>
      <c r="D3" s="3">
        <v>2021</v>
      </c>
      <c r="E3" s="3">
        <v>2022</v>
      </c>
      <c r="F3" s="3">
        <v>2023</v>
      </c>
      <c r="G3" s="3">
        <v>2024</v>
      </c>
      <c r="H3" s="3">
        <v>2025</v>
      </c>
      <c r="I3" s="3">
        <v>2026</v>
      </c>
      <c r="J3" s="3">
        <v>2027</v>
      </c>
      <c r="K3" s="3">
        <v>2028</v>
      </c>
      <c r="L3" s="3">
        <v>2029</v>
      </c>
      <c r="M3" s="3">
        <v>2030</v>
      </c>
      <c r="N3" s="3">
        <v>2031</v>
      </c>
      <c r="O3" s="3">
        <v>2032</v>
      </c>
      <c r="P3" s="3">
        <v>2033</v>
      </c>
      <c r="Q3" s="3">
        <v>2034</v>
      </c>
      <c r="R3" s="3">
        <v>2035</v>
      </c>
    </row>
    <row r="4" spans="1:18" x14ac:dyDescent="0.25">
      <c r="A4" t="s">
        <v>108</v>
      </c>
      <c r="B4">
        <v>10.9</v>
      </c>
      <c r="C4">
        <v>10.6</v>
      </c>
      <c r="D4">
        <v>10.5</v>
      </c>
      <c r="E4">
        <v>10.6</v>
      </c>
      <c r="F4">
        <v>10.3</v>
      </c>
      <c r="G4">
        <v>10.8</v>
      </c>
      <c r="H4">
        <v>10.1</v>
      </c>
      <c r="I4">
        <v>10.4</v>
      </c>
      <c r="J4">
        <v>10.6</v>
      </c>
      <c r="K4">
        <v>10.3</v>
      </c>
      <c r="L4">
        <v>10</v>
      </c>
      <c r="M4">
        <v>9.6</v>
      </c>
      <c r="N4">
        <v>8.9</v>
      </c>
      <c r="O4">
        <v>9.1</v>
      </c>
      <c r="P4">
        <v>8.6999999999999993</v>
      </c>
      <c r="Q4">
        <v>8.3000000000000007</v>
      </c>
      <c r="R4">
        <v>7.6</v>
      </c>
    </row>
    <row r="5" spans="1:18" x14ac:dyDescent="0.25">
      <c r="A5" t="s">
        <v>109</v>
      </c>
      <c r="B5">
        <v>3.5</v>
      </c>
      <c r="C5">
        <v>3.8</v>
      </c>
      <c r="D5">
        <v>3.7</v>
      </c>
      <c r="E5">
        <v>3.7</v>
      </c>
      <c r="F5">
        <v>4</v>
      </c>
      <c r="G5">
        <v>3.9</v>
      </c>
      <c r="H5">
        <v>4.0999999999999996</v>
      </c>
      <c r="I5">
        <v>3.8</v>
      </c>
      <c r="J5">
        <v>3.8</v>
      </c>
      <c r="K5">
        <v>3.8</v>
      </c>
      <c r="L5">
        <v>4</v>
      </c>
      <c r="M5">
        <v>4.2</v>
      </c>
      <c r="N5">
        <v>4.5</v>
      </c>
      <c r="O5">
        <v>4.5</v>
      </c>
      <c r="P5">
        <v>4.7</v>
      </c>
      <c r="Q5">
        <v>4.9000000000000004</v>
      </c>
      <c r="R5">
        <v>5.0999999999999996</v>
      </c>
    </row>
    <row r="6" spans="1:18" x14ac:dyDescent="0.25">
      <c r="A6" t="s">
        <v>110</v>
      </c>
      <c r="B6">
        <v>5.6</v>
      </c>
      <c r="C6">
        <v>5.6</v>
      </c>
      <c r="D6">
        <v>5.8</v>
      </c>
      <c r="E6">
        <v>5.8</v>
      </c>
      <c r="F6">
        <v>5.9</v>
      </c>
      <c r="G6">
        <v>5.9</v>
      </c>
      <c r="H6">
        <v>6</v>
      </c>
      <c r="I6">
        <v>6.1</v>
      </c>
      <c r="J6">
        <v>6.1</v>
      </c>
      <c r="K6">
        <v>6.1</v>
      </c>
      <c r="L6">
        <v>6.2</v>
      </c>
      <c r="M6">
        <v>6.2</v>
      </c>
      <c r="N6">
        <v>6.3</v>
      </c>
      <c r="O6">
        <v>6.3</v>
      </c>
      <c r="P6">
        <v>6.3</v>
      </c>
      <c r="Q6">
        <v>6.4</v>
      </c>
      <c r="R6">
        <v>6.4</v>
      </c>
    </row>
    <row r="7" spans="1:18" x14ac:dyDescent="0.25">
      <c r="A7" t="s">
        <v>111</v>
      </c>
      <c r="B7">
        <v>1.5</v>
      </c>
      <c r="C7">
        <v>1.2</v>
      </c>
      <c r="D7">
        <v>1.2</v>
      </c>
      <c r="E7">
        <v>1.1000000000000001</v>
      </c>
      <c r="F7">
        <v>1.1000000000000001</v>
      </c>
      <c r="G7">
        <v>1.1000000000000001</v>
      </c>
      <c r="H7">
        <v>1.1000000000000001</v>
      </c>
      <c r="I7">
        <v>1.1000000000000001</v>
      </c>
      <c r="J7">
        <v>1.1000000000000001</v>
      </c>
      <c r="K7">
        <v>1.1000000000000001</v>
      </c>
      <c r="L7">
        <v>1.1000000000000001</v>
      </c>
      <c r="M7">
        <v>1.1000000000000001</v>
      </c>
      <c r="N7">
        <v>1.1000000000000001</v>
      </c>
      <c r="O7">
        <v>1.1000000000000001</v>
      </c>
      <c r="P7">
        <v>1.1000000000000001</v>
      </c>
      <c r="Q7">
        <v>1.1000000000000001</v>
      </c>
      <c r="R7">
        <v>1.1000000000000001</v>
      </c>
    </row>
    <row r="9" spans="1:18" x14ac:dyDescent="0.25">
      <c r="A9" t="s">
        <v>113</v>
      </c>
    </row>
    <row r="10" spans="1:18" x14ac:dyDescent="0.25">
      <c r="A10" s="20" t="s">
        <v>114</v>
      </c>
      <c r="B10" s="20"/>
      <c r="C10" s="20"/>
      <c r="D10" s="20"/>
      <c r="E10" s="20"/>
      <c r="F10" s="20"/>
      <c r="G10" s="20"/>
      <c r="H10" s="20"/>
      <c r="I10" s="20"/>
      <c r="J10" s="20"/>
      <c r="K10" s="20"/>
      <c r="L10" s="20"/>
      <c r="M10" s="20"/>
      <c r="N10" s="20"/>
      <c r="O10" s="20"/>
      <c r="P10" s="20"/>
      <c r="Q10" s="20"/>
      <c r="R10" s="20"/>
    </row>
    <row r="11" spans="1:18" x14ac:dyDescent="0.25">
      <c r="A11" s="20"/>
      <c r="B11" s="20"/>
      <c r="C11" s="20"/>
      <c r="D11" s="20"/>
      <c r="E11" s="20"/>
      <c r="F11" s="20"/>
      <c r="G11" s="20"/>
      <c r="H11" s="20"/>
      <c r="I11" s="20"/>
      <c r="J11" s="20"/>
      <c r="K11" s="20"/>
      <c r="L11" s="20"/>
      <c r="M11" s="20"/>
      <c r="N11" s="20"/>
      <c r="O11" s="20"/>
      <c r="P11" s="20"/>
      <c r="Q11" s="20"/>
      <c r="R11" s="20"/>
    </row>
    <row r="12" spans="1:18" x14ac:dyDescent="0.25">
      <c r="A12" s="20"/>
      <c r="B12" s="20"/>
      <c r="C12" s="20"/>
      <c r="D12" s="20"/>
      <c r="E12" s="20"/>
      <c r="F12" s="20"/>
      <c r="G12" s="20"/>
      <c r="H12" s="20"/>
      <c r="I12" s="20"/>
      <c r="J12" s="20"/>
      <c r="K12" s="20"/>
      <c r="L12" s="20"/>
      <c r="M12" s="20"/>
      <c r="N12" s="20"/>
      <c r="O12" s="20"/>
      <c r="P12" s="20"/>
      <c r="Q12" s="20"/>
      <c r="R12" s="20"/>
    </row>
    <row r="13" spans="1:18" x14ac:dyDescent="0.25">
      <c r="A13" s="20"/>
      <c r="B13" s="20"/>
      <c r="C13" s="20"/>
      <c r="D13" s="20"/>
      <c r="E13" s="20"/>
      <c r="F13" s="20"/>
      <c r="G13" s="20"/>
      <c r="H13" s="20"/>
      <c r="I13" s="20"/>
      <c r="J13" s="20"/>
      <c r="K13" s="20"/>
      <c r="L13" s="20"/>
      <c r="M13" s="20"/>
      <c r="N13" s="20"/>
      <c r="O13" s="20"/>
      <c r="P13" s="20"/>
      <c r="Q13" s="20"/>
      <c r="R13" s="20"/>
    </row>
  </sheetData>
  <mergeCells count="1">
    <mergeCell ref="A10:R13"/>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
  <sheetViews>
    <sheetView workbookViewId="0">
      <selection activeCell="Y30" sqref="Y30"/>
    </sheetView>
  </sheetViews>
  <sheetFormatPr defaultRowHeight="15" x14ac:dyDescent="0.25"/>
  <cols>
    <col min="1" max="1" width="17.7109375" customWidth="1"/>
    <col min="2" max="32" width="5" bestFit="1" customWidth="1"/>
  </cols>
  <sheetData>
    <row r="1" spans="1:32" x14ac:dyDescent="0.25">
      <c r="A1" s="2" t="s">
        <v>119</v>
      </c>
    </row>
    <row r="2" spans="1:32" ht="18" x14ac:dyDescent="0.35">
      <c r="A2" t="s">
        <v>117</v>
      </c>
    </row>
    <row r="3" spans="1:32" x14ac:dyDescent="0.25">
      <c r="B3" s="3">
        <v>2005</v>
      </c>
      <c r="C3" s="3">
        <v>2006</v>
      </c>
      <c r="D3" s="3">
        <v>2007</v>
      </c>
      <c r="E3" s="3">
        <v>2008</v>
      </c>
      <c r="F3" s="3">
        <v>2009</v>
      </c>
      <c r="G3" s="3">
        <v>2010</v>
      </c>
      <c r="H3" s="3">
        <v>2011</v>
      </c>
      <c r="I3" s="3">
        <v>2012</v>
      </c>
      <c r="J3" s="3">
        <v>2013</v>
      </c>
      <c r="K3" s="3">
        <v>2014</v>
      </c>
      <c r="L3" s="3">
        <v>2015</v>
      </c>
      <c r="M3" s="3">
        <v>2016</v>
      </c>
      <c r="N3" s="3">
        <v>2017</v>
      </c>
      <c r="O3" s="3">
        <v>2018</v>
      </c>
      <c r="P3" s="3">
        <v>2019</v>
      </c>
      <c r="Q3" s="3">
        <v>2020</v>
      </c>
      <c r="R3" s="3">
        <v>2021</v>
      </c>
      <c r="S3" s="3">
        <v>2022</v>
      </c>
      <c r="T3" s="3">
        <v>2023</v>
      </c>
      <c r="U3" s="3">
        <v>2024</v>
      </c>
      <c r="V3" s="3">
        <v>2025</v>
      </c>
      <c r="W3" s="3">
        <v>2026</v>
      </c>
      <c r="X3" s="3">
        <v>2027</v>
      </c>
      <c r="Y3" s="3">
        <v>2028</v>
      </c>
      <c r="Z3" s="3">
        <v>2029</v>
      </c>
      <c r="AA3" s="3">
        <v>2030</v>
      </c>
      <c r="AB3" s="3">
        <v>2031</v>
      </c>
      <c r="AC3" s="3">
        <v>2032</v>
      </c>
      <c r="AD3" s="3">
        <v>2033</v>
      </c>
      <c r="AE3" s="3">
        <v>2034</v>
      </c>
      <c r="AF3" s="3">
        <v>2035</v>
      </c>
    </row>
    <row r="4" spans="1:32" x14ac:dyDescent="0.25">
      <c r="A4" t="s">
        <v>115</v>
      </c>
      <c r="B4" s="15">
        <v>35.4</v>
      </c>
      <c r="C4" s="15">
        <v>30.8</v>
      </c>
      <c r="D4" s="15">
        <v>33.9</v>
      </c>
      <c r="E4" s="15">
        <v>28.3</v>
      </c>
      <c r="F4" s="15">
        <v>15.3</v>
      </c>
      <c r="G4" s="15">
        <v>20.3</v>
      </c>
      <c r="H4" s="15">
        <v>14.4</v>
      </c>
      <c r="I4" s="15">
        <v>14.3</v>
      </c>
      <c r="J4" s="15">
        <v>10.3</v>
      </c>
      <c r="K4" s="15">
        <v>6</v>
      </c>
      <c r="L4" s="15">
        <v>6.3</v>
      </c>
      <c r="M4" s="15">
        <v>5.5</v>
      </c>
      <c r="N4" s="15">
        <v>2.5</v>
      </c>
      <c r="O4" s="15">
        <v>3.3487909999999999</v>
      </c>
      <c r="P4" s="15"/>
      <c r="Q4" s="15"/>
      <c r="R4" s="15"/>
      <c r="S4" s="15"/>
      <c r="T4" s="15"/>
      <c r="U4" s="15"/>
      <c r="V4" s="15"/>
      <c r="W4" s="15"/>
      <c r="X4" s="15"/>
      <c r="Y4" s="15"/>
      <c r="Z4" s="15"/>
      <c r="AA4" s="15"/>
      <c r="AB4" s="15"/>
      <c r="AC4" s="15"/>
      <c r="AD4" s="15"/>
      <c r="AE4" s="15"/>
      <c r="AF4" s="15"/>
    </row>
    <row r="5" spans="1:32" x14ac:dyDescent="0.25">
      <c r="A5" t="s">
        <v>116</v>
      </c>
      <c r="B5" s="15"/>
      <c r="C5" s="15"/>
      <c r="D5" s="15"/>
      <c r="E5" s="15"/>
      <c r="F5" s="15"/>
      <c r="G5" s="15"/>
      <c r="H5" s="15"/>
      <c r="I5" s="15"/>
      <c r="J5" s="15"/>
      <c r="K5" s="15"/>
      <c r="L5" s="15"/>
      <c r="M5" s="15"/>
      <c r="N5" s="15"/>
      <c r="O5" s="15">
        <v>3.3487909999999999</v>
      </c>
      <c r="P5" s="15">
        <v>4.1470760000000002</v>
      </c>
      <c r="Q5" s="15">
        <v>4.6369870000000004</v>
      </c>
      <c r="R5" s="15">
        <v>4.7484039999999998</v>
      </c>
      <c r="S5" s="15">
        <v>5.2423310000000001</v>
      </c>
      <c r="T5" s="15">
        <v>7.069312</v>
      </c>
      <c r="U5" s="15">
        <v>6.232272</v>
      </c>
      <c r="V5" s="15">
        <v>9.0088010000000001</v>
      </c>
      <c r="W5" s="15">
        <v>8.2329979999999985</v>
      </c>
      <c r="X5" s="15">
        <v>8.0072950000000009</v>
      </c>
      <c r="Y5" s="15">
        <v>7.6069390000000006</v>
      </c>
      <c r="Z5" s="15">
        <v>8.3777889999999999</v>
      </c>
      <c r="AA5" s="15">
        <v>8.3688129999999994</v>
      </c>
      <c r="AB5" s="15">
        <v>9.8355249999999987</v>
      </c>
      <c r="AC5" s="15">
        <v>9.1318629999999992</v>
      </c>
      <c r="AD5" s="15">
        <v>9.5909049999999993</v>
      </c>
      <c r="AE5" s="15">
        <v>10.332542999999999</v>
      </c>
      <c r="AF5" s="15">
        <v>10.904688999999999</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
  <sheetViews>
    <sheetView workbookViewId="0">
      <selection activeCell="R29" sqref="R29"/>
    </sheetView>
  </sheetViews>
  <sheetFormatPr defaultRowHeight="15" x14ac:dyDescent="0.25"/>
  <cols>
    <col min="1" max="1" width="21.28515625" customWidth="1"/>
    <col min="2" max="32" width="5" bestFit="1" customWidth="1"/>
  </cols>
  <sheetData>
    <row r="1" spans="1:32" x14ac:dyDescent="0.25">
      <c r="A1" s="2" t="s">
        <v>118</v>
      </c>
    </row>
    <row r="2" spans="1:32" ht="18" x14ac:dyDescent="0.35">
      <c r="A2" t="s">
        <v>117</v>
      </c>
    </row>
    <row r="3" spans="1:32" x14ac:dyDescent="0.25">
      <c r="B3" s="3">
        <v>2005</v>
      </c>
      <c r="C3" s="3">
        <v>2006</v>
      </c>
      <c r="D3" s="3">
        <v>2007</v>
      </c>
      <c r="E3" s="3">
        <v>2008</v>
      </c>
      <c r="F3" s="3">
        <v>2009</v>
      </c>
      <c r="G3" s="3">
        <v>2010</v>
      </c>
      <c r="H3" s="3">
        <v>2011</v>
      </c>
      <c r="I3" s="3">
        <v>2012</v>
      </c>
      <c r="J3" s="3">
        <v>2013</v>
      </c>
      <c r="K3" s="3">
        <v>2014</v>
      </c>
      <c r="L3" s="3">
        <v>2015</v>
      </c>
      <c r="M3" s="3">
        <v>2016</v>
      </c>
      <c r="N3" s="3">
        <v>2017</v>
      </c>
      <c r="O3" s="3">
        <v>2018</v>
      </c>
      <c r="P3" s="3">
        <v>2019</v>
      </c>
      <c r="Q3" s="3">
        <v>2020</v>
      </c>
      <c r="R3" s="3">
        <v>2021</v>
      </c>
      <c r="S3" s="3">
        <v>2022</v>
      </c>
      <c r="T3" s="3">
        <v>2023</v>
      </c>
      <c r="U3" s="3">
        <v>2024</v>
      </c>
      <c r="V3" s="3">
        <v>2025</v>
      </c>
      <c r="W3" s="3">
        <v>2026</v>
      </c>
      <c r="X3" s="3">
        <v>2027</v>
      </c>
      <c r="Y3" s="3">
        <v>2028</v>
      </c>
      <c r="Z3" s="3">
        <v>2029</v>
      </c>
      <c r="AA3" s="3">
        <v>2030</v>
      </c>
      <c r="AB3" s="3">
        <v>2031</v>
      </c>
      <c r="AC3" s="3">
        <v>2032</v>
      </c>
      <c r="AD3" s="3">
        <v>2033</v>
      </c>
      <c r="AE3" s="3">
        <v>2034</v>
      </c>
      <c r="AF3" s="3">
        <v>2035</v>
      </c>
    </row>
    <row r="4" spans="1:32" x14ac:dyDescent="0.25">
      <c r="A4" t="s">
        <v>115</v>
      </c>
      <c r="B4" s="8">
        <v>35.4</v>
      </c>
      <c r="C4" s="8">
        <v>30.8</v>
      </c>
      <c r="D4" s="8">
        <v>33.9</v>
      </c>
      <c r="E4" s="8">
        <v>28.3</v>
      </c>
      <c r="F4" s="8">
        <v>15.3</v>
      </c>
      <c r="G4" s="8">
        <v>20.3</v>
      </c>
      <c r="H4" s="8">
        <v>14.4</v>
      </c>
      <c r="I4" s="8">
        <v>14.3</v>
      </c>
      <c r="J4" s="8">
        <v>10.3</v>
      </c>
      <c r="K4" s="8">
        <v>6</v>
      </c>
      <c r="L4" s="8">
        <v>6.3</v>
      </c>
      <c r="M4" s="8">
        <v>5.5</v>
      </c>
      <c r="N4" s="8">
        <v>2.5</v>
      </c>
      <c r="O4" s="8">
        <v>3.3487909999999999</v>
      </c>
      <c r="P4" s="8"/>
      <c r="Q4" s="8"/>
      <c r="R4" s="8"/>
      <c r="S4" s="8"/>
      <c r="T4" s="8"/>
      <c r="U4" s="8"/>
      <c r="V4" s="8"/>
      <c r="W4" s="8"/>
      <c r="X4" s="8"/>
      <c r="Y4" s="8"/>
      <c r="Z4" s="8"/>
      <c r="AA4" s="8"/>
      <c r="AB4" s="8"/>
      <c r="AC4" s="8"/>
      <c r="AD4" s="8"/>
      <c r="AE4" s="8"/>
      <c r="AF4" s="8"/>
    </row>
    <row r="5" spans="1:32" x14ac:dyDescent="0.25">
      <c r="A5" t="s">
        <v>116</v>
      </c>
      <c r="B5" s="8"/>
      <c r="C5" s="8"/>
      <c r="D5" s="8"/>
      <c r="E5" s="8"/>
      <c r="F5" s="8"/>
      <c r="G5" s="8"/>
      <c r="H5" s="8"/>
      <c r="I5" s="8"/>
      <c r="J5" s="8"/>
      <c r="K5" s="8"/>
      <c r="L5" s="8"/>
      <c r="M5" s="8"/>
      <c r="N5" s="8"/>
      <c r="O5" s="8">
        <v>3.3487909999999999</v>
      </c>
      <c r="P5" s="8">
        <v>4.1470760000000002</v>
      </c>
      <c r="Q5" s="8">
        <v>4.6369870000000004</v>
      </c>
      <c r="R5" s="8">
        <v>4.7484039999999998</v>
      </c>
      <c r="S5" s="8">
        <v>5.2423310000000001</v>
      </c>
      <c r="T5" s="8">
        <v>7.069312</v>
      </c>
      <c r="U5" s="8">
        <v>6.232272</v>
      </c>
      <c r="V5" s="8">
        <v>9.0088010000000001</v>
      </c>
      <c r="W5" s="8">
        <v>8.2329979999999985</v>
      </c>
      <c r="X5" s="8">
        <v>8.0072950000000009</v>
      </c>
      <c r="Y5" s="8">
        <v>7.6069390000000006</v>
      </c>
      <c r="Z5" s="8">
        <v>8.3777889999999999</v>
      </c>
      <c r="AA5" s="8">
        <v>8.3688129999999994</v>
      </c>
      <c r="AB5" s="8">
        <v>9.8355249999999987</v>
      </c>
      <c r="AC5" s="8">
        <v>9.1318629999999992</v>
      </c>
      <c r="AD5" s="8">
        <v>9.5909049999999993</v>
      </c>
      <c r="AE5" s="8">
        <v>10.332542999999999</v>
      </c>
      <c r="AF5" s="8">
        <v>10.904688999999999</v>
      </c>
    </row>
    <row r="6" spans="1:32" x14ac:dyDescent="0.25">
      <c r="A6" t="s">
        <v>88</v>
      </c>
      <c r="B6" s="8"/>
      <c r="C6" s="8"/>
      <c r="D6" s="8"/>
      <c r="E6" s="8"/>
      <c r="F6" s="8"/>
      <c r="G6" s="8"/>
      <c r="H6" s="8"/>
      <c r="I6" s="8"/>
      <c r="J6" s="8"/>
      <c r="K6" s="8"/>
      <c r="L6" s="8"/>
      <c r="M6" s="8"/>
      <c r="N6" s="8"/>
      <c r="O6" s="8">
        <v>3.1953559999999999</v>
      </c>
      <c r="P6" s="8">
        <v>3.8945400000000006</v>
      </c>
      <c r="Q6" s="8">
        <v>4.1962440000000001</v>
      </c>
      <c r="R6" s="8">
        <v>4.172993</v>
      </c>
      <c r="S6" s="8">
        <v>4.5344850000000001</v>
      </c>
      <c r="T6" s="8">
        <v>6.049328</v>
      </c>
      <c r="U6" s="8">
        <v>5.1875999999999998</v>
      </c>
      <c r="V6" s="8">
        <v>7.6155089999999994</v>
      </c>
      <c r="W6" s="8">
        <v>6.8821569999999994</v>
      </c>
      <c r="X6" s="8">
        <v>6.5818930000000009</v>
      </c>
      <c r="Y6" s="8">
        <v>6.0362680000000015</v>
      </c>
      <c r="Z6" s="8">
        <v>6.7457250000000002</v>
      </c>
      <c r="AA6" s="8">
        <v>6.6252260000000005</v>
      </c>
      <c r="AB6" s="8">
        <v>7.8449690000000007</v>
      </c>
      <c r="AC6" s="8">
        <v>7.1387029999999996</v>
      </c>
      <c r="AD6" s="8">
        <v>7.4652519999999996</v>
      </c>
      <c r="AE6" s="8">
        <v>8.1492259999999987</v>
      </c>
      <c r="AF6" s="8">
        <v>8.5297009999999993</v>
      </c>
    </row>
    <row r="7" spans="1:32" x14ac:dyDescent="0.25">
      <c r="A7" t="s">
        <v>93</v>
      </c>
      <c r="B7" s="8"/>
      <c r="C7" s="8"/>
      <c r="D7" s="8"/>
      <c r="E7" s="8"/>
      <c r="F7" s="8"/>
      <c r="G7" s="8"/>
      <c r="H7" s="8"/>
      <c r="I7" s="8"/>
      <c r="J7" s="8"/>
      <c r="K7" s="8"/>
      <c r="L7" s="8"/>
      <c r="M7" s="8"/>
      <c r="N7" s="8"/>
      <c r="O7" s="8">
        <v>3.3503569999999998</v>
      </c>
      <c r="P7" s="8">
        <v>4.2581970000000009</v>
      </c>
      <c r="Q7" s="8">
        <v>4.9119600000000005</v>
      </c>
      <c r="R7" s="8">
        <v>5.0887549999999999</v>
      </c>
      <c r="S7" s="8">
        <v>5.6814559999999998</v>
      </c>
      <c r="T7" s="8">
        <v>7.6898520000000001</v>
      </c>
      <c r="U7" s="8">
        <v>6.8622040000000002</v>
      </c>
      <c r="V7" s="8">
        <v>9.8442179999999997</v>
      </c>
      <c r="W7" s="8">
        <v>9.1596939999999982</v>
      </c>
      <c r="X7" s="8">
        <v>9.1894849999999995</v>
      </c>
      <c r="Y7" s="8">
        <v>9.1981009999999994</v>
      </c>
      <c r="Z7" s="8">
        <v>10.109487</v>
      </c>
      <c r="AA7" s="8">
        <v>10.415509</v>
      </c>
      <c r="AB7" s="8">
        <v>11.998523</v>
      </c>
      <c r="AC7" s="8">
        <v>11.496345</v>
      </c>
      <c r="AD7" s="8">
        <v>11.961365000000001</v>
      </c>
      <c r="AE7" s="8">
        <v>12.690135</v>
      </c>
      <c r="AF7" s="8">
        <v>13.417074000000001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workbookViewId="0">
      <selection activeCell="K27" sqref="K27"/>
    </sheetView>
  </sheetViews>
  <sheetFormatPr defaultRowHeight="15" x14ac:dyDescent="0.25"/>
  <cols>
    <col min="1" max="1" width="20.140625" bestFit="1" customWidth="1"/>
    <col min="2" max="13" width="5" bestFit="1" customWidth="1"/>
  </cols>
  <sheetData>
    <row r="1" spans="1:13" x14ac:dyDescent="0.25">
      <c r="A1" s="2" t="s">
        <v>2</v>
      </c>
    </row>
    <row r="2" spans="1:13" x14ac:dyDescent="0.25">
      <c r="A2" t="s">
        <v>6</v>
      </c>
      <c r="B2" s="3">
        <v>2006</v>
      </c>
      <c r="C2" s="3">
        <v>2007</v>
      </c>
      <c r="D2" s="3">
        <v>2008</v>
      </c>
      <c r="E2" s="3">
        <v>2009</v>
      </c>
      <c r="F2" s="3">
        <v>2010</v>
      </c>
      <c r="G2" s="3">
        <v>2011</v>
      </c>
      <c r="H2" s="3">
        <v>2012</v>
      </c>
      <c r="I2" s="3">
        <v>2013</v>
      </c>
      <c r="J2" s="3">
        <v>2014</v>
      </c>
      <c r="K2" s="3">
        <v>2015</v>
      </c>
      <c r="L2" s="3">
        <v>2016</v>
      </c>
      <c r="M2" s="3">
        <v>2017</v>
      </c>
    </row>
    <row r="3" spans="1:13" x14ac:dyDescent="0.25">
      <c r="A3" t="s">
        <v>0</v>
      </c>
      <c r="B3" s="1">
        <v>0</v>
      </c>
      <c r="C3" s="1">
        <v>7.5317882823131871E-2</v>
      </c>
      <c r="D3" s="1">
        <v>0.16905914538205738</v>
      </c>
      <c r="E3" s="1">
        <v>0.28149451499010281</v>
      </c>
      <c r="F3" s="1">
        <v>0.45001220574550782</v>
      </c>
      <c r="G3" s="1">
        <v>1.0119478602592233</v>
      </c>
      <c r="H3" s="1">
        <v>1.6</v>
      </c>
      <c r="I3" s="1">
        <v>1.7780466802484287</v>
      </c>
      <c r="J3" s="1">
        <v>3.1357935099460152</v>
      </c>
      <c r="K3" s="1">
        <v>4.2217702748095736</v>
      </c>
      <c r="L3" s="1">
        <v>5.1719343746252759</v>
      </c>
      <c r="M3" s="1">
        <v>6.2760581984585855</v>
      </c>
    </row>
    <row r="4" spans="1:13" x14ac:dyDescent="0.25">
      <c r="A4" t="s">
        <v>1</v>
      </c>
      <c r="B4" s="1">
        <v>1.6207808803868258</v>
      </c>
      <c r="C4" s="1">
        <v>3.4256612566003524</v>
      </c>
      <c r="D4" s="1">
        <v>3.8683064567897403</v>
      </c>
      <c r="E4" s="1">
        <v>4.5774401453451299</v>
      </c>
      <c r="F4" s="1">
        <v>4.9890405519828356</v>
      </c>
      <c r="G4" s="1">
        <v>5.6891811930977934</v>
      </c>
      <c r="H4" s="1">
        <v>6.2719412687470504</v>
      </c>
      <c r="I4" s="1">
        <v>7.1381506045158662</v>
      </c>
      <c r="J4" s="1">
        <v>8.1351858181293437</v>
      </c>
      <c r="K4" s="1">
        <v>9.6894928723428642</v>
      </c>
      <c r="L4" s="1">
        <v>9.4014026882950965</v>
      </c>
      <c r="M4" s="1">
        <v>9.9756186935802464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
  <sheetViews>
    <sheetView workbookViewId="0">
      <selection activeCell="A30" sqref="A30"/>
    </sheetView>
  </sheetViews>
  <sheetFormatPr defaultRowHeight="15" x14ac:dyDescent="0.25"/>
  <cols>
    <col min="1" max="1" width="52.5703125" bestFit="1" customWidth="1"/>
    <col min="2" max="2" width="11" bestFit="1" customWidth="1"/>
    <col min="3" max="4" width="12" bestFit="1" customWidth="1"/>
    <col min="5" max="5" width="11" bestFit="1" customWidth="1"/>
    <col min="6" max="13" width="12" bestFit="1" customWidth="1"/>
    <col min="14" max="14" width="11" bestFit="1" customWidth="1"/>
    <col min="15" max="19" width="12" bestFit="1" customWidth="1"/>
    <col min="20" max="24" width="5.140625" bestFit="1" customWidth="1"/>
    <col min="25" max="31" width="5.5703125" bestFit="1" customWidth="1"/>
  </cols>
  <sheetData>
    <row r="1" spans="1:31" x14ac:dyDescent="0.25">
      <c r="A1" s="2" t="s">
        <v>5</v>
      </c>
    </row>
    <row r="2" spans="1:31" x14ac:dyDescent="0.25">
      <c r="A2" t="s">
        <v>6</v>
      </c>
      <c r="B2" s="3">
        <v>2006</v>
      </c>
      <c r="C2" s="3">
        <v>2007</v>
      </c>
      <c r="D2" s="3">
        <v>2008</v>
      </c>
      <c r="E2" s="3">
        <v>2009</v>
      </c>
      <c r="F2" s="3">
        <v>2010</v>
      </c>
      <c r="G2" s="3">
        <v>2011</v>
      </c>
      <c r="H2" s="3">
        <v>2012</v>
      </c>
      <c r="I2" s="3">
        <v>2013</v>
      </c>
      <c r="J2" s="3">
        <v>2014</v>
      </c>
      <c r="K2" s="3">
        <v>2015</v>
      </c>
      <c r="L2" s="3">
        <v>2016</v>
      </c>
      <c r="M2" s="3">
        <v>2017</v>
      </c>
      <c r="N2" s="3">
        <v>2018</v>
      </c>
      <c r="O2" s="3">
        <v>2019</v>
      </c>
      <c r="P2" s="3">
        <v>2020</v>
      </c>
      <c r="Q2" s="3">
        <v>2021</v>
      </c>
      <c r="R2" s="3">
        <v>2022</v>
      </c>
      <c r="S2" s="3">
        <v>2023</v>
      </c>
      <c r="T2" s="3">
        <v>2024</v>
      </c>
      <c r="U2" s="3">
        <v>2025</v>
      </c>
      <c r="V2" s="3">
        <v>2026</v>
      </c>
      <c r="W2" s="3">
        <v>2027</v>
      </c>
      <c r="X2" s="3">
        <v>2028</v>
      </c>
      <c r="Y2" s="3">
        <v>2029</v>
      </c>
      <c r="Z2" s="3">
        <v>2030</v>
      </c>
      <c r="AA2" s="3">
        <v>2031</v>
      </c>
      <c r="AB2" s="3">
        <v>2032</v>
      </c>
      <c r="AC2" s="3">
        <v>2033</v>
      </c>
      <c r="AD2" s="3">
        <v>2034</v>
      </c>
      <c r="AE2" s="3">
        <v>2035</v>
      </c>
    </row>
    <row r="3" spans="1:31" x14ac:dyDescent="0.25">
      <c r="A3" t="s">
        <v>0</v>
      </c>
      <c r="B3" s="5">
        <v>0</v>
      </c>
      <c r="C3" s="5">
        <v>7.5317882823131871E-2</v>
      </c>
      <c r="D3" s="5">
        <v>0.16905914538205738</v>
      </c>
      <c r="E3" s="5">
        <v>0.28149451499010281</v>
      </c>
      <c r="F3" s="5">
        <v>0.45001220574550782</v>
      </c>
      <c r="G3" s="5">
        <v>1.0119478602592233</v>
      </c>
      <c r="H3" s="5">
        <v>1.6</v>
      </c>
      <c r="I3" s="5">
        <v>1.7780466802484287</v>
      </c>
      <c r="J3" s="5">
        <v>3.1357935099460152</v>
      </c>
      <c r="K3" s="5">
        <v>4.2217702748095736</v>
      </c>
      <c r="L3" s="5">
        <v>5.1719343746252759</v>
      </c>
      <c r="M3" s="5">
        <v>6.2760581984585855</v>
      </c>
      <c r="N3" s="5">
        <v>7.0493855589775549</v>
      </c>
      <c r="O3" s="5">
        <v>7.5891750566774618</v>
      </c>
      <c r="P3" s="5">
        <v>7.8250822247868008</v>
      </c>
      <c r="Q3" s="5">
        <v>7.9868449243802528</v>
      </c>
      <c r="R3" s="5">
        <v>8.3551260547095296</v>
      </c>
      <c r="S3" s="5">
        <v>8.883030745781145</v>
      </c>
      <c r="T3" s="5">
        <v>9.2820409428702373</v>
      </c>
      <c r="U3" s="5">
        <v>9.7270759620512699</v>
      </c>
      <c r="V3" s="5">
        <v>10.056409190990163</v>
      </c>
      <c r="W3" s="5">
        <v>10.559651800744938</v>
      </c>
      <c r="X3" s="5">
        <v>11.03545945231898</v>
      </c>
      <c r="Y3" s="5">
        <v>11.827644732736381</v>
      </c>
      <c r="Z3" s="5">
        <v>12.523558957040473</v>
      </c>
      <c r="AA3" s="5">
        <v>13.194003877669005</v>
      </c>
      <c r="AB3" s="5">
        <v>13.810323071453297</v>
      </c>
      <c r="AC3" s="5">
        <v>14.273850098628603</v>
      </c>
      <c r="AD3" s="5">
        <v>14.627668337091066</v>
      </c>
      <c r="AE3" s="5">
        <v>14.870249759623839</v>
      </c>
    </row>
    <row r="4" spans="1:31" x14ac:dyDescent="0.25">
      <c r="A4" s="4" t="s">
        <v>3</v>
      </c>
      <c r="B4" s="6">
        <v>1.6207808803868258</v>
      </c>
      <c r="C4" s="6">
        <v>3.4256612566003524</v>
      </c>
      <c r="D4" s="6">
        <v>3.8683064567897403</v>
      </c>
      <c r="E4" s="6">
        <v>4.5774401453451299</v>
      </c>
      <c r="F4" s="6">
        <v>4.9890405519828356</v>
      </c>
      <c r="G4" s="6">
        <v>5.6891811930977934</v>
      </c>
      <c r="H4" s="6">
        <v>6.2719412687470504</v>
      </c>
      <c r="I4" s="6">
        <v>7.1381506045158662</v>
      </c>
      <c r="J4" s="6">
        <v>8.1351858181293437</v>
      </c>
      <c r="K4" s="6">
        <v>9.6894928723428642</v>
      </c>
      <c r="L4" s="6">
        <v>9.4014026882950965</v>
      </c>
      <c r="M4" s="6">
        <v>9.9756186935802464</v>
      </c>
      <c r="N4" s="6">
        <v>11.314335637052451</v>
      </c>
      <c r="O4" s="6">
        <v>10.946363824486232</v>
      </c>
      <c r="P4" s="6">
        <v>10.64913033089587</v>
      </c>
      <c r="Q4" s="6">
        <v>10.232929787778074</v>
      </c>
      <c r="R4" s="6">
        <v>9.9583155038380795</v>
      </c>
      <c r="S4" s="6">
        <v>9.587699789692012</v>
      </c>
      <c r="T4" s="6">
        <v>8.7051611331536272</v>
      </c>
      <c r="U4" s="6">
        <v>8.0164624990324036</v>
      </c>
      <c r="V4" s="6">
        <v>7.5765103245692176</v>
      </c>
      <c r="W4" s="6">
        <v>6.2851591917862599</v>
      </c>
      <c r="X4" s="6">
        <v>4.9839070760981352</v>
      </c>
      <c r="Y4" s="6">
        <v>3.560212167823197</v>
      </c>
      <c r="Z4" s="6">
        <v>2.8570584739318945</v>
      </c>
      <c r="AA4" s="6">
        <v>2.2790563365237002</v>
      </c>
      <c r="AB4" s="6">
        <v>1.8730458207008196</v>
      </c>
      <c r="AC4" s="6">
        <v>1.2457783123060797</v>
      </c>
      <c r="AD4" s="6">
        <v>0.76408289144490693</v>
      </c>
      <c r="AE4" s="6">
        <v>0.35255596115424093</v>
      </c>
    </row>
    <row r="5" spans="1:31" x14ac:dyDescent="0.25">
      <c r="A5" s="4" t="s">
        <v>4</v>
      </c>
      <c r="B5" s="6"/>
      <c r="C5" s="6"/>
      <c r="D5" s="6"/>
      <c r="E5" s="6"/>
      <c r="F5" s="6"/>
      <c r="G5" s="6"/>
      <c r="H5" s="6"/>
      <c r="I5" s="6"/>
      <c r="J5" s="6"/>
      <c r="K5" s="6"/>
      <c r="L5" s="6"/>
      <c r="M5" s="6"/>
      <c r="N5" s="12"/>
      <c r="O5" s="12">
        <v>1.3789958010539416</v>
      </c>
      <c r="P5" s="12">
        <v>2.5069273239488261</v>
      </c>
      <c r="Q5" s="12">
        <v>2.9057580582783658</v>
      </c>
      <c r="R5" s="12">
        <v>3.3057580582783652</v>
      </c>
      <c r="S5" s="12">
        <v>3.7057580582783656</v>
      </c>
      <c r="T5" s="12">
        <v>4.2057580582783656</v>
      </c>
      <c r="U5" s="12">
        <v>4.6032110464761926</v>
      </c>
      <c r="V5" s="12">
        <v>5.8414372052062182</v>
      </c>
      <c r="W5" s="12">
        <v>7.7571529414401326</v>
      </c>
      <c r="X5" s="12">
        <v>9.7102046187599473</v>
      </c>
      <c r="Y5" s="12">
        <v>11.469321459823215</v>
      </c>
      <c r="Z5" s="12">
        <v>12.604168142616157</v>
      </c>
      <c r="AA5" s="12">
        <v>13.639332572601552</v>
      </c>
      <c r="AB5" s="12">
        <v>14.556631107845885</v>
      </c>
      <c r="AC5" s="12">
        <v>14.962169634087573</v>
      </c>
      <c r="AD5" s="12">
        <v>15.321796306349135</v>
      </c>
      <c r="AE5" s="12">
        <v>15.494141440822482</v>
      </c>
    </row>
    <row r="6" spans="1:31" x14ac:dyDescent="0.25">
      <c r="B6" s="1">
        <f>SUM(B3:B5)</f>
        <v>1.6207808803868258</v>
      </c>
      <c r="C6" s="1">
        <f t="shared" ref="C6:AE6" si="0">SUM(C3:C5)</f>
        <v>3.5009791394234844</v>
      </c>
      <c r="D6" s="1">
        <f t="shared" si="0"/>
        <v>4.0373656021717981</v>
      </c>
      <c r="E6" s="1">
        <f t="shared" si="0"/>
        <v>4.8589346603352324</v>
      </c>
      <c r="F6" s="1">
        <f t="shared" si="0"/>
        <v>5.4390527577283434</v>
      </c>
      <c r="G6" s="1">
        <f t="shared" si="0"/>
        <v>6.7011290533570165</v>
      </c>
      <c r="H6" s="1">
        <f t="shared" si="0"/>
        <v>7.8719412687470509</v>
      </c>
      <c r="I6" s="1">
        <f t="shared" si="0"/>
        <v>8.9161972847642943</v>
      </c>
      <c r="J6" s="1">
        <f t="shared" si="0"/>
        <v>11.270979328075359</v>
      </c>
      <c r="K6" s="1">
        <f t="shared" si="0"/>
        <v>13.911263147152438</v>
      </c>
      <c r="L6" s="1">
        <f t="shared" si="0"/>
        <v>14.573337062920373</v>
      </c>
      <c r="M6" s="1">
        <f t="shared" si="0"/>
        <v>16.25167689203883</v>
      </c>
      <c r="N6" s="1">
        <f t="shared" si="0"/>
        <v>18.363721196030006</v>
      </c>
      <c r="O6" s="1">
        <f t="shared" si="0"/>
        <v>19.914534682217639</v>
      </c>
      <c r="P6" s="1">
        <f t="shared" si="0"/>
        <v>20.981139879631495</v>
      </c>
      <c r="Q6" s="1">
        <f t="shared" si="0"/>
        <v>21.125532770436692</v>
      </c>
      <c r="R6" s="1">
        <f t="shared" si="0"/>
        <v>21.619199616825973</v>
      </c>
      <c r="S6" s="1">
        <f t="shared" si="0"/>
        <v>22.176488593751525</v>
      </c>
      <c r="T6" s="1">
        <f t="shared" si="0"/>
        <v>22.192960134302229</v>
      </c>
      <c r="U6" s="1">
        <f t="shared" si="0"/>
        <v>22.346749507559867</v>
      </c>
      <c r="V6" s="1">
        <f t="shared" si="0"/>
        <v>23.474356720765599</v>
      </c>
      <c r="W6" s="1">
        <f t="shared" si="0"/>
        <v>24.60196393397133</v>
      </c>
      <c r="X6" s="1">
        <f t="shared" si="0"/>
        <v>25.729571147177062</v>
      </c>
      <c r="Y6" s="1">
        <f t="shared" si="0"/>
        <v>26.857178360382793</v>
      </c>
      <c r="Z6" s="1">
        <f t="shared" si="0"/>
        <v>27.984785573588525</v>
      </c>
      <c r="AA6" s="1">
        <f t="shared" si="0"/>
        <v>29.112392786794256</v>
      </c>
      <c r="AB6" s="1">
        <f t="shared" si="0"/>
        <v>30.240000000000002</v>
      </c>
      <c r="AC6" s="1">
        <f t="shared" si="0"/>
        <v>30.481798045022256</v>
      </c>
      <c r="AD6" s="1">
        <f t="shared" si="0"/>
        <v>30.713547534885109</v>
      </c>
      <c r="AE6" s="1">
        <f t="shared" si="0"/>
        <v>30.716947161600562</v>
      </c>
    </row>
    <row r="7" spans="1:31" x14ac:dyDescent="0.25">
      <c r="N7" s="10"/>
      <c r="O7" s="10"/>
      <c r="P7" s="10"/>
      <c r="Q7" s="10"/>
      <c r="R7" s="10"/>
      <c r="S7" s="10"/>
      <c r="T7" s="10"/>
      <c r="U7" s="10"/>
      <c r="V7" s="10"/>
      <c r="W7" s="10"/>
      <c r="X7" s="10"/>
      <c r="Y7" s="10"/>
      <c r="Z7" s="10"/>
      <c r="AA7" s="10"/>
      <c r="AB7" s="10"/>
      <c r="AC7" s="10"/>
      <c r="AD7" s="10"/>
      <c r="AE7" s="1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workbookViewId="0">
      <selection sqref="A1:S4"/>
    </sheetView>
  </sheetViews>
  <sheetFormatPr defaultRowHeight="15" x14ac:dyDescent="0.25"/>
  <cols>
    <col min="1" max="1" width="35.7109375" bestFit="1" customWidth="1"/>
    <col min="2" max="8" width="5.85546875" bestFit="1" customWidth="1"/>
    <col min="9" max="11" width="6.7109375" bestFit="1" customWidth="1"/>
    <col min="12" max="19" width="6.85546875" bestFit="1" customWidth="1"/>
  </cols>
  <sheetData>
    <row r="1" spans="1:19" x14ac:dyDescent="0.25">
      <c r="A1" s="2" t="s">
        <v>5</v>
      </c>
    </row>
    <row r="2" spans="1:19" x14ac:dyDescent="0.25">
      <c r="B2" s="3">
        <v>2018</v>
      </c>
      <c r="C2" s="3">
        <v>2019</v>
      </c>
      <c r="D2" s="3">
        <v>2020</v>
      </c>
      <c r="E2" s="3">
        <v>2021</v>
      </c>
      <c r="F2" s="3">
        <v>2022</v>
      </c>
      <c r="G2" s="3">
        <v>2023</v>
      </c>
      <c r="H2" s="3">
        <v>2024</v>
      </c>
      <c r="I2" s="3">
        <v>2025</v>
      </c>
      <c r="J2" s="3">
        <v>2026</v>
      </c>
      <c r="K2" s="3">
        <v>2027</v>
      </c>
      <c r="L2" s="3">
        <v>2028</v>
      </c>
      <c r="M2" s="3">
        <v>2029</v>
      </c>
      <c r="N2" s="3">
        <v>2030</v>
      </c>
      <c r="O2" s="3">
        <v>2031</v>
      </c>
      <c r="P2" s="3">
        <v>2032</v>
      </c>
      <c r="Q2" s="3">
        <v>2033</v>
      </c>
      <c r="R2" s="3">
        <v>2034</v>
      </c>
      <c r="S2" s="3">
        <v>2035</v>
      </c>
    </row>
    <row r="3" spans="1:19" x14ac:dyDescent="0.25">
      <c r="A3" t="s">
        <v>8</v>
      </c>
      <c r="B3" s="9">
        <v>1.9942419417216346</v>
      </c>
      <c r="C3" s="9">
        <v>3.3732377427755762</v>
      </c>
      <c r="D3" s="9">
        <v>4.5011692656704607</v>
      </c>
      <c r="E3" s="9">
        <v>4.9000000000000004</v>
      </c>
      <c r="F3" s="9">
        <v>5.3</v>
      </c>
      <c r="G3" s="9">
        <v>5.7</v>
      </c>
      <c r="H3" s="9">
        <v>6.2</v>
      </c>
      <c r="I3" s="9">
        <v>6.5974529881978272</v>
      </c>
      <c r="J3" s="9">
        <v>7.8356791469278528</v>
      </c>
      <c r="K3" s="9">
        <v>9.0866475692545556</v>
      </c>
      <c r="L3" s="9">
        <v>10.374951932667159</v>
      </c>
      <c r="M3" s="9">
        <v>11.469321459823215</v>
      </c>
      <c r="N3" s="9">
        <v>12.604168142616157</v>
      </c>
      <c r="O3" s="9">
        <v>13.639332572601552</v>
      </c>
      <c r="P3" s="9">
        <v>14.556631107845885</v>
      </c>
      <c r="Q3" s="9">
        <v>14.962169634087573</v>
      </c>
      <c r="R3" s="9">
        <v>15.321796306349135</v>
      </c>
      <c r="S3" s="9">
        <v>15.519185479668174</v>
      </c>
    </row>
    <row r="4" spans="1:19" x14ac:dyDescent="0.25">
      <c r="A4" t="s">
        <v>9</v>
      </c>
      <c r="B4" s="8">
        <v>317.31026834531087</v>
      </c>
      <c r="C4" s="8">
        <v>536.7267385965223</v>
      </c>
      <c r="D4" s="8">
        <v>710.40352088040606</v>
      </c>
      <c r="E4" s="8">
        <v>773.48396854555483</v>
      </c>
      <c r="F4" s="8">
        <v>831.26151666939654</v>
      </c>
      <c r="G4" s="8">
        <v>890.66230283746165</v>
      </c>
      <c r="H4" s="8">
        <v>960.10245606549006</v>
      </c>
      <c r="I4" s="8">
        <v>1018.8830681748037</v>
      </c>
      <c r="J4" s="8">
        <v>1207.714576328937</v>
      </c>
      <c r="K4" s="8">
        <v>1402.1823844835926</v>
      </c>
      <c r="L4" s="8">
        <v>1599.6042966908067</v>
      </c>
      <c r="M4" s="8">
        <v>1777.1438501260025</v>
      </c>
      <c r="N4" s="8">
        <v>1946.2458421433557</v>
      </c>
      <c r="O4" s="8">
        <v>2101.2805982754894</v>
      </c>
      <c r="P4" s="8">
        <v>2225.6225458813201</v>
      </c>
      <c r="Q4" s="8">
        <v>2290.7114934116771</v>
      </c>
      <c r="R4" s="8">
        <v>2341.9854314484455</v>
      </c>
      <c r="S4" s="8">
        <v>2377.4417297710083</v>
      </c>
    </row>
    <row r="6" spans="1:19" x14ac:dyDescent="0.25">
      <c r="A6" s="1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
  <sheetViews>
    <sheetView workbookViewId="0">
      <selection activeCell="A9" sqref="A9:XFD9"/>
    </sheetView>
  </sheetViews>
  <sheetFormatPr defaultRowHeight="15" x14ac:dyDescent="0.25"/>
  <cols>
    <col min="1" max="1" width="18.85546875" bestFit="1" customWidth="1"/>
    <col min="2" max="9" width="9.5703125" bestFit="1" customWidth="1"/>
    <col min="10" max="19" width="10.5703125" bestFit="1" customWidth="1"/>
    <col min="20" max="31" width="5" bestFit="1" customWidth="1"/>
  </cols>
  <sheetData>
    <row r="1" spans="1:31" x14ac:dyDescent="0.25">
      <c r="A1" s="2" t="s">
        <v>0</v>
      </c>
    </row>
    <row r="2" spans="1:31" x14ac:dyDescent="0.25">
      <c r="A2" t="s">
        <v>6</v>
      </c>
      <c r="B2" s="3">
        <v>2006</v>
      </c>
      <c r="C2" s="3">
        <v>2007</v>
      </c>
      <c r="D2" s="3">
        <v>2008</v>
      </c>
      <c r="E2" s="3">
        <v>2009</v>
      </c>
      <c r="F2" s="3">
        <v>2010</v>
      </c>
      <c r="G2" s="3">
        <v>2011</v>
      </c>
      <c r="H2" s="3">
        <v>2012</v>
      </c>
      <c r="I2" s="3">
        <v>2013</v>
      </c>
      <c r="J2" s="3">
        <v>2014</v>
      </c>
      <c r="K2" s="3">
        <v>2015</v>
      </c>
      <c r="L2" s="3">
        <v>2016</v>
      </c>
      <c r="M2" s="3">
        <v>2017</v>
      </c>
      <c r="N2" s="3">
        <v>2018</v>
      </c>
      <c r="O2" s="3">
        <v>2019</v>
      </c>
      <c r="P2" s="3">
        <v>2020</v>
      </c>
      <c r="Q2" s="3">
        <v>2021</v>
      </c>
      <c r="R2" s="3">
        <v>2022</v>
      </c>
      <c r="S2" s="3">
        <v>2023</v>
      </c>
      <c r="T2" s="3">
        <v>2024</v>
      </c>
      <c r="U2" s="3">
        <v>2025</v>
      </c>
      <c r="V2" s="3">
        <v>2026</v>
      </c>
      <c r="W2" s="3">
        <v>2027</v>
      </c>
      <c r="X2" s="3">
        <v>2028</v>
      </c>
      <c r="Y2" s="3">
        <v>2029</v>
      </c>
      <c r="Z2" s="3">
        <v>2030</v>
      </c>
      <c r="AA2" s="3">
        <v>2031</v>
      </c>
      <c r="AB2" s="3">
        <v>2032</v>
      </c>
      <c r="AC2" s="3">
        <v>2033</v>
      </c>
      <c r="AD2" s="3">
        <v>2034</v>
      </c>
      <c r="AE2" s="3">
        <v>2035</v>
      </c>
    </row>
    <row r="3" spans="1:31" x14ac:dyDescent="0.25">
      <c r="A3" t="s">
        <v>10</v>
      </c>
      <c r="B3" s="8">
        <v>0</v>
      </c>
      <c r="C3" s="8">
        <v>3.5796251514181531E-3</v>
      </c>
      <c r="D3" s="8">
        <v>8.0541565906908433E-3</v>
      </c>
      <c r="E3" s="8">
        <v>1.3423594317818074E-2</v>
      </c>
      <c r="F3" s="8">
        <v>2.1477750908508918E-2</v>
      </c>
      <c r="G3" s="8">
        <v>0.22016206852382889</v>
      </c>
      <c r="H3" s="8">
        <v>0.34810025641824127</v>
      </c>
      <c r="I3" s="8">
        <v>0.34870776980683149</v>
      </c>
      <c r="J3" s="8">
        <v>1.0410621425543229</v>
      </c>
      <c r="K3" s="8">
        <v>1.8542708283968368</v>
      </c>
      <c r="L3" s="8">
        <v>2.5963596158063624</v>
      </c>
      <c r="M3" s="8">
        <v>3.3436240042932126</v>
      </c>
      <c r="N3" s="8">
        <v>3.9198606117777177</v>
      </c>
      <c r="O3" s="8">
        <v>4.2266091733909921</v>
      </c>
      <c r="P3" s="8">
        <v>4.4041207251038861</v>
      </c>
      <c r="Q3" s="8">
        <v>4.5537117577704551</v>
      </c>
      <c r="R3" s="8">
        <v>4.7875262840875834</v>
      </c>
      <c r="S3" s="8">
        <v>5.158454381805698</v>
      </c>
      <c r="T3" s="8">
        <v>5.4651070591466935</v>
      </c>
      <c r="U3" s="8">
        <v>5.7864292969875795</v>
      </c>
      <c r="V3" s="8">
        <v>6.055070129392722</v>
      </c>
      <c r="W3" s="8">
        <v>6.3602848213486443</v>
      </c>
      <c r="X3" s="8">
        <v>6.687124797565807</v>
      </c>
      <c r="Y3" s="8">
        <v>7.2755143776953455</v>
      </c>
      <c r="Z3" s="8">
        <v>7.8320367863558884</v>
      </c>
      <c r="AA3" s="8">
        <v>8.3669236966085414</v>
      </c>
      <c r="AB3" s="8">
        <v>8.8311416433658518</v>
      </c>
      <c r="AC3" s="8">
        <v>9.1808001530456753</v>
      </c>
      <c r="AD3" s="8">
        <v>9.4016973396533352</v>
      </c>
      <c r="AE3" s="8">
        <v>9.5556316385140239</v>
      </c>
    </row>
    <row r="4" spans="1:31" x14ac:dyDescent="0.25">
      <c r="A4" t="s">
        <v>11</v>
      </c>
      <c r="B4" s="8">
        <v>0</v>
      </c>
      <c r="C4" s="8">
        <v>7.1738257671713712E-2</v>
      </c>
      <c r="D4" s="8">
        <v>0.16100498879136654</v>
      </c>
      <c r="E4" s="8">
        <v>0.26807092067228472</v>
      </c>
      <c r="F4" s="8">
        <v>0.42853445483699892</v>
      </c>
      <c r="G4" s="8">
        <v>0.79178579173539443</v>
      </c>
      <c r="H4" s="8">
        <v>1.2518997435817587</v>
      </c>
      <c r="I4" s="8">
        <v>1.4293389104415972</v>
      </c>
      <c r="J4" s="8">
        <v>2.0947313673916921</v>
      </c>
      <c r="K4" s="8">
        <v>2.3674994464127375</v>
      </c>
      <c r="L4" s="8">
        <v>2.5755747588189144</v>
      </c>
      <c r="M4" s="8">
        <v>2.9324341941653729</v>
      </c>
      <c r="N4" s="8">
        <v>3.1295249471998359</v>
      </c>
      <c r="O4" s="8">
        <v>3.3625658832864702</v>
      </c>
      <c r="P4" s="8">
        <v>3.4209614996829143</v>
      </c>
      <c r="Q4" s="8">
        <v>3.4331331666097982</v>
      </c>
      <c r="R4" s="8">
        <v>3.5675997706219471</v>
      </c>
      <c r="S4" s="8">
        <v>3.724576363975447</v>
      </c>
      <c r="T4" s="8">
        <v>3.8169338837235434</v>
      </c>
      <c r="U4" s="8">
        <v>3.9406466650636909</v>
      </c>
      <c r="V4" s="8">
        <v>4.0013390615974425</v>
      </c>
      <c r="W4" s="8">
        <v>4.1993669793962951</v>
      </c>
      <c r="X4" s="8">
        <v>4.3483346547531712</v>
      </c>
      <c r="Y4" s="8">
        <v>4.5521303550410357</v>
      </c>
      <c r="Z4" s="8">
        <v>4.6915221706845838</v>
      </c>
      <c r="AA4" s="8">
        <v>4.8270801810604631</v>
      </c>
      <c r="AB4" s="8">
        <v>4.9791814280874451</v>
      </c>
      <c r="AC4" s="8">
        <v>5.0930499455829263</v>
      </c>
      <c r="AD4" s="8">
        <v>5.2259709974377291</v>
      </c>
      <c r="AE4" s="8">
        <v>5.3146181211098149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
  <sheetViews>
    <sheetView workbookViewId="0"/>
  </sheetViews>
  <sheetFormatPr defaultRowHeight="15" x14ac:dyDescent="0.25"/>
  <cols>
    <col min="1" max="1" width="19.28515625" bestFit="1" customWidth="1"/>
    <col min="2" max="14" width="5.28515625" bestFit="1" customWidth="1"/>
  </cols>
  <sheetData>
    <row r="1" spans="1:14" x14ac:dyDescent="0.25">
      <c r="A1" s="2" t="s">
        <v>79</v>
      </c>
    </row>
    <row r="2" spans="1:14" x14ac:dyDescent="0.25">
      <c r="A2" t="s">
        <v>6</v>
      </c>
      <c r="B2" s="3">
        <v>2005</v>
      </c>
      <c r="C2" s="3">
        <v>2006</v>
      </c>
      <c r="D2" s="3">
        <v>2007</v>
      </c>
      <c r="E2" s="3">
        <v>2008</v>
      </c>
      <c r="F2" s="3">
        <v>2009</v>
      </c>
      <c r="G2" s="3">
        <v>2010</v>
      </c>
      <c r="H2" s="3">
        <v>2011</v>
      </c>
      <c r="I2" s="3">
        <v>2012</v>
      </c>
      <c r="J2" s="3">
        <v>2013</v>
      </c>
      <c r="K2" s="3">
        <v>2014</v>
      </c>
      <c r="L2" s="3">
        <v>2015</v>
      </c>
      <c r="M2" s="3">
        <v>2016</v>
      </c>
      <c r="N2" s="3">
        <v>2017</v>
      </c>
    </row>
    <row r="3" spans="1:14" x14ac:dyDescent="0.25">
      <c r="A3" t="s">
        <v>74</v>
      </c>
      <c r="B3" s="8">
        <v>158.80947454629998</v>
      </c>
      <c r="C3" s="8">
        <v>154.59726742800001</v>
      </c>
      <c r="D3" s="8">
        <v>157.34593376766199</v>
      </c>
      <c r="E3" s="8">
        <v>154.66107662951299</v>
      </c>
      <c r="F3" s="8">
        <v>146.071809090329</v>
      </c>
      <c r="G3" s="8">
        <v>149.90766865505799</v>
      </c>
      <c r="H3" s="8">
        <v>151.06641209446499</v>
      </c>
      <c r="I3" s="8">
        <v>152.44253065619802</v>
      </c>
      <c r="J3" s="8">
        <v>153.84178594528902</v>
      </c>
      <c r="K3" s="8">
        <v>156.32440507141501</v>
      </c>
      <c r="L3" s="8">
        <v>155.98080295699899</v>
      </c>
      <c r="M3" s="8">
        <v>157.23406509505048</v>
      </c>
      <c r="N3" s="8">
        <v>154.36857575402388</v>
      </c>
    </row>
    <row r="4" spans="1:14" x14ac:dyDescent="0.25">
      <c r="A4" t="s">
        <v>75</v>
      </c>
      <c r="B4" s="8">
        <v>158.80947454629998</v>
      </c>
      <c r="C4" s="8">
        <v>152.99726742800001</v>
      </c>
      <c r="D4" s="8">
        <v>153.84593376766199</v>
      </c>
      <c r="E4" s="8">
        <v>150.66107662951299</v>
      </c>
      <c r="F4" s="8">
        <v>141.17180909032899</v>
      </c>
      <c r="G4" s="8">
        <v>144.50766865505798</v>
      </c>
      <c r="H4" s="8">
        <v>144.36641209446501</v>
      </c>
      <c r="I4" s="8">
        <v>144.54253065619801</v>
      </c>
      <c r="J4" s="8">
        <v>144.94178594528901</v>
      </c>
      <c r="K4" s="8">
        <v>145.024405071415</v>
      </c>
      <c r="L4" s="8">
        <v>143.18080295699897</v>
      </c>
      <c r="M4" s="8">
        <v>143.29809437399999</v>
      </c>
      <c r="N4" s="8">
        <v>138.47050789299999</v>
      </c>
    </row>
    <row r="5" spans="1:14" x14ac:dyDescent="0.25">
      <c r="A5" t="s">
        <v>76</v>
      </c>
      <c r="B5" s="8">
        <v>156.96904699999999</v>
      </c>
      <c r="C5" s="8">
        <v>151.05466000000001</v>
      </c>
      <c r="D5" s="8">
        <v>152.20511999999999</v>
      </c>
      <c r="E5" s="8">
        <v>148.67572699999999</v>
      </c>
      <c r="F5" s="8">
        <v>139.163544</v>
      </c>
      <c r="G5" s="8">
        <v>142.20478199999999</v>
      </c>
      <c r="H5" s="8">
        <v>141.473805</v>
      </c>
      <c r="I5" s="8">
        <v>141.28700900000001</v>
      </c>
      <c r="J5" s="8">
        <v>140.736784</v>
      </c>
      <c r="K5" s="8">
        <v>139.80382499999999</v>
      </c>
      <c r="L5" s="8">
        <v>137.01177999999999</v>
      </c>
      <c r="M5" s="8">
        <v>137</v>
      </c>
      <c r="N5" s="8">
        <v>132.1</v>
      </c>
    </row>
    <row r="6" spans="1:14" x14ac:dyDescent="0.25">
      <c r="A6" t="s">
        <v>77</v>
      </c>
      <c r="B6" s="8">
        <v>0</v>
      </c>
      <c r="C6" s="8">
        <v>1.6</v>
      </c>
      <c r="D6" s="8">
        <v>3.5</v>
      </c>
      <c r="E6" s="8">
        <v>4</v>
      </c>
      <c r="F6" s="8">
        <v>4.9000000000000004</v>
      </c>
      <c r="G6" s="8">
        <v>5.4</v>
      </c>
      <c r="H6" s="8">
        <v>6.7</v>
      </c>
      <c r="I6" s="8">
        <v>7.9</v>
      </c>
      <c r="J6" s="8">
        <v>8.9</v>
      </c>
      <c r="K6" s="8">
        <v>11.3</v>
      </c>
      <c r="L6" s="8">
        <v>12.8</v>
      </c>
      <c r="M6" s="8">
        <v>13.935970721050484</v>
      </c>
      <c r="N6" s="8">
        <v>15.898067861023893</v>
      </c>
    </row>
    <row r="7" spans="1:14" x14ac:dyDescent="0.25">
      <c r="A7" t="s">
        <v>78</v>
      </c>
      <c r="B7" s="8">
        <v>1.8404275462999999</v>
      </c>
      <c r="C7" s="8">
        <v>1.9426074280000003</v>
      </c>
      <c r="D7" s="8">
        <v>1.6408137676619996</v>
      </c>
      <c r="E7" s="8">
        <v>1.9853496295130002</v>
      </c>
      <c r="F7" s="8">
        <v>2.0082650903289996</v>
      </c>
      <c r="G7" s="8">
        <v>2.3028866550580007</v>
      </c>
      <c r="H7" s="8">
        <v>2.8926070944650002</v>
      </c>
      <c r="I7" s="8">
        <v>3.2555216561980003</v>
      </c>
      <c r="J7" s="8">
        <v>4.2050019452890011</v>
      </c>
      <c r="K7" s="8">
        <v>5.220580071415001</v>
      </c>
      <c r="L7" s="8">
        <v>6.1690229569990001</v>
      </c>
      <c r="M7" s="8">
        <v>6.2980943740000006</v>
      </c>
      <c r="N7" s="8">
        <v>6.3705078929999983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workbookViewId="0">
      <selection sqref="A1:O8"/>
    </sheetView>
  </sheetViews>
  <sheetFormatPr defaultRowHeight="15" x14ac:dyDescent="0.25"/>
  <cols>
    <col min="1" max="1" width="17.28515625" customWidth="1"/>
    <col min="2" max="14" width="5" bestFit="1" customWidth="1"/>
  </cols>
  <sheetData>
    <row r="1" spans="1:14" x14ac:dyDescent="0.25">
      <c r="A1" s="2" t="s">
        <v>18</v>
      </c>
    </row>
    <row r="2" spans="1:14" x14ac:dyDescent="0.25">
      <c r="A2" t="s">
        <v>6</v>
      </c>
      <c r="B2" s="3">
        <v>2005</v>
      </c>
      <c r="C2" s="3">
        <v>2006</v>
      </c>
      <c r="D2" s="3">
        <v>2007</v>
      </c>
      <c r="E2" s="3">
        <v>2008</v>
      </c>
      <c r="F2" s="3">
        <v>2009</v>
      </c>
      <c r="G2" s="3">
        <v>2010</v>
      </c>
      <c r="H2" s="3">
        <v>2011</v>
      </c>
      <c r="I2" s="3">
        <v>2012</v>
      </c>
      <c r="J2" s="3">
        <v>2013</v>
      </c>
      <c r="K2" s="3">
        <v>2014</v>
      </c>
      <c r="L2" s="3">
        <v>2015</v>
      </c>
      <c r="M2" s="3">
        <v>2016</v>
      </c>
      <c r="N2" s="3">
        <v>2017</v>
      </c>
    </row>
    <row r="3" spans="1:14" x14ac:dyDescent="0.25">
      <c r="A3" t="s">
        <v>19</v>
      </c>
      <c r="B3" s="1">
        <v>0</v>
      </c>
      <c r="C3" s="1">
        <v>0</v>
      </c>
      <c r="D3" s="1">
        <v>2.7064695000000002E-5</v>
      </c>
      <c r="E3" s="1">
        <v>2.5830348399999995E-4</v>
      </c>
      <c r="F3" s="1">
        <v>4.5730007969999997E-3</v>
      </c>
      <c r="G3" s="1">
        <v>0.122898364149</v>
      </c>
      <c r="H3" s="1">
        <v>0.397950649381</v>
      </c>
      <c r="I3" s="1">
        <v>0.84241129801899994</v>
      </c>
      <c r="J3" s="1">
        <v>1.1727054494210001</v>
      </c>
      <c r="K3" s="1">
        <v>1.7979046608300004</v>
      </c>
      <c r="L3" s="1">
        <v>2.7510183643169999</v>
      </c>
      <c r="M3" s="1">
        <v>3.031711360034</v>
      </c>
      <c r="N3" s="1">
        <v>2.8761499143819989</v>
      </c>
    </row>
    <row r="4" spans="1:14" x14ac:dyDescent="0.25">
      <c r="A4" t="s">
        <v>24</v>
      </c>
      <c r="B4" s="1">
        <v>0</v>
      </c>
      <c r="C4" s="1">
        <v>0</v>
      </c>
      <c r="D4" s="1">
        <v>0</v>
      </c>
      <c r="E4" s="1">
        <v>0</v>
      </c>
      <c r="F4" s="1">
        <v>0</v>
      </c>
      <c r="G4" s="1">
        <v>0</v>
      </c>
      <c r="H4" s="1">
        <v>0</v>
      </c>
      <c r="I4" s="1">
        <v>0</v>
      </c>
      <c r="J4" s="1">
        <v>0</v>
      </c>
      <c r="K4" s="1">
        <v>0</v>
      </c>
      <c r="L4" s="1">
        <v>0</v>
      </c>
      <c r="M4" s="1">
        <v>0</v>
      </c>
      <c r="N4" s="1">
        <v>0</v>
      </c>
    </row>
    <row r="5" spans="1:14" x14ac:dyDescent="0.25">
      <c r="A5" t="s">
        <v>20</v>
      </c>
      <c r="B5" s="1">
        <v>0</v>
      </c>
      <c r="C5" s="1">
        <v>0</v>
      </c>
      <c r="D5" s="1">
        <v>3.4017263099999999E-3</v>
      </c>
      <c r="E5" s="1">
        <v>6.8042499680000007E-2</v>
      </c>
      <c r="F5" s="1">
        <v>0.16267236291999998</v>
      </c>
      <c r="G5" s="1">
        <v>0.31488248066000002</v>
      </c>
      <c r="H5" s="1">
        <v>0.5611821037300001</v>
      </c>
      <c r="I5" s="1">
        <v>0.68726230475999994</v>
      </c>
      <c r="J5" s="1">
        <v>0.89852152257199991</v>
      </c>
      <c r="K5" s="1">
        <v>1.0086461639340001</v>
      </c>
      <c r="L5" s="1">
        <v>1.1710456042770001</v>
      </c>
      <c r="M5" s="1">
        <v>1.3636137293500001</v>
      </c>
      <c r="N5" s="1">
        <v>1.6997969181529999</v>
      </c>
    </row>
    <row r="6" spans="1:14" x14ac:dyDescent="0.25">
      <c r="A6" t="s">
        <v>21</v>
      </c>
      <c r="B6" s="1">
        <v>0.5</v>
      </c>
      <c r="C6" s="1">
        <v>0.5241927891</v>
      </c>
      <c r="D6" s="1">
        <v>0.46735762434599992</v>
      </c>
      <c r="E6" s="1">
        <v>0.52511487362729992</v>
      </c>
      <c r="F6" s="1">
        <v>0.45973879125959982</v>
      </c>
      <c r="G6" s="1">
        <v>0.44595909543359996</v>
      </c>
      <c r="H6" s="1">
        <v>0.4425778411500001</v>
      </c>
      <c r="I6" s="1">
        <v>0.38063299457699995</v>
      </c>
      <c r="J6" s="1">
        <v>0.5026489247078999</v>
      </c>
      <c r="K6" s="1">
        <v>0.51929526479550014</v>
      </c>
      <c r="L6" s="1">
        <v>0.45144669873269982</v>
      </c>
      <c r="M6" s="1">
        <v>0.36421990915350005</v>
      </c>
      <c r="N6" s="1">
        <v>0.27413810093489976</v>
      </c>
    </row>
    <row r="7" spans="1:14" x14ac:dyDescent="0.25">
      <c r="A7" t="s">
        <v>22</v>
      </c>
      <c r="B7" s="1">
        <v>1</v>
      </c>
      <c r="C7" s="1">
        <v>0.87365464850000008</v>
      </c>
      <c r="D7" s="1">
        <v>0.79307933233999994</v>
      </c>
      <c r="E7" s="1">
        <v>0.91926195310350001</v>
      </c>
      <c r="F7" s="1">
        <v>0.89889858016999968</v>
      </c>
      <c r="G7" s="1">
        <v>0.92436642731999996</v>
      </c>
      <c r="H7" s="1">
        <v>0.90019568870700017</v>
      </c>
      <c r="I7" s="1">
        <v>0.77477723983699986</v>
      </c>
      <c r="J7" s="1">
        <v>1.0731133177004999</v>
      </c>
      <c r="K7" s="1">
        <v>1.1469386735995004</v>
      </c>
      <c r="L7" s="1">
        <v>1.0275617717804999</v>
      </c>
      <c r="M7" s="1">
        <v>0.91294548775550011</v>
      </c>
      <c r="N7" s="1">
        <v>0.82243252522549959</v>
      </c>
    </row>
    <row r="8" spans="1:14" x14ac:dyDescent="0.25">
      <c r="A8" t="s">
        <v>23</v>
      </c>
      <c r="B8" s="1">
        <v>0.3</v>
      </c>
      <c r="C8" s="1">
        <v>0.34946185940000007</v>
      </c>
      <c r="D8" s="1">
        <v>0.36984594830900003</v>
      </c>
      <c r="E8" s="1">
        <v>0.44892137710519997</v>
      </c>
      <c r="F8" s="1">
        <v>0.43567597285339987</v>
      </c>
      <c r="G8" s="1">
        <v>0.47258653143740004</v>
      </c>
      <c r="H8" s="1">
        <v>0.52925261303200011</v>
      </c>
      <c r="I8" s="1">
        <v>0.50214406080700003</v>
      </c>
      <c r="J8" s="1">
        <v>0.6292222325986</v>
      </c>
      <c r="K8" s="1">
        <v>0.6515900388410002</v>
      </c>
      <c r="L8" s="1">
        <v>0.62201548789279992</v>
      </c>
      <c r="M8" s="1">
        <v>0.62560388770700004</v>
      </c>
      <c r="N8" s="1">
        <v>0.58875778930459988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
  <sheetViews>
    <sheetView workbookViewId="0"/>
  </sheetViews>
  <sheetFormatPr defaultRowHeight="15" x14ac:dyDescent="0.25"/>
  <cols>
    <col min="1" max="1" width="29.85546875" bestFit="1" customWidth="1"/>
    <col min="2" max="20" width="7.7109375" bestFit="1" customWidth="1"/>
  </cols>
  <sheetData>
    <row r="1" spans="1:20" x14ac:dyDescent="0.25">
      <c r="A1" s="2" t="s">
        <v>26</v>
      </c>
    </row>
    <row r="2" spans="1:20" x14ac:dyDescent="0.25">
      <c r="A2" s="2" t="s">
        <v>7</v>
      </c>
      <c r="B2" s="3">
        <v>2017</v>
      </c>
      <c r="C2" s="3">
        <v>2018</v>
      </c>
      <c r="D2" s="3">
        <v>2019</v>
      </c>
      <c r="E2" s="3">
        <v>2020</v>
      </c>
      <c r="F2" s="3">
        <v>2021</v>
      </c>
      <c r="G2" s="3">
        <v>2022</v>
      </c>
      <c r="H2" s="3">
        <v>2023</v>
      </c>
      <c r="I2" s="3">
        <v>2024</v>
      </c>
      <c r="J2" s="3">
        <v>2025</v>
      </c>
      <c r="K2" s="3">
        <v>2026</v>
      </c>
      <c r="L2" s="3">
        <v>2027</v>
      </c>
      <c r="M2" s="3">
        <v>2028</v>
      </c>
      <c r="N2" s="3">
        <v>2029</v>
      </c>
      <c r="O2" s="3">
        <v>2030</v>
      </c>
      <c r="P2" s="3">
        <v>2031</v>
      </c>
      <c r="Q2" s="3">
        <v>2032</v>
      </c>
      <c r="R2" s="3">
        <v>2033</v>
      </c>
      <c r="S2" s="3">
        <v>2034</v>
      </c>
      <c r="T2" s="3">
        <v>2035</v>
      </c>
    </row>
    <row r="3" spans="1:20" x14ac:dyDescent="0.25">
      <c r="A3" t="s">
        <v>25</v>
      </c>
      <c r="B3" s="8">
        <v>24082.581548932754</v>
      </c>
      <c r="C3" s="8">
        <v>24040.859194979257</v>
      </c>
      <c r="D3" s="8">
        <v>23992.927685742361</v>
      </c>
      <c r="E3" s="8">
        <v>23916.237735039966</v>
      </c>
      <c r="F3" s="8">
        <v>23888.670146920806</v>
      </c>
      <c r="G3" s="8">
        <v>23881.373929825517</v>
      </c>
      <c r="H3" s="8">
        <v>23890.165643914603</v>
      </c>
      <c r="I3" s="8">
        <v>23867.737349198364</v>
      </c>
      <c r="J3" s="8">
        <v>23917.633381809752</v>
      </c>
      <c r="K3" s="8">
        <v>23882.181794199601</v>
      </c>
      <c r="L3" s="8">
        <v>23917.521430059816</v>
      </c>
      <c r="M3" s="8">
        <v>23939.742283938635</v>
      </c>
      <c r="N3" s="8">
        <v>24030.006669358885</v>
      </c>
      <c r="O3" s="8">
        <v>24082.01905411627</v>
      </c>
      <c r="P3" s="8">
        <v>24133.09007378043</v>
      </c>
      <c r="Q3" s="8">
        <v>24170.682741415065</v>
      </c>
      <c r="R3" s="8">
        <v>24368.537872969933</v>
      </c>
      <c r="S3" s="8">
        <v>24568.01998134598</v>
      </c>
      <c r="T3" s="8">
        <v>24791.628630748772</v>
      </c>
    </row>
    <row r="4" spans="1:20" x14ac:dyDescent="0.25">
      <c r="A4" t="s">
        <v>27</v>
      </c>
      <c r="B4" s="8">
        <v>22143.200791285224</v>
      </c>
      <c r="C4" s="8">
        <v>22071.77354969957</v>
      </c>
      <c r="D4" s="8">
        <v>21985.454827262485</v>
      </c>
      <c r="E4" s="8">
        <v>21898.100524339039</v>
      </c>
      <c r="F4" s="8">
        <v>21841.169383946104</v>
      </c>
      <c r="G4" s="8">
        <v>21799.224526625654</v>
      </c>
      <c r="H4" s="8">
        <v>21777.623140832169</v>
      </c>
      <c r="I4" s="8">
        <v>21718.421883053288</v>
      </c>
      <c r="J4" s="8">
        <v>21717.599578969592</v>
      </c>
      <c r="K4" s="8">
        <v>21658.952463329984</v>
      </c>
      <c r="L4" s="8">
        <v>21668.45748382662</v>
      </c>
      <c r="M4" s="8">
        <v>21671.735135646184</v>
      </c>
      <c r="N4" s="8">
        <v>21745.993157618148</v>
      </c>
      <c r="O4" s="8">
        <v>21793.78209865743</v>
      </c>
      <c r="P4" s="8">
        <v>21843.831880564143</v>
      </c>
      <c r="Q4" s="8">
        <v>21874.822578193394</v>
      </c>
      <c r="R4" s="8">
        <v>22051.675163006654</v>
      </c>
      <c r="S4" s="8">
        <v>22228.756333009052</v>
      </c>
      <c r="T4" s="8">
        <v>22422.154693437613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Intro</vt:lpstr>
      <vt:lpstr>Slide 13</vt:lpstr>
      <vt:lpstr>Slide 18</vt:lpstr>
      <vt:lpstr>Slide 19</vt:lpstr>
      <vt:lpstr>Slide 20</vt:lpstr>
      <vt:lpstr>Slide 21</vt:lpstr>
      <vt:lpstr>Slide 23</vt:lpstr>
      <vt:lpstr>Slide 24</vt:lpstr>
      <vt:lpstr>Slide 26</vt:lpstr>
      <vt:lpstr>Slide 27</vt:lpstr>
      <vt:lpstr>Slide 28</vt:lpstr>
      <vt:lpstr>Slide 37</vt:lpstr>
      <vt:lpstr>Slide 39</vt:lpstr>
      <vt:lpstr>Slide 42</vt:lpstr>
      <vt:lpstr>Slide 47</vt:lpstr>
      <vt:lpstr>Slide 48</vt:lpstr>
      <vt:lpstr>Slide 49</vt:lpstr>
      <vt:lpstr>Slide 50</vt:lpstr>
      <vt:lpstr>Slide 51</vt:lpstr>
      <vt:lpstr>Slide 52</vt:lpstr>
      <vt:lpstr>Slide 57</vt:lpstr>
      <vt:lpstr>Slide 59</vt:lpstr>
      <vt:lpstr>Slide 63</vt:lpstr>
      <vt:lpstr>Slide 74</vt:lpstr>
      <vt:lpstr>Slide 78</vt:lpstr>
      <vt:lpstr>Slide 79</vt:lpstr>
    </vt:vector>
  </TitlesOfParts>
  <Company>IESO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Bonnie Chan</dc:creator>
  <cp:lastModifiedBy>MACKINNON Eryn</cp:lastModifiedBy>
  <dcterms:created xsi:type="dcterms:W3CDTF">2018-11-02T18:10:16Z</dcterms:created>
  <dcterms:modified xsi:type="dcterms:W3CDTF">2021-12-03T18:08:12Z</dcterms:modified>
</cp:coreProperties>
</file>