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Ontario\OEB Gas Policy Framework 2020\Docket files\Interrogatories\"/>
    </mc:Choice>
  </mc:AlternateContent>
  <xr:revisionPtr revIDLastSave="0" documentId="13_ncr:1_{62B53300-D687-4A78-948A-06D2508F6F48}" xr6:coauthVersionLast="47" xr6:coauthVersionMax="47" xr10:uidLastSave="{00000000-0000-0000-0000-000000000000}"/>
  <bookViews>
    <workbookView xWindow="-110" yWindow="-110" windowWidth="19420" windowHeight="10300" firstSheet="5" activeTab="7" xr2:uid="{00000000-000D-0000-FFFF-FFFF00000000}"/>
  </bookViews>
  <sheets>
    <sheet name="Analysis - no DR, 4% IR" sheetId="1" r:id="rId1"/>
    <sheet name="Charts - No DR, 4% IR" sheetId="2" r:id="rId2"/>
    <sheet name="Analysis - 10% DR, 4% IR" sheetId="5" r:id="rId3"/>
    <sheet name="Charts - 10% DR, 4% IR" sheetId="6" r:id="rId4"/>
    <sheet name="Analysis - no DR, 10% IR" sheetId="7" r:id="rId5"/>
    <sheet name="Charts - no DR, 10% IR" sheetId="8" r:id="rId6"/>
    <sheet name="Analysis - 10% DR, 10% IR" sheetId="9" r:id="rId7"/>
    <sheet name="Charts - 10% DR, 10% IR" sheetId="10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9" l="1"/>
  <c r="C12" i="9"/>
  <c r="C13" i="9"/>
  <c r="C14" i="9" s="1"/>
  <c r="C10" i="9"/>
  <c r="C11" i="7"/>
  <c r="C12" i="7" s="1"/>
  <c r="C13" i="7" s="1"/>
  <c r="C14" i="7" s="1"/>
  <c r="C10" i="7"/>
  <c r="C11" i="5"/>
  <c r="C12" i="5" s="1"/>
  <c r="C13" i="5" s="1"/>
  <c r="C14" i="5" s="1"/>
  <c r="C10" i="5"/>
  <c r="C11" i="1"/>
  <c r="C12" i="1" s="1"/>
  <c r="C13" i="1" s="1"/>
  <c r="C14" i="1" s="1"/>
  <c r="C10" i="1"/>
  <c r="B11" i="9"/>
  <c r="E11" i="9" s="1"/>
  <c r="B10" i="9"/>
  <c r="E10" i="9" s="1"/>
  <c r="E9" i="9"/>
  <c r="D9" i="9"/>
  <c r="F8" i="9"/>
  <c r="H10" i="7"/>
  <c r="B10" i="7"/>
  <c r="G9" i="7"/>
  <c r="F9" i="7"/>
  <c r="E9" i="7"/>
  <c r="D9" i="7"/>
  <c r="H8" i="7"/>
  <c r="H9" i="7" s="1"/>
  <c r="G8" i="7"/>
  <c r="F8" i="7"/>
  <c r="E13" i="5"/>
  <c r="E10" i="5"/>
  <c r="B10" i="5"/>
  <c r="B11" i="5" s="1"/>
  <c r="B12" i="5" s="1"/>
  <c r="B13" i="5" s="1"/>
  <c r="B14" i="5" s="1"/>
  <c r="F9" i="5"/>
  <c r="E9" i="5"/>
  <c r="D9" i="5"/>
  <c r="G8" i="5"/>
  <c r="F8" i="5"/>
  <c r="F10" i="9" l="1"/>
  <c r="B12" i="9"/>
  <c r="C16" i="9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39" i="9" s="1"/>
  <c r="C40" i="9" s="1"/>
  <c r="C41" i="9" s="1"/>
  <c r="C42" i="9" s="1"/>
  <c r="C43" i="9" s="1"/>
  <c r="C44" i="9" s="1"/>
  <c r="C45" i="9" s="1"/>
  <c r="C46" i="9" s="1"/>
  <c r="C47" i="9" s="1"/>
  <c r="C48" i="9" s="1"/>
  <c r="D11" i="9"/>
  <c r="F9" i="9"/>
  <c r="G8" i="9"/>
  <c r="D10" i="9"/>
  <c r="F11" i="9"/>
  <c r="F12" i="9"/>
  <c r="D15" i="9"/>
  <c r="I8" i="7"/>
  <c r="E10" i="7"/>
  <c r="B11" i="7"/>
  <c r="F10" i="7"/>
  <c r="G10" i="7"/>
  <c r="H11" i="7"/>
  <c r="D10" i="7"/>
  <c r="D10" i="5"/>
  <c r="C16" i="5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F14" i="5"/>
  <c r="F13" i="5"/>
  <c r="F12" i="5"/>
  <c r="F11" i="5"/>
  <c r="F10" i="5"/>
  <c r="E11" i="5"/>
  <c r="G14" i="5"/>
  <c r="G13" i="5"/>
  <c r="G12" i="5"/>
  <c r="G10" i="5"/>
  <c r="G9" i="5"/>
  <c r="H8" i="5"/>
  <c r="E12" i="5"/>
  <c r="E14" i="5"/>
  <c r="B15" i="5"/>
  <c r="G15" i="5" s="1"/>
  <c r="E9" i="1"/>
  <c r="D18" i="9" l="1"/>
  <c r="D29" i="9"/>
  <c r="D22" i="9"/>
  <c r="D17" i="9"/>
  <c r="D19" i="9"/>
  <c r="D21" i="9"/>
  <c r="D23" i="9"/>
  <c r="D34" i="9"/>
  <c r="D16" i="9"/>
  <c r="D20" i="9"/>
  <c r="D30" i="9"/>
  <c r="D38" i="9"/>
  <c r="D28" i="9"/>
  <c r="D32" i="9"/>
  <c r="D12" i="9"/>
  <c r="D43" i="9"/>
  <c r="D39" i="9"/>
  <c r="D35" i="9"/>
  <c r="D27" i="9"/>
  <c r="D45" i="9"/>
  <c r="D41" i="9"/>
  <c r="D44" i="9"/>
  <c r="D37" i="9"/>
  <c r="D26" i="9"/>
  <c r="D25" i="9"/>
  <c r="D31" i="9"/>
  <c r="D47" i="9"/>
  <c r="E56" i="9" a="1"/>
  <c r="AJ56" i="9" s="1"/>
  <c r="D24" i="9"/>
  <c r="D33" i="9"/>
  <c r="E56" i="5" a="1"/>
  <c r="L56" i="5" s="1"/>
  <c r="D12" i="5"/>
  <c r="D42" i="9"/>
  <c r="D14" i="9"/>
  <c r="G12" i="9"/>
  <c r="G11" i="9"/>
  <c r="G10" i="9"/>
  <c r="G9" i="9"/>
  <c r="H8" i="9"/>
  <c r="E12" i="9"/>
  <c r="B13" i="9"/>
  <c r="D48" i="9"/>
  <c r="D36" i="9"/>
  <c r="D13" i="9"/>
  <c r="D40" i="9"/>
  <c r="D46" i="9"/>
  <c r="D11" i="7"/>
  <c r="E11" i="7"/>
  <c r="B12" i="7"/>
  <c r="F11" i="7"/>
  <c r="G11" i="7"/>
  <c r="I11" i="7"/>
  <c r="I10" i="7"/>
  <c r="J8" i="7"/>
  <c r="I9" i="7"/>
  <c r="D28" i="5"/>
  <c r="D14" i="5"/>
  <c r="D29" i="5"/>
  <c r="D37" i="5"/>
  <c r="D38" i="5"/>
  <c r="D27" i="5"/>
  <c r="D20" i="5"/>
  <c r="G11" i="5"/>
  <c r="D16" i="5"/>
  <c r="D22" i="5"/>
  <c r="D39" i="5"/>
  <c r="D40" i="5"/>
  <c r="D45" i="5"/>
  <c r="D17" i="5"/>
  <c r="D21" i="5"/>
  <c r="D43" i="5"/>
  <c r="D35" i="5"/>
  <c r="D42" i="5"/>
  <c r="D15" i="5"/>
  <c r="D24" i="5"/>
  <c r="D13" i="5"/>
  <c r="H14" i="5"/>
  <c r="H11" i="5"/>
  <c r="H10" i="5"/>
  <c r="H13" i="5"/>
  <c r="H12" i="5"/>
  <c r="H9" i="5"/>
  <c r="I8" i="5"/>
  <c r="H15" i="5"/>
  <c r="D11" i="5"/>
  <c r="D26" i="5"/>
  <c r="D48" i="5"/>
  <c r="D34" i="5"/>
  <c r="D44" i="5"/>
  <c r="E15" i="5"/>
  <c r="B16" i="5"/>
  <c r="F15" i="5"/>
  <c r="D25" i="5"/>
  <c r="D30" i="5"/>
  <c r="D19" i="5"/>
  <c r="D31" i="5"/>
  <c r="D46" i="5"/>
  <c r="D47" i="5"/>
  <c r="D33" i="5"/>
  <c r="D36" i="5"/>
  <c r="D32" i="5"/>
  <c r="D18" i="5"/>
  <c r="D23" i="5"/>
  <c r="D41" i="5"/>
  <c r="C16" i="1"/>
  <c r="N56" i="9" l="1"/>
  <c r="H56" i="9"/>
  <c r="H61" i="9" s="1"/>
  <c r="AG56" i="9"/>
  <c r="S56" i="9"/>
  <c r="AR56" i="9"/>
  <c r="E56" i="9"/>
  <c r="E61" i="9" s="1"/>
  <c r="U56" i="9"/>
  <c r="P56" i="9"/>
  <c r="AO56" i="9"/>
  <c r="AA56" i="9"/>
  <c r="X56" i="9"/>
  <c r="AC56" i="9"/>
  <c r="G56" i="9"/>
  <c r="G61" i="9" s="1"/>
  <c r="AF56" i="9"/>
  <c r="R56" i="9"/>
  <c r="AQ56" i="9"/>
  <c r="F56" i="9"/>
  <c r="F61" i="9" s="1"/>
  <c r="AL56" i="9"/>
  <c r="W56" i="9"/>
  <c r="I56" i="9"/>
  <c r="AH56" i="9"/>
  <c r="T56" i="9"/>
  <c r="V56" i="9"/>
  <c r="J56" i="9"/>
  <c r="O56" i="9"/>
  <c r="L56" i="9"/>
  <c r="AD56" i="9"/>
  <c r="AE56" i="9"/>
  <c r="Q56" i="9"/>
  <c r="AP56" i="9"/>
  <c r="AB56" i="9"/>
  <c r="AI56" i="9"/>
  <c r="AK56" i="9"/>
  <c r="AN56" i="9"/>
  <c r="Z56" i="9"/>
  <c r="M56" i="9"/>
  <c r="AM56" i="9"/>
  <c r="Y56" i="9"/>
  <c r="K56" i="9"/>
  <c r="T56" i="5"/>
  <c r="AM56" i="5"/>
  <c r="Y56" i="5"/>
  <c r="E56" i="5"/>
  <c r="O56" i="5"/>
  <c r="AB56" i="5"/>
  <c r="AP56" i="5"/>
  <c r="W56" i="5"/>
  <c r="I56" i="5"/>
  <c r="I61" i="5" s="1"/>
  <c r="AJ56" i="5"/>
  <c r="AE56" i="5"/>
  <c r="J56" i="5"/>
  <c r="AI56" i="5"/>
  <c r="M56" i="5"/>
  <c r="AH56" i="5"/>
  <c r="AD56" i="5"/>
  <c r="P56" i="5"/>
  <c r="AO56" i="5"/>
  <c r="AQ56" i="5"/>
  <c r="AK56" i="5"/>
  <c r="G56" i="5"/>
  <c r="G61" i="5" s="1"/>
  <c r="AF56" i="5"/>
  <c r="S56" i="5"/>
  <c r="AN56" i="5"/>
  <c r="U56" i="5"/>
  <c r="AA56" i="5"/>
  <c r="F56" i="5"/>
  <c r="F61" i="5" s="1"/>
  <c r="Q56" i="5"/>
  <c r="AR56" i="5"/>
  <c r="AC56" i="5"/>
  <c r="N56" i="5"/>
  <c r="K56" i="5"/>
  <c r="W57" i="5" s="1"/>
  <c r="V56" i="5"/>
  <c r="H56" i="5"/>
  <c r="H61" i="5" s="1"/>
  <c r="AG56" i="5"/>
  <c r="Z56" i="5"/>
  <c r="R56" i="5"/>
  <c r="AL56" i="5"/>
  <c r="X56" i="5"/>
  <c r="E13" i="9"/>
  <c r="B14" i="9"/>
  <c r="H14" i="9" s="1"/>
  <c r="F13" i="9"/>
  <c r="G13" i="9"/>
  <c r="H13" i="9"/>
  <c r="H12" i="9"/>
  <c r="H11" i="9"/>
  <c r="H10" i="9"/>
  <c r="H9" i="9"/>
  <c r="I8" i="9"/>
  <c r="J11" i="7"/>
  <c r="J12" i="7"/>
  <c r="J9" i="7"/>
  <c r="K8" i="7"/>
  <c r="J10" i="7"/>
  <c r="E12" i="7"/>
  <c r="B13" i="7"/>
  <c r="G12" i="7"/>
  <c r="F12" i="7"/>
  <c r="H12" i="7"/>
  <c r="D12" i="7"/>
  <c r="I12" i="7"/>
  <c r="D13" i="7"/>
  <c r="I57" i="5"/>
  <c r="F57" i="5"/>
  <c r="E61" i="5"/>
  <c r="E57" i="5"/>
  <c r="I9" i="5"/>
  <c r="J8" i="5"/>
  <c r="I13" i="5"/>
  <c r="I12" i="5"/>
  <c r="I11" i="5"/>
  <c r="I10" i="5"/>
  <c r="I15" i="5"/>
  <c r="I14" i="5"/>
  <c r="I16" i="5"/>
  <c r="E16" i="5"/>
  <c r="B17" i="5"/>
  <c r="F16" i="5"/>
  <c r="G16" i="5"/>
  <c r="H16" i="5"/>
  <c r="J61" i="5"/>
  <c r="C17" i="1"/>
  <c r="C18" i="1" s="1"/>
  <c r="C19" i="1" s="1"/>
  <c r="C20" i="1" s="1"/>
  <c r="C21" i="1" s="1"/>
  <c r="C22" i="1" s="1"/>
  <c r="C23" i="1" s="1"/>
  <c r="C24" i="1" s="1"/>
  <c r="C25" i="1" s="1"/>
  <c r="D14" i="1"/>
  <c r="E57" i="9" l="1"/>
  <c r="X57" i="9"/>
  <c r="J57" i="9"/>
  <c r="AI57" i="9"/>
  <c r="AD57" i="9"/>
  <c r="N57" i="9"/>
  <c r="U57" i="9"/>
  <c r="AF57" i="9"/>
  <c r="AQ57" i="9"/>
  <c r="V57" i="9"/>
  <c r="O57" i="9"/>
  <c r="AN57" i="9"/>
  <c r="Z57" i="9"/>
  <c r="L57" i="9"/>
  <c r="R57" i="9"/>
  <c r="W57" i="9"/>
  <c r="I57" i="9"/>
  <c r="AH57" i="9"/>
  <c r="T57" i="9"/>
  <c r="F57" i="9"/>
  <c r="AM57" i="9"/>
  <c r="Y57" i="9"/>
  <c r="K57" i="9"/>
  <c r="AJ57" i="9"/>
  <c r="AE57" i="9"/>
  <c r="AP57" i="9"/>
  <c r="AC57" i="9"/>
  <c r="AL57" i="9"/>
  <c r="H57" i="9"/>
  <c r="AG57" i="9"/>
  <c r="S57" i="9"/>
  <c r="AR57" i="9"/>
  <c r="G57" i="9"/>
  <c r="AK57" i="9"/>
  <c r="Q57" i="9"/>
  <c r="AB57" i="9"/>
  <c r="M57" i="9"/>
  <c r="P57" i="9"/>
  <c r="AO57" i="9"/>
  <c r="AA57" i="9"/>
  <c r="Z57" i="5"/>
  <c r="AQ57" i="5"/>
  <c r="AJ57" i="5"/>
  <c r="Y57" i="5"/>
  <c r="AC57" i="5"/>
  <c r="AA57" i="5"/>
  <c r="AE57" i="5"/>
  <c r="Q57" i="5"/>
  <c r="AR57" i="5"/>
  <c r="AH57" i="5"/>
  <c r="M57" i="5"/>
  <c r="N57" i="5"/>
  <c r="AM57" i="5"/>
  <c r="AK57" i="5"/>
  <c r="AI57" i="5"/>
  <c r="V57" i="5"/>
  <c r="H57" i="5"/>
  <c r="AG57" i="5"/>
  <c r="S57" i="5"/>
  <c r="P57" i="5"/>
  <c r="J57" i="5"/>
  <c r="X57" i="5"/>
  <c r="G57" i="5"/>
  <c r="AF57" i="5"/>
  <c r="T57" i="5"/>
  <c r="AD57" i="5"/>
  <c r="AO57" i="5"/>
  <c r="AP57" i="5"/>
  <c r="AL57" i="5"/>
  <c r="L57" i="5"/>
  <c r="R57" i="5"/>
  <c r="K57" i="5"/>
  <c r="U57" i="5"/>
  <c r="O57" i="5"/>
  <c r="AN57" i="5"/>
  <c r="AB57" i="5"/>
  <c r="E14" i="9"/>
  <c r="B15" i="9"/>
  <c r="F14" i="9"/>
  <c r="G14" i="9"/>
  <c r="I14" i="9"/>
  <c r="I13" i="9"/>
  <c r="I12" i="9"/>
  <c r="I11" i="9"/>
  <c r="I9" i="9"/>
  <c r="J8" i="9"/>
  <c r="I10" i="9"/>
  <c r="I61" i="9"/>
  <c r="I62" i="9" s="1"/>
  <c r="H62" i="9"/>
  <c r="G62" i="9"/>
  <c r="F62" i="9"/>
  <c r="E62" i="9"/>
  <c r="E13" i="7"/>
  <c r="B14" i="7"/>
  <c r="F13" i="7"/>
  <c r="G13" i="7"/>
  <c r="H13" i="7"/>
  <c r="I13" i="7"/>
  <c r="J13" i="7"/>
  <c r="K13" i="7"/>
  <c r="K12" i="7"/>
  <c r="K11" i="7"/>
  <c r="K10" i="7"/>
  <c r="L8" i="7"/>
  <c r="K9" i="7"/>
  <c r="I62" i="5"/>
  <c r="H62" i="5"/>
  <c r="G62" i="5"/>
  <c r="F62" i="5"/>
  <c r="J62" i="5"/>
  <c r="E62" i="5"/>
  <c r="J13" i="5"/>
  <c r="J12" i="5"/>
  <c r="J11" i="5"/>
  <c r="J10" i="5"/>
  <c r="J9" i="5"/>
  <c r="K8" i="5"/>
  <c r="J17" i="5"/>
  <c r="J15" i="5"/>
  <c r="J14" i="5"/>
  <c r="J16" i="5"/>
  <c r="E17" i="5"/>
  <c r="B18" i="5"/>
  <c r="J18" i="5" s="1"/>
  <c r="G17" i="5"/>
  <c r="F17" i="5"/>
  <c r="H17" i="5"/>
  <c r="I17" i="5"/>
  <c r="C26" i="1"/>
  <c r="B16" i="9" l="1"/>
  <c r="E15" i="9"/>
  <c r="F15" i="9"/>
  <c r="G15" i="9"/>
  <c r="H15" i="9"/>
  <c r="J15" i="9"/>
  <c r="J14" i="9"/>
  <c r="J13" i="9"/>
  <c r="J12" i="9"/>
  <c r="J11" i="9"/>
  <c r="J10" i="9"/>
  <c r="J9" i="9"/>
  <c r="K8" i="9"/>
  <c r="J61" i="9"/>
  <c r="I15" i="9"/>
  <c r="C16" i="7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D14" i="7"/>
  <c r="K14" i="7"/>
  <c r="L14" i="7"/>
  <c r="L13" i="7"/>
  <c r="L12" i="7"/>
  <c r="L11" i="7"/>
  <c r="L10" i="7"/>
  <c r="L9" i="7"/>
  <c r="M8" i="7"/>
  <c r="E14" i="7"/>
  <c r="B15" i="7"/>
  <c r="G14" i="7"/>
  <c r="F14" i="7"/>
  <c r="H14" i="7"/>
  <c r="I14" i="7"/>
  <c r="J14" i="7"/>
  <c r="K18" i="5"/>
  <c r="K17" i="5"/>
  <c r="K16" i="5"/>
  <c r="K15" i="5"/>
  <c r="K14" i="5"/>
  <c r="K9" i="5"/>
  <c r="L8" i="5"/>
  <c r="K12" i="5"/>
  <c r="K13" i="5"/>
  <c r="K11" i="5"/>
  <c r="K10" i="5"/>
  <c r="K61" i="5"/>
  <c r="E18" i="5"/>
  <c r="B19" i="5"/>
  <c r="K19" i="5" s="1"/>
  <c r="G18" i="5"/>
  <c r="F18" i="5"/>
  <c r="H18" i="5"/>
  <c r="I18" i="5"/>
  <c r="C27" i="1"/>
  <c r="E56" i="7" l="1" a="1"/>
  <c r="AQ56" i="7" s="1"/>
  <c r="D27" i="7"/>
  <c r="B17" i="9"/>
  <c r="E16" i="9"/>
  <c r="F16" i="9"/>
  <c r="G16" i="9"/>
  <c r="H16" i="9"/>
  <c r="I16" i="9"/>
  <c r="J16" i="9"/>
  <c r="J62" i="9"/>
  <c r="K17" i="9"/>
  <c r="K12" i="9"/>
  <c r="K11" i="9"/>
  <c r="K16" i="9"/>
  <c r="K14" i="9"/>
  <c r="K13" i="9"/>
  <c r="K10" i="9"/>
  <c r="K9" i="9"/>
  <c r="L8" i="9"/>
  <c r="K15" i="9"/>
  <c r="K61" i="9"/>
  <c r="D35" i="7"/>
  <c r="D24" i="7"/>
  <c r="D32" i="7"/>
  <c r="D28" i="7"/>
  <c r="D33" i="7"/>
  <c r="D47" i="7"/>
  <c r="D21" i="7"/>
  <c r="B16" i="7"/>
  <c r="M16" i="7" s="1"/>
  <c r="E15" i="7"/>
  <c r="F15" i="7"/>
  <c r="G15" i="7"/>
  <c r="H15" i="7"/>
  <c r="I15" i="7"/>
  <c r="J15" i="7"/>
  <c r="K15" i="7"/>
  <c r="D42" i="7"/>
  <c r="D46" i="7"/>
  <c r="D30" i="7"/>
  <c r="D19" i="7"/>
  <c r="D38" i="7"/>
  <c r="D40" i="7"/>
  <c r="D23" i="7"/>
  <c r="D15" i="7"/>
  <c r="D45" i="7"/>
  <c r="D48" i="7"/>
  <c r="D29" i="7"/>
  <c r="D41" i="7"/>
  <c r="D25" i="7"/>
  <c r="D17" i="7"/>
  <c r="D16" i="7"/>
  <c r="D36" i="7"/>
  <c r="D18" i="7"/>
  <c r="D22" i="7"/>
  <c r="M15" i="7"/>
  <c r="M14" i="7"/>
  <c r="M13" i="7"/>
  <c r="M12" i="7"/>
  <c r="M11" i="7"/>
  <c r="M10" i="7"/>
  <c r="M9" i="7"/>
  <c r="N8" i="7"/>
  <c r="L15" i="7"/>
  <c r="D20" i="7"/>
  <c r="D26" i="7"/>
  <c r="D31" i="7"/>
  <c r="D39" i="7"/>
  <c r="D44" i="7"/>
  <c r="D37" i="7"/>
  <c r="D43" i="7"/>
  <c r="D34" i="7"/>
  <c r="E19" i="5"/>
  <c r="B20" i="5"/>
  <c r="F19" i="5"/>
  <c r="G19" i="5"/>
  <c r="H19" i="5"/>
  <c r="I19" i="5"/>
  <c r="J19" i="5"/>
  <c r="K62" i="5"/>
  <c r="L20" i="5"/>
  <c r="L19" i="5"/>
  <c r="L17" i="5"/>
  <c r="L15" i="5"/>
  <c r="L18" i="5"/>
  <c r="L9" i="5"/>
  <c r="M8" i="5"/>
  <c r="L12" i="5"/>
  <c r="L11" i="5"/>
  <c r="L16" i="5"/>
  <c r="L10" i="5"/>
  <c r="L14" i="5"/>
  <c r="L13" i="5"/>
  <c r="L61" i="5"/>
  <c r="C28" i="1"/>
  <c r="AK56" i="7" l="1"/>
  <c r="N56" i="7"/>
  <c r="N61" i="7" s="1"/>
  <c r="Z56" i="7"/>
  <c r="L56" i="7"/>
  <c r="L61" i="7" s="1"/>
  <c r="AN56" i="7"/>
  <c r="E56" i="7"/>
  <c r="E57" i="7" s="1"/>
  <c r="AH56" i="7"/>
  <c r="G56" i="7"/>
  <c r="G61" i="7" s="1"/>
  <c r="AD56" i="7"/>
  <c r="Q56" i="7"/>
  <c r="AP56" i="7"/>
  <c r="AB56" i="7"/>
  <c r="I56" i="7"/>
  <c r="I61" i="7" s="1"/>
  <c r="AE56" i="7"/>
  <c r="K56" i="7"/>
  <c r="K61" i="7" s="1"/>
  <c r="AJ56" i="7"/>
  <c r="Y56" i="7"/>
  <c r="M56" i="7"/>
  <c r="M61" i="7" s="1"/>
  <c r="H56" i="7"/>
  <c r="H61" i="7" s="1"/>
  <c r="AG56" i="7"/>
  <c r="S56" i="7"/>
  <c r="AR56" i="7"/>
  <c r="W56" i="7"/>
  <c r="O56" i="7"/>
  <c r="O61" i="7" s="1"/>
  <c r="P56" i="7"/>
  <c r="AO56" i="7"/>
  <c r="AA56" i="7"/>
  <c r="T56" i="7"/>
  <c r="AC56" i="7"/>
  <c r="U56" i="7"/>
  <c r="X56" i="7"/>
  <c r="J56" i="7"/>
  <c r="J61" i="7" s="1"/>
  <c r="AI56" i="7"/>
  <c r="V56" i="7"/>
  <c r="AL56" i="7"/>
  <c r="AM56" i="7"/>
  <c r="F56" i="7"/>
  <c r="F61" i="7" s="1"/>
  <c r="AF56" i="7"/>
  <c r="R56" i="7"/>
  <c r="E17" i="9"/>
  <c r="B18" i="9"/>
  <c r="F17" i="9"/>
  <c r="G17" i="9"/>
  <c r="H17" i="9"/>
  <c r="I17" i="9"/>
  <c r="J17" i="9"/>
  <c r="K62" i="9"/>
  <c r="L18" i="9"/>
  <c r="L17" i="9"/>
  <c r="L16" i="9"/>
  <c r="L14" i="9"/>
  <c r="L13" i="9"/>
  <c r="L12" i="9"/>
  <c r="L11" i="9"/>
  <c r="L10" i="9"/>
  <c r="L9" i="9"/>
  <c r="M8" i="9"/>
  <c r="L15" i="9"/>
  <c r="L61" i="9"/>
  <c r="N9" i="7"/>
  <c r="O8" i="7"/>
  <c r="N15" i="7"/>
  <c r="N13" i="7"/>
  <c r="N11" i="7"/>
  <c r="N14" i="7"/>
  <c r="N12" i="7"/>
  <c r="N16" i="7"/>
  <c r="N10" i="7"/>
  <c r="E16" i="7"/>
  <c r="B17" i="7"/>
  <c r="F16" i="7"/>
  <c r="G16" i="7"/>
  <c r="H16" i="7"/>
  <c r="I16" i="7"/>
  <c r="J16" i="7"/>
  <c r="K16" i="7"/>
  <c r="L16" i="7"/>
  <c r="L62" i="5"/>
  <c r="E20" i="5"/>
  <c r="B21" i="5"/>
  <c r="G20" i="5"/>
  <c r="F20" i="5"/>
  <c r="H20" i="5"/>
  <c r="I20" i="5"/>
  <c r="J20" i="5"/>
  <c r="K20" i="5"/>
  <c r="M21" i="5"/>
  <c r="M20" i="5"/>
  <c r="M19" i="5"/>
  <c r="M18" i="5"/>
  <c r="M17" i="5"/>
  <c r="M16" i="5"/>
  <c r="M15" i="5"/>
  <c r="M14" i="5"/>
  <c r="M11" i="5"/>
  <c r="N8" i="5"/>
  <c r="M10" i="5"/>
  <c r="M12" i="5"/>
  <c r="M9" i="5"/>
  <c r="M13" i="5"/>
  <c r="M61" i="5"/>
  <c r="C29" i="1"/>
  <c r="W57" i="7" l="1"/>
  <c r="V57" i="7"/>
  <c r="L57" i="7"/>
  <c r="AH57" i="7"/>
  <c r="T57" i="7"/>
  <c r="I57" i="7"/>
  <c r="Q57" i="7"/>
  <c r="Y57" i="7"/>
  <c r="AJ57" i="7"/>
  <c r="O57" i="7"/>
  <c r="G57" i="7"/>
  <c r="H57" i="7"/>
  <c r="AG57" i="7"/>
  <c r="S57" i="7"/>
  <c r="AR57" i="7"/>
  <c r="E61" i="7"/>
  <c r="I62" i="7" s="1"/>
  <c r="AM57" i="7"/>
  <c r="P57" i="7"/>
  <c r="AO57" i="7"/>
  <c r="AA57" i="7"/>
  <c r="AD57" i="7"/>
  <c r="AB57" i="7"/>
  <c r="AK57" i="7"/>
  <c r="U57" i="7"/>
  <c r="M57" i="7"/>
  <c r="X57" i="7"/>
  <c r="J57" i="7"/>
  <c r="AI57" i="7"/>
  <c r="AC57" i="7"/>
  <c r="F57" i="7"/>
  <c r="AF57" i="7"/>
  <c r="R57" i="7"/>
  <c r="AQ57" i="7"/>
  <c r="AP57" i="7"/>
  <c r="AL57" i="7"/>
  <c r="K57" i="7"/>
  <c r="AE57" i="7"/>
  <c r="N57" i="7"/>
  <c r="AN57" i="7"/>
  <c r="Z57" i="7"/>
  <c r="L62" i="9"/>
  <c r="M18" i="9"/>
  <c r="M17" i="9"/>
  <c r="M16" i="9"/>
  <c r="M15" i="9"/>
  <c r="M14" i="9"/>
  <c r="M13" i="9"/>
  <c r="M12" i="9"/>
  <c r="M11" i="9"/>
  <c r="M10" i="9"/>
  <c r="M9" i="9"/>
  <c r="N8" i="9"/>
  <c r="M61" i="9"/>
  <c r="M62" i="9" s="1"/>
  <c r="E18" i="9"/>
  <c r="B19" i="9"/>
  <c r="F18" i="9"/>
  <c r="G18" i="9"/>
  <c r="H18" i="9"/>
  <c r="I18" i="9"/>
  <c r="J18" i="9"/>
  <c r="K18" i="9"/>
  <c r="O16" i="7"/>
  <c r="P8" i="7"/>
  <c r="O14" i="7"/>
  <c r="O12" i="7"/>
  <c r="O9" i="7"/>
  <c r="O10" i="7"/>
  <c r="O15" i="7"/>
  <c r="O13" i="7"/>
  <c r="O11" i="7"/>
  <c r="O17" i="7"/>
  <c r="E17" i="7"/>
  <c r="B18" i="7"/>
  <c r="F17" i="7"/>
  <c r="G17" i="7"/>
  <c r="H17" i="7"/>
  <c r="I17" i="7"/>
  <c r="J17" i="7"/>
  <c r="K17" i="7"/>
  <c r="L17" i="7"/>
  <c r="M17" i="7"/>
  <c r="N17" i="7"/>
  <c r="N21" i="5"/>
  <c r="N20" i="5"/>
  <c r="N18" i="5"/>
  <c r="N19" i="5"/>
  <c r="N17" i="5"/>
  <c r="N15" i="5"/>
  <c r="N16" i="5"/>
  <c r="N14" i="5"/>
  <c r="N13" i="5"/>
  <c r="N12" i="5"/>
  <c r="N11" i="5"/>
  <c r="N10" i="5"/>
  <c r="N9" i="5"/>
  <c r="O8" i="5"/>
  <c r="N61" i="5"/>
  <c r="N62" i="5" s="1"/>
  <c r="M62" i="5"/>
  <c r="E21" i="5"/>
  <c r="B22" i="5"/>
  <c r="F21" i="5"/>
  <c r="G21" i="5"/>
  <c r="H21" i="5"/>
  <c r="I21" i="5"/>
  <c r="J21" i="5"/>
  <c r="K21" i="5"/>
  <c r="L21" i="5"/>
  <c r="C30" i="1"/>
  <c r="D29" i="1"/>
  <c r="O62" i="7" l="1"/>
  <c r="J62" i="7"/>
  <c r="E62" i="7"/>
  <c r="K62" i="7"/>
  <c r="G62" i="7"/>
  <c r="L62" i="7"/>
  <c r="M62" i="7"/>
  <c r="H62" i="7"/>
  <c r="F62" i="7"/>
  <c r="N62" i="7"/>
  <c r="E19" i="9"/>
  <c r="B20" i="9"/>
  <c r="F19" i="9"/>
  <c r="G19" i="9"/>
  <c r="H19" i="9"/>
  <c r="I19" i="9"/>
  <c r="J19" i="9"/>
  <c r="K19" i="9"/>
  <c r="L19" i="9"/>
  <c r="N20" i="9"/>
  <c r="N19" i="9"/>
  <c r="N18" i="9"/>
  <c r="N17" i="9"/>
  <c r="N16" i="9"/>
  <c r="N15" i="9"/>
  <c r="N9" i="9"/>
  <c r="O8" i="9"/>
  <c r="N10" i="9"/>
  <c r="N14" i="9"/>
  <c r="N11" i="9"/>
  <c r="N13" i="9"/>
  <c r="N12" i="9"/>
  <c r="N61" i="9"/>
  <c r="M19" i="9"/>
  <c r="E18" i="7"/>
  <c r="B19" i="7"/>
  <c r="F18" i="7"/>
  <c r="G18" i="7"/>
  <c r="H18" i="7"/>
  <c r="I18" i="7"/>
  <c r="J18" i="7"/>
  <c r="K18" i="7"/>
  <c r="L18" i="7"/>
  <c r="M18" i="7"/>
  <c r="N18" i="7"/>
  <c r="O18" i="7"/>
  <c r="P18" i="7"/>
  <c r="P16" i="7"/>
  <c r="P15" i="7"/>
  <c r="P14" i="7"/>
  <c r="P13" i="7"/>
  <c r="P12" i="7"/>
  <c r="P11" i="7"/>
  <c r="Q8" i="7"/>
  <c r="P9" i="7"/>
  <c r="P10" i="7"/>
  <c r="P19" i="7"/>
  <c r="P17" i="7"/>
  <c r="P61" i="7"/>
  <c r="E22" i="5"/>
  <c r="B23" i="5"/>
  <c r="G22" i="5"/>
  <c r="F22" i="5"/>
  <c r="H22" i="5"/>
  <c r="I22" i="5"/>
  <c r="J22" i="5"/>
  <c r="K22" i="5"/>
  <c r="L22" i="5"/>
  <c r="M22" i="5"/>
  <c r="O22" i="5"/>
  <c r="O21" i="5"/>
  <c r="O23" i="5"/>
  <c r="O18" i="5"/>
  <c r="O16" i="5"/>
  <c r="O14" i="5"/>
  <c r="O13" i="5"/>
  <c r="O12" i="5"/>
  <c r="O11" i="5"/>
  <c r="O10" i="5"/>
  <c r="O20" i="5"/>
  <c r="O15" i="5"/>
  <c r="P8" i="5"/>
  <c r="O19" i="5"/>
  <c r="O9" i="5"/>
  <c r="O17" i="5"/>
  <c r="O61" i="5"/>
  <c r="N22" i="5"/>
  <c r="C31" i="1"/>
  <c r="D30" i="1"/>
  <c r="N62" i="9" l="1"/>
  <c r="E20" i="9"/>
  <c r="B21" i="9"/>
  <c r="F20" i="9"/>
  <c r="G20" i="9"/>
  <c r="H20" i="9"/>
  <c r="I20" i="9"/>
  <c r="J20" i="9"/>
  <c r="K20" i="9"/>
  <c r="L20" i="9"/>
  <c r="M20" i="9"/>
  <c r="O21" i="9"/>
  <c r="O20" i="9"/>
  <c r="O19" i="9"/>
  <c r="O18" i="9"/>
  <c r="O17" i="9"/>
  <c r="O16" i="9"/>
  <c r="O15" i="9"/>
  <c r="O14" i="9"/>
  <c r="O13" i="9"/>
  <c r="O12" i="9"/>
  <c r="O11" i="9"/>
  <c r="O10" i="9"/>
  <c r="P8" i="9"/>
  <c r="O9" i="9"/>
  <c r="O61" i="9"/>
  <c r="Q16" i="7"/>
  <c r="Q15" i="7"/>
  <c r="Q14" i="7"/>
  <c r="Q13" i="7"/>
  <c r="Q12" i="7"/>
  <c r="Q11" i="7"/>
  <c r="Q10" i="7"/>
  <c r="Q20" i="7"/>
  <c r="Q19" i="7"/>
  <c r="Q17" i="7"/>
  <c r="Q9" i="7"/>
  <c r="Q18" i="7"/>
  <c r="R8" i="7"/>
  <c r="Q61" i="7"/>
  <c r="Q62" i="7" s="1"/>
  <c r="P62" i="7"/>
  <c r="E19" i="7"/>
  <c r="B20" i="7"/>
  <c r="G19" i="7"/>
  <c r="F19" i="7"/>
  <c r="H19" i="7"/>
  <c r="I19" i="7"/>
  <c r="J19" i="7"/>
  <c r="K19" i="7"/>
  <c r="L19" i="7"/>
  <c r="M19" i="7"/>
  <c r="N19" i="7"/>
  <c r="O19" i="7"/>
  <c r="E23" i="5"/>
  <c r="B24" i="5"/>
  <c r="F23" i="5"/>
  <c r="G23" i="5"/>
  <c r="H23" i="5"/>
  <c r="I23" i="5"/>
  <c r="J23" i="5"/>
  <c r="K23" i="5"/>
  <c r="L23" i="5"/>
  <c r="M23" i="5"/>
  <c r="N23" i="5"/>
  <c r="O62" i="5"/>
  <c r="P21" i="5"/>
  <c r="P22" i="5"/>
  <c r="P23" i="5"/>
  <c r="P19" i="5"/>
  <c r="P24" i="5"/>
  <c r="P20" i="5"/>
  <c r="P16" i="5"/>
  <c r="P12" i="5"/>
  <c r="P11" i="5"/>
  <c r="P18" i="5"/>
  <c r="P14" i="5"/>
  <c r="P13" i="5"/>
  <c r="P10" i="5"/>
  <c r="P9" i="5"/>
  <c r="Q8" i="5"/>
  <c r="P15" i="5"/>
  <c r="P17" i="5"/>
  <c r="P61" i="5"/>
  <c r="P62" i="5" s="1"/>
  <c r="C32" i="1"/>
  <c r="D32" i="1" s="1"/>
  <c r="D31" i="1"/>
  <c r="O62" i="9" l="1"/>
  <c r="P14" i="9"/>
  <c r="P13" i="9"/>
  <c r="P12" i="9"/>
  <c r="P11" i="9"/>
  <c r="P10" i="9"/>
  <c r="Q8" i="9"/>
  <c r="P18" i="9"/>
  <c r="P16" i="9"/>
  <c r="P15" i="9"/>
  <c r="P9" i="9"/>
  <c r="P20" i="9"/>
  <c r="P21" i="9"/>
  <c r="P19" i="9"/>
  <c r="P17" i="9"/>
  <c r="P61" i="9"/>
  <c r="P62" i="9" s="1"/>
  <c r="E21" i="9"/>
  <c r="B22" i="9"/>
  <c r="F21" i="9"/>
  <c r="G21" i="9"/>
  <c r="H21" i="9"/>
  <c r="I21" i="9"/>
  <c r="J21" i="9"/>
  <c r="K21" i="9"/>
  <c r="L21" i="9"/>
  <c r="M21" i="9"/>
  <c r="N21" i="9"/>
  <c r="E20" i="7"/>
  <c r="B21" i="7"/>
  <c r="G20" i="7"/>
  <c r="H20" i="7"/>
  <c r="F20" i="7"/>
  <c r="I20" i="7"/>
  <c r="J20" i="7"/>
  <c r="K20" i="7"/>
  <c r="L20" i="7"/>
  <c r="M20" i="7"/>
  <c r="N20" i="7"/>
  <c r="O20" i="7"/>
  <c r="P20" i="7"/>
  <c r="R21" i="7"/>
  <c r="R20" i="7"/>
  <c r="R19" i="7"/>
  <c r="R18" i="7"/>
  <c r="R17" i="7"/>
  <c r="R16" i="7"/>
  <c r="R15" i="7"/>
  <c r="R13" i="7"/>
  <c r="R12" i="7"/>
  <c r="R14" i="7"/>
  <c r="R11" i="7"/>
  <c r="R9" i="7"/>
  <c r="S8" i="7"/>
  <c r="R10" i="7"/>
  <c r="R61" i="7"/>
  <c r="E24" i="5"/>
  <c r="B25" i="5"/>
  <c r="G24" i="5"/>
  <c r="F24" i="5"/>
  <c r="H24" i="5"/>
  <c r="I24" i="5"/>
  <c r="J24" i="5"/>
  <c r="K24" i="5"/>
  <c r="L24" i="5"/>
  <c r="M24" i="5"/>
  <c r="N24" i="5"/>
  <c r="O24" i="5"/>
  <c r="Q23" i="5"/>
  <c r="Q19" i="5"/>
  <c r="Q21" i="5"/>
  <c r="R8" i="5"/>
  <c r="Q18" i="5"/>
  <c r="Q16" i="5"/>
  <c r="Q14" i="5"/>
  <c r="Q13" i="5"/>
  <c r="Q12" i="5"/>
  <c r="Q11" i="5"/>
  <c r="Q10" i="5"/>
  <c r="Q9" i="5"/>
  <c r="Q25" i="5"/>
  <c r="Q20" i="5"/>
  <c r="Q17" i="5"/>
  <c r="Q24" i="5"/>
  <c r="Q22" i="5"/>
  <c r="Q15" i="5"/>
  <c r="Q61" i="5"/>
  <c r="Q62" i="5" s="1"/>
  <c r="C33" i="1"/>
  <c r="D33" i="1" s="1"/>
  <c r="B23" i="9" l="1"/>
  <c r="E22" i="9"/>
  <c r="F22" i="9"/>
  <c r="G22" i="9"/>
  <c r="H22" i="9"/>
  <c r="I22" i="9"/>
  <c r="J22" i="9"/>
  <c r="K22" i="9"/>
  <c r="L22" i="9"/>
  <c r="M22" i="9"/>
  <c r="N22" i="9"/>
  <c r="O22" i="9"/>
  <c r="Q23" i="9"/>
  <c r="Q22" i="9"/>
  <c r="Q14" i="9"/>
  <c r="Q13" i="9"/>
  <c r="Q12" i="9"/>
  <c r="Q11" i="9"/>
  <c r="Q15" i="9"/>
  <c r="Q9" i="9"/>
  <c r="R8" i="9"/>
  <c r="Q20" i="9"/>
  <c r="Q18" i="9"/>
  <c r="Q16" i="9"/>
  <c r="Q21" i="9"/>
  <c r="Q19" i="9"/>
  <c r="Q17" i="9"/>
  <c r="Q10" i="9"/>
  <c r="Q61" i="9"/>
  <c r="Q62" i="9" s="1"/>
  <c r="P22" i="9"/>
  <c r="E21" i="7"/>
  <c r="B22" i="7"/>
  <c r="G21" i="7"/>
  <c r="F21" i="7"/>
  <c r="H21" i="7"/>
  <c r="I21" i="7"/>
  <c r="J21" i="7"/>
  <c r="K21" i="7"/>
  <c r="L21" i="7"/>
  <c r="M21" i="7"/>
  <c r="N21" i="7"/>
  <c r="O21" i="7"/>
  <c r="P21" i="7"/>
  <c r="Q21" i="7"/>
  <c r="S15" i="7"/>
  <c r="S16" i="7"/>
  <c r="S14" i="7"/>
  <c r="S13" i="7"/>
  <c r="S12" i="7"/>
  <c r="S11" i="7"/>
  <c r="S10" i="7"/>
  <c r="S21" i="7"/>
  <c r="S20" i="7"/>
  <c r="S19" i="7"/>
  <c r="S17" i="7"/>
  <c r="T8" i="7"/>
  <c r="S18" i="7"/>
  <c r="S9" i="7"/>
  <c r="S61" i="7"/>
  <c r="S62" i="7" s="1"/>
  <c r="R62" i="7"/>
  <c r="R22" i="5"/>
  <c r="R23" i="5"/>
  <c r="R19" i="5"/>
  <c r="R17" i="5"/>
  <c r="R24" i="5"/>
  <c r="R20" i="5"/>
  <c r="R25" i="5"/>
  <c r="R21" i="5"/>
  <c r="R18" i="5"/>
  <c r="R16" i="5"/>
  <c r="R14" i="5"/>
  <c r="R13" i="5"/>
  <c r="R12" i="5"/>
  <c r="R11" i="5"/>
  <c r="R10" i="5"/>
  <c r="R9" i="5"/>
  <c r="S8" i="5"/>
  <c r="R15" i="5"/>
  <c r="R61" i="5"/>
  <c r="R62" i="5" s="1"/>
  <c r="E25" i="5"/>
  <c r="B26" i="5"/>
  <c r="G25" i="5"/>
  <c r="F25" i="5"/>
  <c r="H25" i="5"/>
  <c r="I25" i="5"/>
  <c r="J25" i="5"/>
  <c r="K25" i="5"/>
  <c r="L25" i="5"/>
  <c r="M25" i="5"/>
  <c r="N25" i="5"/>
  <c r="O25" i="5"/>
  <c r="P25" i="5"/>
  <c r="C34" i="1"/>
  <c r="R24" i="9" l="1"/>
  <c r="R22" i="9"/>
  <c r="R21" i="9"/>
  <c r="R20" i="9"/>
  <c r="R19" i="9"/>
  <c r="R18" i="9"/>
  <c r="R17" i="9"/>
  <c r="R15" i="9"/>
  <c r="R16" i="9"/>
  <c r="S8" i="9"/>
  <c r="R14" i="9"/>
  <c r="R11" i="9"/>
  <c r="R23" i="9"/>
  <c r="R13" i="9"/>
  <c r="R12" i="9"/>
  <c r="R10" i="9"/>
  <c r="R9" i="9"/>
  <c r="R61" i="9"/>
  <c r="R62" i="9" s="1"/>
  <c r="B24" i="9"/>
  <c r="E23" i="9"/>
  <c r="F23" i="9"/>
  <c r="G23" i="9"/>
  <c r="H23" i="9"/>
  <c r="I23" i="9"/>
  <c r="J23" i="9"/>
  <c r="K23" i="9"/>
  <c r="L23" i="9"/>
  <c r="M23" i="9"/>
  <c r="N23" i="9"/>
  <c r="O23" i="9"/>
  <c r="P23" i="9"/>
  <c r="E22" i="7"/>
  <c r="B23" i="7"/>
  <c r="H22" i="7"/>
  <c r="F22" i="7"/>
  <c r="G22" i="7"/>
  <c r="I22" i="7"/>
  <c r="J22" i="7"/>
  <c r="K22" i="7"/>
  <c r="L22" i="7"/>
  <c r="M22" i="7"/>
  <c r="N22" i="7"/>
  <c r="O22" i="7"/>
  <c r="P22" i="7"/>
  <c r="Q22" i="7"/>
  <c r="R22" i="7"/>
  <c r="S22" i="7"/>
  <c r="T22" i="7"/>
  <c r="T21" i="7"/>
  <c r="T20" i="7"/>
  <c r="T19" i="7"/>
  <c r="T18" i="7"/>
  <c r="T17" i="7"/>
  <c r="T16" i="7"/>
  <c r="T14" i="7"/>
  <c r="T13" i="7"/>
  <c r="T12" i="7"/>
  <c r="T11" i="7"/>
  <c r="T10" i="7"/>
  <c r="T23" i="7"/>
  <c r="T15" i="7"/>
  <c r="T9" i="7"/>
  <c r="U8" i="7"/>
  <c r="T61" i="7"/>
  <c r="E26" i="5"/>
  <c r="B27" i="5"/>
  <c r="G26" i="5"/>
  <c r="F26" i="5"/>
  <c r="H26" i="5"/>
  <c r="I26" i="5"/>
  <c r="J26" i="5"/>
  <c r="K26" i="5"/>
  <c r="L26" i="5"/>
  <c r="M26" i="5"/>
  <c r="N26" i="5"/>
  <c r="O26" i="5"/>
  <c r="P26" i="5"/>
  <c r="Q26" i="5"/>
  <c r="R26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9" i="5"/>
  <c r="T8" i="5"/>
  <c r="S11" i="5"/>
  <c r="S10" i="5"/>
  <c r="S13" i="5"/>
  <c r="S12" i="5"/>
  <c r="S61" i="5"/>
  <c r="S62" i="5" s="1"/>
  <c r="C35" i="1"/>
  <c r="D34" i="1"/>
  <c r="S22" i="9" l="1"/>
  <c r="S21" i="9"/>
  <c r="S20" i="9"/>
  <c r="S19" i="9"/>
  <c r="S18" i="9"/>
  <c r="S17" i="9"/>
  <c r="S23" i="9"/>
  <c r="S16" i="9"/>
  <c r="T8" i="9"/>
  <c r="S24" i="9"/>
  <c r="S15" i="9"/>
  <c r="S14" i="9"/>
  <c r="S13" i="9"/>
  <c r="S12" i="9"/>
  <c r="S11" i="9"/>
  <c r="S10" i="9"/>
  <c r="S9" i="9"/>
  <c r="S61" i="9"/>
  <c r="S62" i="9" s="1"/>
  <c r="B25" i="9"/>
  <c r="S25" i="9" s="1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E23" i="7"/>
  <c r="B24" i="7"/>
  <c r="G23" i="7"/>
  <c r="F23" i="7"/>
  <c r="H23" i="7"/>
  <c r="I23" i="7"/>
  <c r="J23" i="7"/>
  <c r="K23" i="7"/>
  <c r="L23" i="7"/>
  <c r="M23" i="7"/>
  <c r="N23" i="7"/>
  <c r="O23" i="7"/>
  <c r="P23" i="7"/>
  <c r="Q23" i="7"/>
  <c r="R23" i="7"/>
  <c r="S23" i="7"/>
  <c r="T62" i="7"/>
  <c r="U24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V8" i="7"/>
  <c r="U23" i="7"/>
  <c r="U61" i="7"/>
  <c r="E27" i="5"/>
  <c r="B28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T28" i="5"/>
  <c r="T24" i="5"/>
  <c r="T20" i="5"/>
  <c r="T18" i="5"/>
  <c r="T23" i="5"/>
  <c r="T25" i="5"/>
  <c r="T15" i="5"/>
  <c r="T27" i="5"/>
  <c r="T22" i="5"/>
  <c r="T17" i="5"/>
  <c r="T10" i="5"/>
  <c r="T16" i="5"/>
  <c r="T21" i="5"/>
  <c r="T19" i="5"/>
  <c r="T13" i="5"/>
  <c r="T11" i="5"/>
  <c r="T9" i="5"/>
  <c r="T14" i="5"/>
  <c r="T12" i="5"/>
  <c r="U8" i="5"/>
  <c r="T26" i="5"/>
  <c r="T61" i="5"/>
  <c r="T62" i="5" s="1"/>
  <c r="C36" i="1"/>
  <c r="D35" i="1"/>
  <c r="T25" i="9" l="1"/>
  <c r="T22" i="9"/>
  <c r="T21" i="9"/>
  <c r="T20" i="9"/>
  <c r="T19" i="9"/>
  <c r="T18" i="9"/>
  <c r="T17" i="9"/>
  <c r="T16" i="9"/>
  <c r="T15" i="9"/>
  <c r="T23" i="9"/>
  <c r="T24" i="9"/>
  <c r="T13" i="9"/>
  <c r="T12" i="9"/>
  <c r="T11" i="9"/>
  <c r="U8" i="9"/>
  <c r="T14" i="9"/>
  <c r="T10" i="9"/>
  <c r="T9" i="9"/>
  <c r="T61" i="9"/>
  <c r="T62" i="9" s="1"/>
  <c r="E25" i="9"/>
  <c r="B26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U62" i="7"/>
  <c r="E24" i="7"/>
  <c r="B25" i="7"/>
  <c r="G24" i="7"/>
  <c r="F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V25" i="7"/>
  <c r="V24" i="7"/>
  <c r="V23" i="7"/>
  <c r="V22" i="7"/>
  <c r="V21" i="7"/>
  <c r="V20" i="7"/>
  <c r="V19" i="7"/>
  <c r="V9" i="7"/>
  <c r="W8" i="7"/>
  <c r="V16" i="7"/>
  <c r="V15" i="7"/>
  <c r="V17" i="7"/>
  <c r="V18" i="7"/>
  <c r="V14" i="7"/>
  <c r="V12" i="7"/>
  <c r="V10" i="7"/>
  <c r="V13" i="7"/>
  <c r="V11" i="7"/>
  <c r="V61" i="7"/>
  <c r="E28" i="5"/>
  <c r="B29" i="5"/>
  <c r="G28" i="5"/>
  <c r="F28" i="5"/>
  <c r="H28" i="5"/>
  <c r="I28" i="5"/>
  <c r="J28" i="5"/>
  <c r="K28" i="5"/>
  <c r="L28" i="5"/>
  <c r="M28" i="5"/>
  <c r="N28" i="5"/>
  <c r="O28" i="5"/>
  <c r="P28" i="5"/>
  <c r="Q28" i="5"/>
  <c r="R28" i="5"/>
  <c r="S28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9" i="5"/>
  <c r="U13" i="5"/>
  <c r="U10" i="5"/>
  <c r="U12" i="5"/>
  <c r="V8" i="5"/>
  <c r="U11" i="5"/>
  <c r="U61" i="5"/>
  <c r="U62" i="5" s="1"/>
  <c r="C37" i="1"/>
  <c r="D36" i="1"/>
  <c r="B27" i="9" l="1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U26" i="9"/>
  <c r="U22" i="9"/>
  <c r="U21" i="9"/>
  <c r="U20" i="9"/>
  <c r="U19" i="9"/>
  <c r="U18" i="9"/>
  <c r="U17" i="9"/>
  <c r="U23" i="9"/>
  <c r="U24" i="9"/>
  <c r="U14" i="9"/>
  <c r="U13" i="9"/>
  <c r="U12" i="9"/>
  <c r="U11" i="9"/>
  <c r="U10" i="9"/>
  <c r="U16" i="9"/>
  <c r="U25" i="9"/>
  <c r="U15" i="9"/>
  <c r="U9" i="9"/>
  <c r="V8" i="9"/>
  <c r="U61" i="9"/>
  <c r="U62" i="9" s="1"/>
  <c r="T26" i="9"/>
  <c r="W25" i="7"/>
  <c r="W24" i="7"/>
  <c r="W23" i="7"/>
  <c r="W16" i="7"/>
  <c r="W15" i="7"/>
  <c r="W21" i="7"/>
  <c r="W20" i="7"/>
  <c r="W19" i="7"/>
  <c r="W17" i="7"/>
  <c r="W22" i="7"/>
  <c r="W18" i="7"/>
  <c r="W10" i="7"/>
  <c r="W13" i="7"/>
  <c r="W11" i="7"/>
  <c r="W14" i="7"/>
  <c r="X8" i="7"/>
  <c r="W9" i="7"/>
  <c r="W12" i="7"/>
  <c r="W61" i="7"/>
  <c r="W62" i="7" s="1"/>
  <c r="E25" i="7"/>
  <c r="B26" i="7"/>
  <c r="H25" i="7"/>
  <c r="F25" i="7"/>
  <c r="G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62" i="7"/>
  <c r="E29" i="5"/>
  <c r="B30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V30" i="5"/>
  <c r="V29" i="5"/>
  <c r="V28" i="5"/>
  <c r="V27" i="5"/>
  <c r="V26" i="5"/>
  <c r="V25" i="5"/>
  <c r="V24" i="5"/>
  <c r="V23" i="5"/>
  <c r="V22" i="5"/>
  <c r="V21" i="5"/>
  <c r="V20" i="5"/>
  <c r="V19" i="5"/>
  <c r="V15" i="5"/>
  <c r="V17" i="5"/>
  <c r="V13" i="5"/>
  <c r="V12" i="5"/>
  <c r="V11" i="5"/>
  <c r="V10" i="5"/>
  <c r="V16" i="5"/>
  <c r="W8" i="5"/>
  <c r="V18" i="5"/>
  <c r="V9" i="5"/>
  <c r="V14" i="5"/>
  <c r="V61" i="5"/>
  <c r="V62" i="5" s="1"/>
  <c r="C38" i="1"/>
  <c r="D37" i="1"/>
  <c r="B28" i="9" l="1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V26" i="9"/>
  <c r="V22" i="9"/>
  <c r="V21" i="9"/>
  <c r="V20" i="9"/>
  <c r="V19" i="9"/>
  <c r="V18" i="9"/>
  <c r="V17" i="9"/>
  <c r="V16" i="9"/>
  <c r="V27" i="9"/>
  <c r="V23" i="9"/>
  <c r="V28" i="9"/>
  <c r="V24" i="9"/>
  <c r="V14" i="9"/>
  <c r="V9" i="9"/>
  <c r="W8" i="9"/>
  <c r="V25" i="9"/>
  <c r="V15" i="9"/>
  <c r="V13" i="9"/>
  <c r="V12" i="9"/>
  <c r="V11" i="9"/>
  <c r="V10" i="9"/>
  <c r="V61" i="9"/>
  <c r="V62" i="9" s="1"/>
  <c r="U27" i="9"/>
  <c r="E26" i="7"/>
  <c r="B27" i="7"/>
  <c r="G26" i="7"/>
  <c r="H26" i="7"/>
  <c r="F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X27" i="7"/>
  <c r="X25" i="7"/>
  <c r="X23" i="7"/>
  <c r="X17" i="7"/>
  <c r="X22" i="7"/>
  <c r="X21" i="7"/>
  <c r="X20" i="7"/>
  <c r="X19" i="7"/>
  <c r="X18" i="7"/>
  <c r="X26" i="7"/>
  <c r="X24" i="7"/>
  <c r="X14" i="7"/>
  <c r="X13" i="7"/>
  <c r="X12" i="7"/>
  <c r="X11" i="7"/>
  <c r="X10" i="7"/>
  <c r="X16" i="7"/>
  <c r="X15" i="7"/>
  <c r="Y8" i="7"/>
  <c r="X9" i="7"/>
  <c r="X61" i="7"/>
  <c r="X62" i="7" s="1"/>
  <c r="W26" i="7"/>
  <c r="W27" i="5"/>
  <c r="W23" i="5"/>
  <c r="W19" i="5"/>
  <c r="W28" i="5"/>
  <c r="W24" i="5"/>
  <c r="W20" i="5"/>
  <c r="W29" i="5"/>
  <c r="W25" i="5"/>
  <c r="W21" i="5"/>
  <c r="W30" i="5"/>
  <c r="W26" i="5"/>
  <c r="W22" i="5"/>
  <c r="W15" i="5"/>
  <c r="W17" i="5"/>
  <c r="W13" i="5"/>
  <c r="W12" i="5"/>
  <c r="W11" i="5"/>
  <c r="W10" i="5"/>
  <c r="W9" i="5"/>
  <c r="W18" i="5"/>
  <c r="X8" i="5"/>
  <c r="W14" i="5"/>
  <c r="W16" i="5"/>
  <c r="W61" i="5"/>
  <c r="W62" i="5" s="1"/>
  <c r="E30" i="5"/>
  <c r="B31" i="5"/>
  <c r="W31" i="5" s="1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C39" i="1"/>
  <c r="D38" i="1"/>
  <c r="B29" i="9" l="1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W29" i="9"/>
  <c r="W28" i="9"/>
  <c r="W27" i="9"/>
  <c r="W26" i="9"/>
  <c r="W25" i="9"/>
  <c r="W24" i="9"/>
  <c r="W23" i="9"/>
  <c r="W22" i="9"/>
  <c r="W21" i="9"/>
  <c r="W20" i="9"/>
  <c r="W19" i="9"/>
  <c r="W18" i="9"/>
  <c r="W17" i="9"/>
  <c r="W16" i="9"/>
  <c r="W15" i="9"/>
  <c r="W14" i="9"/>
  <c r="W13" i="9"/>
  <c r="W12" i="9"/>
  <c r="W11" i="9"/>
  <c r="W10" i="9"/>
  <c r="W9" i="9"/>
  <c r="X8" i="9"/>
  <c r="W61" i="9"/>
  <c r="W62" i="9" s="1"/>
  <c r="E27" i="7"/>
  <c r="B28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Y28" i="7"/>
  <c r="Y27" i="7"/>
  <c r="Y26" i="7"/>
  <c r="Y25" i="7"/>
  <c r="Y24" i="7"/>
  <c r="Y23" i="7"/>
  <c r="Y17" i="7"/>
  <c r="Y22" i="7"/>
  <c r="Y21" i="7"/>
  <c r="Y20" i="7"/>
  <c r="Y19" i="7"/>
  <c r="Y18" i="7"/>
  <c r="Y14" i="7"/>
  <c r="Y13" i="7"/>
  <c r="Y12" i="7"/>
  <c r="Y11" i="7"/>
  <c r="Y10" i="7"/>
  <c r="Z8" i="7"/>
  <c r="Y16" i="7"/>
  <c r="Y15" i="7"/>
  <c r="Y9" i="7"/>
  <c r="Y61" i="7"/>
  <c r="Y62" i="7" s="1"/>
  <c r="E31" i="5"/>
  <c r="B32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X32" i="5"/>
  <c r="X31" i="5"/>
  <c r="X18" i="5"/>
  <c r="X29" i="5"/>
  <c r="X25" i="5"/>
  <c r="X21" i="5"/>
  <c r="X28" i="5"/>
  <c r="X23" i="5"/>
  <c r="X15" i="5"/>
  <c r="X10" i="5"/>
  <c r="X30" i="5"/>
  <c r="X17" i="5"/>
  <c r="X20" i="5"/>
  <c r="X13" i="5"/>
  <c r="X12" i="5"/>
  <c r="X11" i="5"/>
  <c r="X27" i="5"/>
  <c r="X22" i="5"/>
  <c r="X9" i="5"/>
  <c r="Y8" i="5"/>
  <c r="X16" i="5"/>
  <c r="X14" i="5"/>
  <c r="X19" i="5"/>
  <c r="X26" i="5"/>
  <c r="X24" i="5"/>
  <c r="X61" i="5"/>
  <c r="X62" i="5" s="1"/>
  <c r="C40" i="1"/>
  <c r="D40" i="1" s="1"/>
  <c r="D39" i="1"/>
  <c r="X29" i="9" l="1"/>
  <c r="X28" i="9"/>
  <c r="X27" i="9"/>
  <c r="X26" i="9"/>
  <c r="X25" i="9"/>
  <c r="X24" i="9"/>
  <c r="X23" i="9"/>
  <c r="X22" i="9"/>
  <c r="X20" i="9"/>
  <c r="X18" i="9"/>
  <c r="X14" i="9"/>
  <c r="X13" i="9"/>
  <c r="X12" i="9"/>
  <c r="X11" i="9"/>
  <c r="X10" i="9"/>
  <c r="X9" i="9"/>
  <c r="Y8" i="9"/>
  <c r="X15" i="9"/>
  <c r="X21" i="9"/>
  <c r="X17" i="9"/>
  <c r="X16" i="9"/>
  <c r="X19" i="9"/>
  <c r="X61" i="9"/>
  <c r="X62" i="9" s="1"/>
  <c r="E29" i="9"/>
  <c r="B30" i="9"/>
  <c r="X30" i="9" s="1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E28" i="7"/>
  <c r="B29" i="7"/>
  <c r="G28" i="7"/>
  <c r="H28" i="7"/>
  <c r="F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Z29" i="7"/>
  <c r="Z28" i="7"/>
  <c r="Z27" i="7"/>
  <c r="Z26" i="7"/>
  <c r="Z25" i="7"/>
  <c r="Z24" i="7"/>
  <c r="Z22" i="7"/>
  <c r="Z21" i="7"/>
  <c r="Z20" i="7"/>
  <c r="Z19" i="7"/>
  <c r="Z18" i="7"/>
  <c r="Z17" i="7"/>
  <c r="Z16" i="7"/>
  <c r="Z15" i="7"/>
  <c r="Z23" i="7"/>
  <c r="Z14" i="7"/>
  <c r="Z11" i="7"/>
  <c r="Z13" i="7"/>
  <c r="Z12" i="7"/>
  <c r="Z9" i="7"/>
  <c r="AA8" i="7"/>
  <c r="Z10" i="7"/>
  <c r="Z61" i="7"/>
  <c r="Z62" i="7" s="1"/>
  <c r="E32" i="5"/>
  <c r="B33" i="5"/>
  <c r="G32" i="5"/>
  <c r="F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Y32" i="5"/>
  <c r="Y28" i="5"/>
  <c r="Y24" i="5"/>
  <c r="Y20" i="5"/>
  <c r="Y29" i="5"/>
  <c r="Y25" i="5"/>
  <c r="Y21" i="5"/>
  <c r="Y31" i="5"/>
  <c r="Y30" i="5"/>
  <c r="Y26" i="5"/>
  <c r="Y22" i="5"/>
  <c r="Y33" i="5"/>
  <c r="Y27" i="5"/>
  <c r="Y23" i="5"/>
  <c r="Y19" i="5"/>
  <c r="Y17" i="5"/>
  <c r="Y9" i="5"/>
  <c r="Y13" i="5"/>
  <c r="Y12" i="5"/>
  <c r="Y11" i="5"/>
  <c r="Y10" i="5"/>
  <c r="Z8" i="5"/>
  <c r="Y16" i="5"/>
  <c r="Y14" i="5"/>
  <c r="Y18" i="5"/>
  <c r="Y15" i="5"/>
  <c r="Y61" i="5"/>
  <c r="Y62" i="5" s="1"/>
  <c r="C41" i="1"/>
  <c r="D41" i="1" s="1"/>
  <c r="B31" i="9" l="1"/>
  <c r="Y31" i="9" s="1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Y30" i="9"/>
  <c r="Y29" i="9"/>
  <c r="Y28" i="9"/>
  <c r="Y27" i="9"/>
  <c r="Y26" i="9"/>
  <c r="Y25" i="9"/>
  <c r="Y24" i="9"/>
  <c r="Y23" i="9"/>
  <c r="Y22" i="9"/>
  <c r="Y20" i="9"/>
  <c r="Y18" i="9"/>
  <c r="Y14" i="9"/>
  <c r="Y13" i="9"/>
  <c r="Y12" i="9"/>
  <c r="Y11" i="9"/>
  <c r="Y10" i="9"/>
  <c r="Y9" i="9"/>
  <c r="Z8" i="9"/>
  <c r="Y15" i="9"/>
  <c r="Y21" i="9"/>
  <c r="Y19" i="9"/>
  <c r="Y17" i="9"/>
  <c r="Y16" i="9"/>
  <c r="Y61" i="9"/>
  <c r="Y62" i="9" s="1"/>
  <c r="B30" i="7"/>
  <c r="E29" i="7"/>
  <c r="G29" i="7"/>
  <c r="F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4" i="7"/>
  <c r="AA13" i="7"/>
  <c r="AA12" i="7"/>
  <c r="AA11" i="7"/>
  <c r="AA10" i="7"/>
  <c r="AA16" i="7"/>
  <c r="AA15" i="7"/>
  <c r="AA9" i="7"/>
  <c r="AB8" i="7"/>
  <c r="AA17" i="7"/>
  <c r="AA61" i="7"/>
  <c r="AA62" i="7" s="1"/>
  <c r="B34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Z32" i="5"/>
  <c r="Z31" i="5"/>
  <c r="Z30" i="5"/>
  <c r="Z26" i="5"/>
  <c r="Z22" i="5"/>
  <c r="Z13" i="5"/>
  <c r="Z12" i="5"/>
  <c r="Z11" i="5"/>
  <c r="Z10" i="5"/>
  <c r="Z25" i="5"/>
  <c r="Z20" i="5"/>
  <c r="Z9" i="5"/>
  <c r="AA8" i="5"/>
  <c r="Z27" i="5"/>
  <c r="Z16" i="5"/>
  <c r="Z14" i="5"/>
  <c r="Z29" i="5"/>
  <c r="Z24" i="5"/>
  <c r="Z19" i="5"/>
  <c r="Z18" i="5"/>
  <c r="Z34" i="5"/>
  <c r="Z33" i="5"/>
  <c r="Z23" i="5"/>
  <c r="Z21" i="5"/>
  <c r="Z17" i="5"/>
  <c r="Z28" i="5"/>
  <c r="Z15" i="5"/>
  <c r="Z61" i="5"/>
  <c r="Z62" i="5" s="1"/>
  <c r="C42" i="1"/>
  <c r="D42" i="1" s="1"/>
  <c r="B32" i="9" l="1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Z32" i="9"/>
  <c r="Z31" i="9"/>
  <c r="Z30" i="9"/>
  <c r="Z27" i="9"/>
  <c r="Z23" i="9"/>
  <c r="Z28" i="9"/>
  <c r="Z24" i="9"/>
  <c r="Z29" i="9"/>
  <c r="Z25" i="9"/>
  <c r="Z21" i="9"/>
  <c r="Z20" i="9"/>
  <c r="Z19" i="9"/>
  <c r="Z18" i="9"/>
  <c r="Z17" i="9"/>
  <c r="Z15" i="9"/>
  <c r="Z16" i="9"/>
  <c r="Z22" i="9"/>
  <c r="Z9" i="9"/>
  <c r="Z26" i="9"/>
  <c r="Z13" i="9"/>
  <c r="Z12" i="9"/>
  <c r="Z11" i="9"/>
  <c r="Z10" i="9"/>
  <c r="AA8" i="9"/>
  <c r="Z14" i="9"/>
  <c r="Z61" i="9"/>
  <c r="Z62" i="9" s="1"/>
  <c r="B31" i="7"/>
  <c r="E30" i="7"/>
  <c r="H30" i="7"/>
  <c r="G30" i="7"/>
  <c r="F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B30" i="7"/>
  <c r="AB31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4" i="7"/>
  <c r="AB13" i="7"/>
  <c r="AB12" i="7"/>
  <c r="AB11" i="7"/>
  <c r="AB10" i="7"/>
  <c r="AB9" i="7"/>
  <c r="AC8" i="7"/>
  <c r="AB15" i="7"/>
  <c r="AB61" i="7"/>
  <c r="AB62" i="7" s="1"/>
  <c r="E34" i="5"/>
  <c r="B35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AA34" i="5"/>
  <c r="AA33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32" i="5"/>
  <c r="AA35" i="5"/>
  <c r="AA9" i="5"/>
  <c r="AB8" i="5"/>
  <c r="AA13" i="5"/>
  <c r="AA10" i="5"/>
  <c r="AA12" i="5"/>
  <c r="AA11" i="5"/>
  <c r="AA61" i="5"/>
  <c r="AA62" i="5" s="1"/>
  <c r="C43" i="1"/>
  <c r="B33" i="9" l="1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Y32" i="9"/>
  <c r="AA33" i="9"/>
  <c r="AA32" i="9"/>
  <c r="AA31" i="9"/>
  <c r="AA27" i="9"/>
  <c r="AA23" i="9"/>
  <c r="AA28" i="9"/>
  <c r="AA24" i="9"/>
  <c r="AA29" i="9"/>
  <c r="AA25" i="9"/>
  <c r="AA21" i="9"/>
  <c r="AA20" i="9"/>
  <c r="AA19" i="9"/>
  <c r="AA18" i="9"/>
  <c r="AA17" i="9"/>
  <c r="AA30" i="9"/>
  <c r="AA15" i="9"/>
  <c r="AA16" i="9"/>
  <c r="AA22" i="9"/>
  <c r="AA9" i="9"/>
  <c r="AA12" i="9"/>
  <c r="AA11" i="9"/>
  <c r="AA10" i="9"/>
  <c r="AB8" i="9"/>
  <c r="AA13" i="9"/>
  <c r="AA14" i="9"/>
  <c r="AA26" i="9"/>
  <c r="AA61" i="9"/>
  <c r="AA62" i="9" s="1"/>
  <c r="B32" i="7"/>
  <c r="E31" i="7"/>
  <c r="G31" i="7"/>
  <c r="F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C32" i="7"/>
  <c r="AC31" i="7"/>
  <c r="AC29" i="7"/>
  <c r="AC28" i="7"/>
  <c r="AC27" i="7"/>
  <c r="AC26" i="7"/>
  <c r="AC25" i="7"/>
  <c r="AC24" i="7"/>
  <c r="AC23" i="7"/>
  <c r="AC22" i="7"/>
  <c r="AC21" i="7"/>
  <c r="AC20" i="7"/>
  <c r="AC19" i="7"/>
  <c r="AC18" i="7"/>
  <c r="AC17" i="7"/>
  <c r="AC16" i="7"/>
  <c r="AC15" i="7"/>
  <c r="AC30" i="7"/>
  <c r="AC14" i="7"/>
  <c r="AC13" i="7"/>
  <c r="AC12" i="7"/>
  <c r="AC11" i="7"/>
  <c r="AC10" i="7"/>
  <c r="AC9" i="7"/>
  <c r="AD8" i="7"/>
  <c r="AC61" i="7"/>
  <c r="AC62" i="7" s="1"/>
  <c r="AB34" i="5"/>
  <c r="AB29" i="5"/>
  <c r="AB25" i="5"/>
  <c r="AB21" i="5"/>
  <c r="AB30" i="5"/>
  <c r="AB26" i="5"/>
  <c r="AB22" i="5"/>
  <c r="AB32" i="5"/>
  <c r="AB33" i="5"/>
  <c r="AB27" i="5"/>
  <c r="AB23" i="5"/>
  <c r="AB19" i="5"/>
  <c r="AB28" i="5"/>
  <c r="AB24" i="5"/>
  <c r="AB20" i="5"/>
  <c r="AB16" i="5"/>
  <c r="AB14" i="5"/>
  <c r="AB18" i="5"/>
  <c r="AB10" i="5"/>
  <c r="AB31" i="5"/>
  <c r="AB9" i="5"/>
  <c r="AC8" i="5"/>
  <c r="AB17" i="5"/>
  <c r="AB12" i="5"/>
  <c r="AB13" i="5"/>
  <c r="AB15" i="5"/>
  <c r="AB11" i="5"/>
  <c r="AB35" i="5"/>
  <c r="AB61" i="5"/>
  <c r="AB62" i="5" s="1"/>
  <c r="B36" i="5"/>
  <c r="E35" i="5"/>
  <c r="G35" i="5"/>
  <c r="F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C44" i="1"/>
  <c r="D44" i="1" s="1"/>
  <c r="D43" i="1"/>
  <c r="B34" i="9" l="1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B33" i="9"/>
  <c r="AB32" i="9"/>
  <c r="AB31" i="9"/>
  <c r="AB30" i="9"/>
  <c r="AB28" i="9"/>
  <c r="AB24" i="9"/>
  <c r="AB29" i="9"/>
  <c r="AB25" i="9"/>
  <c r="AB21" i="9"/>
  <c r="AB20" i="9"/>
  <c r="AB19" i="9"/>
  <c r="AB18" i="9"/>
  <c r="AB17" i="9"/>
  <c r="AB16" i="9"/>
  <c r="AB15" i="9"/>
  <c r="AB26" i="9"/>
  <c r="AB22" i="9"/>
  <c r="AB23" i="9"/>
  <c r="AB13" i="9"/>
  <c r="AB12" i="9"/>
  <c r="AB11" i="9"/>
  <c r="AB10" i="9"/>
  <c r="AC8" i="9"/>
  <c r="AB14" i="9"/>
  <c r="AB27" i="9"/>
  <c r="AB9" i="9"/>
  <c r="AB61" i="9"/>
  <c r="AB62" i="9" s="1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9" i="7"/>
  <c r="AE8" i="7"/>
  <c r="AD15" i="7"/>
  <c r="AD16" i="7"/>
  <c r="AD12" i="7"/>
  <c r="AD17" i="7"/>
  <c r="AD13" i="7"/>
  <c r="AD11" i="7"/>
  <c r="AD10" i="7"/>
  <c r="AD14" i="7"/>
  <c r="AD61" i="7"/>
  <c r="AD62" i="7" s="1"/>
  <c r="E32" i="7"/>
  <c r="B33" i="7"/>
  <c r="AD33" i="7" s="1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B37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4" i="5"/>
  <c r="AC33" i="5"/>
  <c r="AC31" i="5"/>
  <c r="AC30" i="5"/>
  <c r="AC29" i="5"/>
  <c r="AC28" i="5"/>
  <c r="AC27" i="5"/>
  <c r="AC26" i="5"/>
  <c r="AC25" i="5"/>
  <c r="AC24" i="5"/>
  <c r="AC23" i="5"/>
  <c r="AC22" i="5"/>
  <c r="AC21" i="5"/>
  <c r="AC20" i="5"/>
  <c r="AC19" i="5"/>
  <c r="AC18" i="5"/>
  <c r="AC17" i="5"/>
  <c r="AC16" i="5"/>
  <c r="AC15" i="5"/>
  <c r="AC14" i="5"/>
  <c r="AC35" i="5"/>
  <c r="AC37" i="5"/>
  <c r="AC36" i="5"/>
  <c r="AC32" i="5"/>
  <c r="AC12" i="5"/>
  <c r="AC9" i="5"/>
  <c r="AC11" i="5"/>
  <c r="AD8" i="5"/>
  <c r="AC10" i="5"/>
  <c r="AC13" i="5"/>
  <c r="AC61" i="5"/>
  <c r="AC62" i="5" s="1"/>
  <c r="C45" i="1"/>
  <c r="D45" i="1" s="1"/>
  <c r="E34" i="9" l="1"/>
  <c r="B35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C32" i="9"/>
  <c r="AC31" i="9"/>
  <c r="AC35" i="9"/>
  <c r="AC28" i="9"/>
  <c r="AC24" i="9"/>
  <c r="AC29" i="9"/>
  <c r="AC25" i="9"/>
  <c r="AC21" i="9"/>
  <c r="AC20" i="9"/>
  <c r="AC19" i="9"/>
  <c r="AC18" i="9"/>
  <c r="AC17" i="9"/>
  <c r="AC26" i="9"/>
  <c r="AC22" i="9"/>
  <c r="AC30" i="9"/>
  <c r="AC15" i="9"/>
  <c r="AC16" i="9"/>
  <c r="AC34" i="9"/>
  <c r="AC23" i="9"/>
  <c r="AC14" i="9"/>
  <c r="AC13" i="9"/>
  <c r="AC12" i="9"/>
  <c r="AC11" i="9"/>
  <c r="AC10" i="9"/>
  <c r="AC9" i="9"/>
  <c r="AD8" i="9"/>
  <c r="AC33" i="9"/>
  <c r="AC27" i="9"/>
  <c r="AC61" i="9"/>
  <c r="AC62" i="9" s="1"/>
  <c r="AB34" i="9"/>
  <c r="AE33" i="7"/>
  <c r="AE32" i="7"/>
  <c r="AE31" i="7"/>
  <c r="AE30" i="7"/>
  <c r="AE29" i="7"/>
  <c r="AE28" i="7"/>
  <c r="AE27" i="7"/>
  <c r="AE26" i="7"/>
  <c r="AE25" i="7"/>
  <c r="AE24" i="7"/>
  <c r="AE23" i="7"/>
  <c r="AE22" i="7"/>
  <c r="AE16" i="7"/>
  <c r="AE15" i="7"/>
  <c r="AE17" i="7"/>
  <c r="AE20" i="7"/>
  <c r="AE21" i="7"/>
  <c r="AE13" i="7"/>
  <c r="AE11" i="7"/>
  <c r="AF8" i="7"/>
  <c r="AE9" i="7"/>
  <c r="AE18" i="7"/>
  <c r="AE19" i="7"/>
  <c r="AE14" i="7"/>
  <c r="AE12" i="7"/>
  <c r="AE10" i="7"/>
  <c r="AE61" i="7"/>
  <c r="AE62" i="7" s="1"/>
  <c r="E33" i="7"/>
  <c r="B34" i="7"/>
  <c r="AE34" i="7" s="1"/>
  <c r="H33" i="7"/>
  <c r="F33" i="7"/>
  <c r="G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B38" i="5"/>
  <c r="E37" i="5"/>
  <c r="G37" i="5"/>
  <c r="F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AB37" i="5"/>
  <c r="AD37" i="5"/>
  <c r="AD36" i="5"/>
  <c r="AD35" i="5"/>
  <c r="AD34" i="5"/>
  <c r="AD33" i="5"/>
  <c r="AD32" i="5"/>
  <c r="AD31" i="5"/>
  <c r="AD38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7" i="5"/>
  <c r="AD18" i="5"/>
  <c r="AD16" i="5"/>
  <c r="AD14" i="5"/>
  <c r="AD15" i="5"/>
  <c r="AD13" i="5"/>
  <c r="AD12" i="5"/>
  <c r="AD11" i="5"/>
  <c r="AD10" i="5"/>
  <c r="AE8" i="5"/>
  <c r="AD9" i="5"/>
  <c r="AD61" i="5"/>
  <c r="AD62" i="5" s="1"/>
  <c r="C46" i="1"/>
  <c r="D46" i="1" s="1"/>
  <c r="B36" i="9" l="1"/>
  <c r="E35" i="9"/>
  <c r="F35" i="9"/>
  <c r="G35" i="9"/>
  <c r="H35" i="9"/>
  <c r="I35" i="9"/>
  <c r="J35" i="9"/>
  <c r="K35" i="9"/>
  <c r="L35" i="9"/>
  <c r="M35" i="9"/>
  <c r="N35" i="9"/>
  <c r="O35" i="9"/>
  <c r="P35" i="9"/>
  <c r="Q35" i="9"/>
  <c r="R35" i="9"/>
  <c r="S35" i="9"/>
  <c r="T35" i="9"/>
  <c r="U35" i="9"/>
  <c r="V35" i="9"/>
  <c r="W35" i="9"/>
  <c r="X35" i="9"/>
  <c r="Y35" i="9"/>
  <c r="Z35" i="9"/>
  <c r="AA35" i="9"/>
  <c r="AB35" i="9"/>
  <c r="AD35" i="9"/>
  <c r="AD34" i="9"/>
  <c r="AD33" i="9"/>
  <c r="AD32" i="9"/>
  <c r="AD29" i="9"/>
  <c r="AD25" i="9"/>
  <c r="AD21" i="9"/>
  <c r="AD20" i="9"/>
  <c r="AD19" i="9"/>
  <c r="AD18" i="9"/>
  <c r="AD17" i="9"/>
  <c r="AD16" i="9"/>
  <c r="AD15" i="9"/>
  <c r="AD26" i="9"/>
  <c r="AD22" i="9"/>
  <c r="AD31" i="9"/>
  <c r="AD30" i="9"/>
  <c r="AD27" i="9"/>
  <c r="AD23" i="9"/>
  <c r="AD14" i="9"/>
  <c r="AD9" i="9"/>
  <c r="AE8" i="9"/>
  <c r="AD24" i="9"/>
  <c r="AD13" i="9"/>
  <c r="AD12" i="9"/>
  <c r="AD28" i="9"/>
  <c r="AD10" i="9"/>
  <c r="AD11" i="9"/>
  <c r="AD61" i="9"/>
  <c r="AD62" i="9" s="1"/>
  <c r="AF31" i="7"/>
  <c r="AF29" i="7"/>
  <c r="AF23" i="7"/>
  <c r="AF34" i="7"/>
  <c r="AF32" i="7"/>
  <c r="AF30" i="7"/>
  <c r="AF27" i="7"/>
  <c r="AF25" i="7"/>
  <c r="AF15" i="7"/>
  <c r="AF28" i="7"/>
  <c r="AF24" i="7"/>
  <c r="AF33" i="7"/>
  <c r="AF16" i="7"/>
  <c r="AF26" i="7"/>
  <c r="AF17" i="7"/>
  <c r="AF14" i="7"/>
  <c r="AF13" i="7"/>
  <c r="AF12" i="7"/>
  <c r="AF11" i="7"/>
  <c r="AF10" i="7"/>
  <c r="AF21" i="7"/>
  <c r="AG8" i="7"/>
  <c r="AF22" i="7"/>
  <c r="AF9" i="7"/>
  <c r="AF18" i="7"/>
  <c r="AF20" i="7"/>
  <c r="AF19" i="7"/>
  <c r="AF61" i="7"/>
  <c r="AF62" i="7" s="1"/>
  <c r="E34" i="7"/>
  <c r="B35" i="7"/>
  <c r="AF35" i="7" s="1"/>
  <c r="H34" i="7"/>
  <c r="G34" i="7"/>
  <c r="F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B39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E39" i="5"/>
  <c r="AE38" i="5"/>
  <c r="AE37" i="5"/>
  <c r="AE34" i="5"/>
  <c r="AE33" i="5"/>
  <c r="AE31" i="5"/>
  <c r="AE27" i="5"/>
  <c r="AE23" i="5"/>
  <c r="AE19" i="5"/>
  <c r="AE35" i="5"/>
  <c r="AE36" i="5"/>
  <c r="AE30" i="5"/>
  <c r="AE25" i="5"/>
  <c r="AE20" i="5"/>
  <c r="AE22" i="5"/>
  <c r="AE18" i="5"/>
  <c r="AF8" i="5"/>
  <c r="AE29" i="5"/>
  <c r="AE24" i="5"/>
  <c r="AE15" i="5"/>
  <c r="AE13" i="5"/>
  <c r="AE12" i="5"/>
  <c r="AE11" i="5"/>
  <c r="AE10" i="5"/>
  <c r="AE9" i="5"/>
  <c r="AE21" i="5"/>
  <c r="AE17" i="5"/>
  <c r="AE14" i="5"/>
  <c r="AE28" i="5"/>
  <c r="AE26" i="5"/>
  <c r="AE32" i="5"/>
  <c r="AE16" i="5"/>
  <c r="AE61" i="5"/>
  <c r="AE62" i="5" s="1"/>
  <c r="C47" i="1"/>
  <c r="B37" i="9" l="1"/>
  <c r="AE37" i="9" s="1"/>
  <c r="E36" i="9"/>
  <c r="F36" i="9"/>
  <c r="G36" i="9"/>
  <c r="H36" i="9"/>
  <c r="I36" i="9"/>
  <c r="J36" i="9"/>
  <c r="K36" i="9"/>
  <c r="L36" i="9"/>
  <c r="M36" i="9"/>
  <c r="N36" i="9"/>
  <c r="O36" i="9"/>
  <c r="P36" i="9"/>
  <c r="Q36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AE35" i="9"/>
  <c r="AE30" i="9"/>
  <c r="AE29" i="9"/>
  <c r="AE28" i="9"/>
  <c r="AE27" i="9"/>
  <c r="AE26" i="9"/>
  <c r="AE25" i="9"/>
  <c r="AE24" i="9"/>
  <c r="AE23" i="9"/>
  <c r="AE22" i="9"/>
  <c r="AE21" i="9"/>
  <c r="AE33" i="9"/>
  <c r="AE32" i="9"/>
  <c r="AE20" i="9"/>
  <c r="AE19" i="9"/>
  <c r="AE18" i="9"/>
  <c r="AE17" i="9"/>
  <c r="AE16" i="9"/>
  <c r="AE15" i="9"/>
  <c r="AE31" i="9"/>
  <c r="AE36" i="9"/>
  <c r="AE34" i="9"/>
  <c r="AE14" i="9"/>
  <c r="AE13" i="9"/>
  <c r="AE12" i="9"/>
  <c r="AE11" i="9"/>
  <c r="AE10" i="9"/>
  <c r="AE9" i="9"/>
  <c r="AF8" i="9"/>
  <c r="AE61" i="9"/>
  <c r="AE62" i="9" s="1"/>
  <c r="AG36" i="7"/>
  <c r="AG34" i="7"/>
  <c r="AG32" i="7"/>
  <c r="AG27" i="7"/>
  <c r="AG25" i="7"/>
  <c r="AG31" i="7"/>
  <c r="AG29" i="7"/>
  <c r="AG15" i="7"/>
  <c r="AG33" i="7"/>
  <c r="AG16" i="7"/>
  <c r="AG17" i="7"/>
  <c r="AG28" i="7"/>
  <c r="AG26" i="7"/>
  <c r="AG24" i="7"/>
  <c r="AG14" i="7"/>
  <c r="AG13" i="7"/>
  <c r="AG12" i="7"/>
  <c r="AG11" i="7"/>
  <c r="AG10" i="7"/>
  <c r="AG35" i="7"/>
  <c r="AG30" i="7"/>
  <c r="AG21" i="7"/>
  <c r="AG20" i="7"/>
  <c r="AG19" i="7"/>
  <c r="AG18" i="7"/>
  <c r="AG9" i="7"/>
  <c r="AG23" i="7"/>
  <c r="AH8" i="7"/>
  <c r="AG22" i="7"/>
  <c r="AG61" i="7"/>
  <c r="AG62" i="7" s="1"/>
  <c r="E35" i="7"/>
  <c r="B36" i="7"/>
  <c r="F35" i="7"/>
  <c r="H35" i="7"/>
  <c r="G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E39" i="5"/>
  <c r="B40" i="5"/>
  <c r="G39" i="5"/>
  <c r="F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F37" i="5"/>
  <c r="AF36" i="5"/>
  <c r="AF35" i="5"/>
  <c r="AF34" i="5"/>
  <c r="AF33" i="5"/>
  <c r="AF32" i="5"/>
  <c r="AF31" i="5"/>
  <c r="AF40" i="5"/>
  <c r="AF38" i="5"/>
  <c r="AF39" i="5"/>
  <c r="AF30" i="5"/>
  <c r="AF26" i="5"/>
  <c r="AF22" i="5"/>
  <c r="AF27" i="5"/>
  <c r="AF23" i="5"/>
  <c r="AF19" i="5"/>
  <c r="AF28" i="5"/>
  <c r="AF24" i="5"/>
  <c r="AF20" i="5"/>
  <c r="AF18" i="5"/>
  <c r="AF29" i="5"/>
  <c r="AF25" i="5"/>
  <c r="AF21" i="5"/>
  <c r="AF13" i="5"/>
  <c r="AF12" i="5"/>
  <c r="AF11" i="5"/>
  <c r="AF10" i="5"/>
  <c r="AF15" i="5"/>
  <c r="AF9" i="5"/>
  <c r="AG8" i="5"/>
  <c r="AF17" i="5"/>
  <c r="AF14" i="5"/>
  <c r="AF16" i="5"/>
  <c r="AF61" i="5"/>
  <c r="AF62" i="5" s="1"/>
  <c r="C48" i="1"/>
  <c r="D47" i="1"/>
  <c r="AF37" i="9" l="1"/>
  <c r="AF36" i="9"/>
  <c r="AF35" i="9"/>
  <c r="AF34" i="9"/>
  <c r="AF33" i="9"/>
  <c r="AF32" i="9"/>
  <c r="AF31" i="9"/>
  <c r="AF38" i="9"/>
  <c r="AF30" i="9"/>
  <c r="AF29" i="9"/>
  <c r="AF28" i="9"/>
  <c r="AF27" i="9"/>
  <c r="AF26" i="9"/>
  <c r="AF25" i="9"/>
  <c r="AF24" i="9"/>
  <c r="AF23" i="9"/>
  <c r="AF22" i="9"/>
  <c r="AF21" i="9"/>
  <c r="AF16" i="9"/>
  <c r="AF14" i="9"/>
  <c r="AF13" i="9"/>
  <c r="AF12" i="9"/>
  <c r="AF11" i="9"/>
  <c r="AF10" i="9"/>
  <c r="AF19" i="9"/>
  <c r="AF9" i="9"/>
  <c r="AG8" i="9"/>
  <c r="AF17" i="9"/>
  <c r="AF15" i="9"/>
  <c r="AF20" i="9"/>
  <c r="AF18" i="9"/>
  <c r="AF61" i="9"/>
  <c r="AF62" i="9" s="1"/>
  <c r="E37" i="9"/>
  <c r="B38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H36" i="7"/>
  <c r="AH35" i="7"/>
  <c r="AH34" i="7"/>
  <c r="AH33" i="7"/>
  <c r="AH32" i="7"/>
  <c r="AH31" i="7"/>
  <c r="AH30" i="7"/>
  <c r="AH21" i="7"/>
  <c r="AH20" i="7"/>
  <c r="AH19" i="7"/>
  <c r="AH18" i="7"/>
  <c r="AH17" i="7"/>
  <c r="AH16" i="7"/>
  <c r="AH15" i="7"/>
  <c r="AH29" i="7"/>
  <c r="AH28" i="7"/>
  <c r="AH26" i="7"/>
  <c r="AH24" i="7"/>
  <c r="AH14" i="7"/>
  <c r="AH13" i="7"/>
  <c r="AH12" i="7"/>
  <c r="AH11" i="7"/>
  <c r="AH10" i="7"/>
  <c r="AH9" i="7"/>
  <c r="AI8" i="7"/>
  <c r="AH27" i="7"/>
  <c r="AH25" i="7"/>
  <c r="AH22" i="7"/>
  <c r="AH23" i="7"/>
  <c r="AH61" i="7"/>
  <c r="AH62" i="7" s="1"/>
  <c r="B37" i="7"/>
  <c r="E36" i="7"/>
  <c r="G36" i="7"/>
  <c r="F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40" i="5"/>
  <c r="AG39" i="5"/>
  <c r="AG38" i="5"/>
  <c r="AG37" i="5"/>
  <c r="AG36" i="5"/>
  <c r="AG35" i="5"/>
  <c r="AG34" i="5"/>
  <c r="AG32" i="5"/>
  <c r="AG31" i="5"/>
  <c r="AG33" i="5"/>
  <c r="AG28" i="5"/>
  <c r="AG24" i="5"/>
  <c r="AG20" i="5"/>
  <c r="AG9" i="5"/>
  <c r="AH8" i="5"/>
  <c r="AG27" i="5"/>
  <c r="AG22" i="5"/>
  <c r="AG18" i="5"/>
  <c r="AG15" i="5"/>
  <c r="AG13" i="5"/>
  <c r="AG12" i="5"/>
  <c r="AG11" i="5"/>
  <c r="AG10" i="5"/>
  <c r="AG29" i="5"/>
  <c r="AG19" i="5"/>
  <c r="AG17" i="5"/>
  <c r="AG26" i="5"/>
  <c r="AG21" i="5"/>
  <c r="AG25" i="5"/>
  <c r="AG23" i="5"/>
  <c r="AG30" i="5"/>
  <c r="AG16" i="5"/>
  <c r="AG14" i="5"/>
  <c r="AG61" i="5"/>
  <c r="AG62" i="5" s="1"/>
  <c r="E40" i="5"/>
  <c r="B41" i="5"/>
  <c r="AG41" i="5" s="1"/>
  <c r="G40" i="5"/>
  <c r="F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E56" i="1" a="1"/>
  <c r="V56" i="1" s="1"/>
  <c r="D48" i="1"/>
  <c r="E38" i="9" l="1"/>
  <c r="B39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G39" i="9"/>
  <c r="AG38" i="9"/>
  <c r="AG37" i="9"/>
  <c r="AG36" i="9"/>
  <c r="AG35" i="9"/>
  <c r="AG34" i="9"/>
  <c r="AG33" i="9"/>
  <c r="AG32" i="9"/>
  <c r="AG31" i="9"/>
  <c r="AG30" i="9"/>
  <c r="AG29" i="9"/>
  <c r="AG28" i="9"/>
  <c r="AG27" i="9"/>
  <c r="AG26" i="9"/>
  <c r="AG25" i="9"/>
  <c r="AG24" i="9"/>
  <c r="AG23" i="9"/>
  <c r="AG22" i="9"/>
  <c r="AG21" i="9"/>
  <c r="AG16" i="9"/>
  <c r="AG14" i="9"/>
  <c r="AG13" i="9"/>
  <c r="AG12" i="9"/>
  <c r="AG11" i="9"/>
  <c r="AG10" i="9"/>
  <c r="AG9" i="9"/>
  <c r="AH8" i="9"/>
  <c r="AG19" i="9"/>
  <c r="AG17" i="9"/>
  <c r="AG15" i="9"/>
  <c r="AG20" i="9"/>
  <c r="AG18" i="9"/>
  <c r="AG61" i="9"/>
  <c r="AG62" i="9" s="1"/>
  <c r="B38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I37" i="7"/>
  <c r="AI38" i="7"/>
  <c r="AI36" i="7"/>
  <c r="AI35" i="7"/>
  <c r="AI34" i="7"/>
  <c r="AI33" i="7"/>
  <c r="AI32" i="7"/>
  <c r="AI30" i="7"/>
  <c r="AI28" i="7"/>
  <c r="AI27" i="7"/>
  <c r="AI26" i="7"/>
  <c r="AI25" i="7"/>
  <c r="AI24" i="7"/>
  <c r="AI23" i="7"/>
  <c r="AI22" i="7"/>
  <c r="AI31" i="7"/>
  <c r="AI16" i="7"/>
  <c r="AI17" i="7"/>
  <c r="AI14" i="7"/>
  <c r="AI13" i="7"/>
  <c r="AI12" i="7"/>
  <c r="AI11" i="7"/>
  <c r="AI10" i="7"/>
  <c r="AI21" i="7"/>
  <c r="AI20" i="7"/>
  <c r="AI19" i="7"/>
  <c r="AI18" i="7"/>
  <c r="AI29" i="7"/>
  <c r="AJ8" i="7"/>
  <c r="AI9" i="7"/>
  <c r="AI15" i="7"/>
  <c r="AI61" i="7"/>
  <c r="AI62" i="7" s="1"/>
  <c r="AH37" i="7"/>
  <c r="AH39" i="5"/>
  <c r="AH40" i="5"/>
  <c r="AH35" i="5"/>
  <c r="AH36" i="5"/>
  <c r="AH32" i="5"/>
  <c r="AH27" i="5"/>
  <c r="AH23" i="5"/>
  <c r="AH19" i="5"/>
  <c r="AH41" i="5"/>
  <c r="AH33" i="5"/>
  <c r="AH28" i="5"/>
  <c r="AH24" i="5"/>
  <c r="AH20" i="5"/>
  <c r="AH18" i="5"/>
  <c r="AH38" i="5"/>
  <c r="AH29" i="5"/>
  <c r="AH25" i="5"/>
  <c r="AH21" i="5"/>
  <c r="AH30" i="5"/>
  <c r="AH26" i="5"/>
  <c r="AH22" i="5"/>
  <c r="AH17" i="5"/>
  <c r="AH15" i="5"/>
  <c r="AH13" i="5"/>
  <c r="AH12" i="5"/>
  <c r="AH11" i="5"/>
  <c r="AH10" i="5"/>
  <c r="AH37" i="5"/>
  <c r="AH9" i="5"/>
  <c r="AI8" i="5"/>
  <c r="AH16" i="5"/>
  <c r="AH14" i="5"/>
  <c r="AH31" i="5"/>
  <c r="AH34" i="5"/>
  <c r="AH61" i="5"/>
  <c r="AH62" i="5" s="1"/>
  <c r="E41" i="5"/>
  <c r="B42" i="5"/>
  <c r="AH42" i="5" s="1"/>
  <c r="G41" i="5"/>
  <c r="F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Z56" i="1"/>
  <c r="AO56" i="1"/>
  <c r="M56" i="1"/>
  <c r="T56" i="1"/>
  <c r="AE56" i="1"/>
  <c r="AP56" i="1"/>
  <c r="N56" i="1"/>
  <c r="AC56" i="1"/>
  <c r="AJ56" i="1"/>
  <c r="H56" i="1"/>
  <c r="AM56" i="1"/>
  <c r="U56" i="1"/>
  <c r="AB56" i="1"/>
  <c r="K56" i="1"/>
  <c r="AK56" i="1"/>
  <c r="I56" i="1"/>
  <c r="P56" i="1"/>
  <c r="AA56" i="1"/>
  <c r="AL56" i="1"/>
  <c r="J56" i="1"/>
  <c r="Y56" i="1"/>
  <c r="AF56" i="1"/>
  <c r="AQ56" i="1"/>
  <c r="O56" i="1"/>
  <c r="S56" i="1"/>
  <c r="AD56" i="1"/>
  <c r="AR56" i="1"/>
  <c r="Q56" i="1"/>
  <c r="X56" i="1"/>
  <c r="AI56" i="1"/>
  <c r="G56" i="1"/>
  <c r="R56" i="1"/>
  <c r="AG56" i="1"/>
  <c r="AN56" i="1"/>
  <c r="L56" i="1"/>
  <c r="W56" i="1"/>
  <c r="AH56" i="1"/>
  <c r="F56" i="1"/>
  <c r="E56" i="1"/>
  <c r="E61" i="1" s="1"/>
  <c r="E62" i="1" s="1"/>
  <c r="E39" i="9" l="1"/>
  <c r="B40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H40" i="9"/>
  <c r="AH39" i="9"/>
  <c r="AH35" i="9"/>
  <c r="AH34" i="9"/>
  <c r="AH31" i="9"/>
  <c r="AH29" i="9"/>
  <c r="AH25" i="9"/>
  <c r="AH21" i="9"/>
  <c r="AH26" i="9"/>
  <c r="AH22" i="9"/>
  <c r="AH37" i="9"/>
  <c r="AH36" i="9"/>
  <c r="AH38" i="9"/>
  <c r="AH30" i="9"/>
  <c r="AH27" i="9"/>
  <c r="AH23" i="9"/>
  <c r="AH20" i="9"/>
  <c r="AH19" i="9"/>
  <c r="AH18" i="9"/>
  <c r="AH17" i="9"/>
  <c r="AH16" i="9"/>
  <c r="AH32" i="9"/>
  <c r="AH24" i="9"/>
  <c r="AH14" i="9"/>
  <c r="AH13" i="9"/>
  <c r="AH12" i="9"/>
  <c r="AH11" i="9"/>
  <c r="AH28" i="9"/>
  <c r="AH9" i="9"/>
  <c r="AH33" i="9"/>
  <c r="AI8" i="9"/>
  <c r="AH10" i="9"/>
  <c r="AH15" i="9"/>
  <c r="AH61" i="9"/>
  <c r="AH62" i="9" s="1"/>
  <c r="B39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J39" i="7"/>
  <c r="AJ38" i="7"/>
  <c r="AJ37" i="7"/>
  <c r="AJ36" i="7"/>
  <c r="AJ29" i="7"/>
  <c r="AJ34" i="7"/>
  <c r="AJ32" i="7"/>
  <c r="AJ21" i="7"/>
  <c r="AJ20" i="7"/>
  <c r="AJ19" i="7"/>
  <c r="AJ18" i="7"/>
  <c r="AJ17" i="7"/>
  <c r="AJ16" i="7"/>
  <c r="AJ35" i="7"/>
  <c r="AJ33" i="7"/>
  <c r="AJ30" i="7"/>
  <c r="AJ28" i="7"/>
  <c r="AJ27" i="7"/>
  <c r="AJ26" i="7"/>
  <c r="AJ25" i="7"/>
  <c r="AJ24" i="7"/>
  <c r="AJ22" i="7"/>
  <c r="AJ14" i="7"/>
  <c r="AJ13" i="7"/>
  <c r="AJ12" i="7"/>
  <c r="AJ11" i="7"/>
  <c r="AJ10" i="7"/>
  <c r="AJ9" i="7"/>
  <c r="AK8" i="7"/>
  <c r="AJ31" i="7"/>
  <c r="AJ23" i="7"/>
  <c r="AJ15" i="7"/>
  <c r="AJ61" i="7"/>
  <c r="AJ62" i="7" s="1"/>
  <c r="E42" i="5"/>
  <c r="B43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I42" i="5"/>
  <c r="AI40" i="5"/>
  <c r="AI38" i="5"/>
  <c r="AI39" i="5"/>
  <c r="AI35" i="5"/>
  <c r="AI41" i="5"/>
  <c r="AI32" i="5"/>
  <c r="AI30" i="5"/>
  <c r="AI29" i="5"/>
  <c r="AI28" i="5"/>
  <c r="AI27" i="5"/>
  <c r="AI26" i="5"/>
  <c r="AI25" i="5"/>
  <c r="AI24" i="5"/>
  <c r="AI23" i="5"/>
  <c r="AI22" i="5"/>
  <c r="AI21" i="5"/>
  <c r="AI20" i="5"/>
  <c r="AI19" i="5"/>
  <c r="AI18" i="5"/>
  <c r="AI17" i="5"/>
  <c r="AI16" i="5"/>
  <c r="AI15" i="5"/>
  <c r="AI14" i="5"/>
  <c r="AI13" i="5"/>
  <c r="AI36" i="5"/>
  <c r="AI37" i="5"/>
  <c r="AI34" i="5"/>
  <c r="AI31" i="5"/>
  <c r="AI9" i="5"/>
  <c r="AJ8" i="5"/>
  <c r="AI33" i="5"/>
  <c r="AI11" i="5"/>
  <c r="AI10" i="5"/>
  <c r="AI43" i="5"/>
  <c r="AI12" i="5"/>
  <c r="AI61" i="5"/>
  <c r="AI62" i="5" s="1"/>
  <c r="AF57" i="1"/>
  <c r="AD57" i="1"/>
  <c r="AK57" i="1"/>
  <c r="AQ57" i="1"/>
  <c r="AL57" i="1"/>
  <c r="AI57" i="1"/>
  <c r="AM57" i="1"/>
  <c r="AN57" i="1"/>
  <c r="AG57" i="1"/>
  <c r="AJ57" i="1"/>
  <c r="AP57" i="1"/>
  <c r="AR57" i="1"/>
  <c r="AE57" i="1"/>
  <c r="AO57" i="1"/>
  <c r="AH57" i="1"/>
  <c r="Y57" i="1"/>
  <c r="AB57" i="1"/>
  <c r="AC57" i="1"/>
  <c r="Z57" i="1"/>
  <c r="AA57" i="1"/>
  <c r="E40" i="9" l="1"/>
  <c r="B41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AE40" i="9"/>
  <c r="AF40" i="9"/>
  <c r="AG40" i="9"/>
  <c r="AI40" i="9"/>
  <c r="AI36" i="9"/>
  <c r="AI35" i="9"/>
  <c r="AI34" i="9"/>
  <c r="AI33" i="9"/>
  <c r="AI32" i="9"/>
  <c r="AI31" i="9"/>
  <c r="AI39" i="9"/>
  <c r="AI38" i="9"/>
  <c r="AI37" i="9"/>
  <c r="AI41" i="9"/>
  <c r="AI26" i="9"/>
  <c r="AI22" i="9"/>
  <c r="AI30" i="9"/>
  <c r="AI27" i="9"/>
  <c r="AI23" i="9"/>
  <c r="AI20" i="9"/>
  <c r="AI19" i="9"/>
  <c r="AI18" i="9"/>
  <c r="AI17" i="9"/>
  <c r="AI28" i="9"/>
  <c r="AI24" i="9"/>
  <c r="AI21" i="9"/>
  <c r="AI15" i="9"/>
  <c r="AI25" i="9"/>
  <c r="AI29" i="9"/>
  <c r="AI9" i="9"/>
  <c r="AJ8" i="9"/>
  <c r="AI12" i="9"/>
  <c r="AI11" i="9"/>
  <c r="AI10" i="9"/>
  <c r="AI16" i="9"/>
  <c r="AI13" i="9"/>
  <c r="AI14" i="9"/>
  <c r="AI61" i="9"/>
  <c r="AI62" i="9" s="1"/>
  <c r="E39" i="7"/>
  <c r="B40" i="7"/>
  <c r="H39" i="7"/>
  <c r="G39" i="7"/>
  <c r="F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K40" i="7"/>
  <c r="AK39" i="7"/>
  <c r="AK38" i="7"/>
  <c r="AK35" i="7"/>
  <c r="AK34" i="7"/>
  <c r="AK33" i="7"/>
  <c r="AK32" i="7"/>
  <c r="AK30" i="7"/>
  <c r="AK28" i="7"/>
  <c r="AK27" i="7"/>
  <c r="AK26" i="7"/>
  <c r="AK25" i="7"/>
  <c r="AK24" i="7"/>
  <c r="AK31" i="7"/>
  <c r="AK21" i="7"/>
  <c r="AK20" i="7"/>
  <c r="AK19" i="7"/>
  <c r="AK18" i="7"/>
  <c r="AK17" i="7"/>
  <c r="AK16" i="7"/>
  <c r="AK15" i="7"/>
  <c r="AK37" i="7"/>
  <c r="AK29" i="7"/>
  <c r="AK23" i="7"/>
  <c r="AK36" i="7"/>
  <c r="AK14" i="7"/>
  <c r="AK13" i="7"/>
  <c r="AK12" i="7"/>
  <c r="AK11" i="7"/>
  <c r="AK10" i="7"/>
  <c r="AK9" i="7"/>
  <c r="AL8" i="7"/>
  <c r="AK22" i="7"/>
  <c r="AK61" i="7"/>
  <c r="AK62" i="7" s="1"/>
  <c r="E43" i="5"/>
  <c r="B44" i="5"/>
  <c r="G43" i="5"/>
  <c r="F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AB43" i="5"/>
  <c r="AC43" i="5"/>
  <c r="AD43" i="5"/>
  <c r="AE43" i="5"/>
  <c r="AF43" i="5"/>
  <c r="AG43" i="5"/>
  <c r="AH43" i="5"/>
  <c r="AJ44" i="5"/>
  <c r="AJ42" i="5"/>
  <c r="AJ40" i="5"/>
  <c r="AJ38" i="5"/>
  <c r="AJ41" i="5"/>
  <c r="AJ32" i="5"/>
  <c r="AJ36" i="5"/>
  <c r="AJ43" i="5"/>
  <c r="AJ37" i="5"/>
  <c r="AJ33" i="5"/>
  <c r="AJ39" i="5"/>
  <c r="AJ35" i="5"/>
  <c r="AJ29" i="5"/>
  <c r="AJ25" i="5"/>
  <c r="AJ21" i="5"/>
  <c r="AJ27" i="5"/>
  <c r="AJ22" i="5"/>
  <c r="AJ18" i="5"/>
  <c r="AJ24" i="5"/>
  <c r="AJ19" i="5"/>
  <c r="AJ17" i="5"/>
  <c r="AJ26" i="5"/>
  <c r="AJ16" i="5"/>
  <c r="AJ14" i="5"/>
  <c r="AJ12" i="5"/>
  <c r="AJ11" i="5"/>
  <c r="AJ10" i="5"/>
  <c r="AJ9" i="5"/>
  <c r="AK8" i="5"/>
  <c r="AJ23" i="5"/>
  <c r="AJ30" i="5"/>
  <c r="AJ28" i="5"/>
  <c r="AJ15" i="5"/>
  <c r="AJ34" i="5"/>
  <c r="AJ20" i="5"/>
  <c r="AJ13" i="5"/>
  <c r="AJ31" i="5"/>
  <c r="AJ61" i="5"/>
  <c r="AJ62" i="5" s="1"/>
  <c r="E57" i="1"/>
  <c r="D9" i="1"/>
  <c r="AJ41" i="9" l="1"/>
  <c r="AJ40" i="9"/>
  <c r="AJ36" i="9"/>
  <c r="AJ35" i="9"/>
  <c r="AJ34" i="9"/>
  <c r="AJ33" i="9"/>
  <c r="AJ32" i="9"/>
  <c r="AJ31" i="9"/>
  <c r="AJ39" i="9"/>
  <c r="AJ38" i="9"/>
  <c r="AJ37" i="9"/>
  <c r="AJ30" i="9"/>
  <c r="AJ26" i="9"/>
  <c r="AJ22" i="9"/>
  <c r="AJ27" i="9"/>
  <c r="AJ23" i="9"/>
  <c r="AJ20" i="9"/>
  <c r="AJ19" i="9"/>
  <c r="AJ18" i="9"/>
  <c r="AJ17" i="9"/>
  <c r="AJ16" i="9"/>
  <c r="AJ15" i="9"/>
  <c r="AJ28" i="9"/>
  <c r="AJ24" i="9"/>
  <c r="AJ21" i="9"/>
  <c r="AJ25" i="9"/>
  <c r="AJ29" i="9"/>
  <c r="AJ14" i="9"/>
  <c r="AJ9" i="9"/>
  <c r="AK8" i="9"/>
  <c r="AJ13" i="9"/>
  <c r="AJ10" i="9"/>
  <c r="AJ12" i="9"/>
  <c r="AJ11" i="9"/>
  <c r="AJ61" i="9"/>
  <c r="AJ62" i="9" s="1"/>
  <c r="E41" i="9"/>
  <c r="B42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AE41" i="9"/>
  <c r="AF41" i="9"/>
  <c r="AG41" i="9"/>
  <c r="AH41" i="9"/>
  <c r="E40" i="7"/>
  <c r="B41" i="7"/>
  <c r="G40" i="7"/>
  <c r="F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L40" i="7"/>
  <c r="AL39" i="7"/>
  <c r="AL38" i="7"/>
  <c r="AL35" i="7"/>
  <c r="AL34" i="7"/>
  <c r="AL33" i="7"/>
  <c r="AL32" i="7"/>
  <c r="AL31" i="7"/>
  <c r="AL30" i="7"/>
  <c r="AL36" i="7"/>
  <c r="AL28" i="7"/>
  <c r="AL27" i="7"/>
  <c r="AL26" i="7"/>
  <c r="AL25" i="7"/>
  <c r="AL24" i="7"/>
  <c r="AL23" i="7"/>
  <c r="AL22" i="7"/>
  <c r="AL29" i="7"/>
  <c r="AL21" i="7"/>
  <c r="AL20" i="7"/>
  <c r="AL19" i="7"/>
  <c r="AL18" i="7"/>
  <c r="AL37" i="7"/>
  <c r="AL9" i="7"/>
  <c r="AM8" i="7"/>
  <c r="AL17" i="7"/>
  <c r="AL15" i="7"/>
  <c r="AL13" i="7"/>
  <c r="AL11" i="7"/>
  <c r="AL16" i="7"/>
  <c r="AL14" i="7"/>
  <c r="AL12" i="7"/>
  <c r="AL10" i="7"/>
  <c r="AL61" i="7"/>
  <c r="AL62" i="7" s="1"/>
  <c r="AK43" i="5"/>
  <c r="AK41" i="5"/>
  <c r="AK39" i="5"/>
  <c r="AK40" i="5"/>
  <c r="AK36" i="5"/>
  <c r="AK30" i="5"/>
  <c r="AK29" i="5"/>
  <c r="AK28" i="5"/>
  <c r="AK27" i="5"/>
  <c r="AK26" i="5"/>
  <c r="AK25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33" i="5"/>
  <c r="AK31" i="5"/>
  <c r="AK35" i="5"/>
  <c r="AK38" i="5"/>
  <c r="AK34" i="5"/>
  <c r="AK42" i="5"/>
  <c r="AK37" i="5"/>
  <c r="AK44" i="5"/>
  <c r="AK10" i="5"/>
  <c r="AK32" i="5"/>
  <c r="AK9" i="5"/>
  <c r="AL8" i="5"/>
  <c r="AK12" i="5"/>
  <c r="AK11" i="5"/>
  <c r="AK61" i="5"/>
  <c r="AK62" i="5" s="1"/>
  <c r="B45" i="5"/>
  <c r="AK45" i="5" s="1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AB44" i="5"/>
  <c r="AC44" i="5"/>
  <c r="AD44" i="5"/>
  <c r="AE44" i="5"/>
  <c r="AF44" i="5"/>
  <c r="AG44" i="5"/>
  <c r="AH44" i="5"/>
  <c r="AI44" i="5"/>
  <c r="F8" i="1"/>
  <c r="B10" i="1"/>
  <c r="B43" i="9" l="1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AH42" i="9"/>
  <c r="AI42" i="9"/>
  <c r="AJ42" i="9"/>
  <c r="AK42" i="9"/>
  <c r="AK40" i="9"/>
  <c r="AK39" i="9"/>
  <c r="AK43" i="9"/>
  <c r="AK38" i="9"/>
  <c r="AK37" i="9"/>
  <c r="AK41" i="9"/>
  <c r="AK34" i="9"/>
  <c r="AK36" i="9"/>
  <c r="AK32" i="9"/>
  <c r="AK27" i="9"/>
  <c r="AK23" i="9"/>
  <c r="AK31" i="9"/>
  <c r="AK30" i="9"/>
  <c r="AK20" i="9"/>
  <c r="AK19" i="9"/>
  <c r="AK18" i="9"/>
  <c r="AK17" i="9"/>
  <c r="AK16" i="9"/>
  <c r="AK28" i="9"/>
  <c r="AK24" i="9"/>
  <c r="AK35" i="9"/>
  <c r="AK33" i="9"/>
  <c r="AK29" i="9"/>
  <c r="AK25" i="9"/>
  <c r="AK21" i="9"/>
  <c r="AK22" i="9"/>
  <c r="AK15" i="9"/>
  <c r="AK14" i="9"/>
  <c r="AK13" i="9"/>
  <c r="AK12" i="9"/>
  <c r="AK11" i="9"/>
  <c r="AK10" i="9"/>
  <c r="AK26" i="9"/>
  <c r="AK9" i="9"/>
  <c r="AL8" i="9"/>
  <c r="AK61" i="9"/>
  <c r="AK62" i="9" s="1"/>
  <c r="AM41" i="7"/>
  <c r="AM40" i="7"/>
  <c r="AM39" i="7"/>
  <c r="AM38" i="7"/>
  <c r="AM37" i="7"/>
  <c r="AM36" i="7"/>
  <c r="AM35" i="7"/>
  <c r="AM34" i="7"/>
  <c r="AM33" i="7"/>
  <c r="AM32" i="7"/>
  <c r="AM31" i="7"/>
  <c r="AM30" i="7"/>
  <c r="AM29" i="7"/>
  <c r="AM28" i="7"/>
  <c r="AM27" i="7"/>
  <c r="AM26" i="7"/>
  <c r="AM25" i="7"/>
  <c r="AM24" i="7"/>
  <c r="AM23" i="7"/>
  <c r="AM22" i="7"/>
  <c r="AM17" i="7"/>
  <c r="AM21" i="7"/>
  <c r="AM20" i="7"/>
  <c r="AM18" i="7"/>
  <c r="AM19" i="7"/>
  <c r="AM15" i="7"/>
  <c r="AM10" i="7"/>
  <c r="AM13" i="7"/>
  <c r="AM11" i="7"/>
  <c r="AM16" i="7"/>
  <c r="AM14" i="7"/>
  <c r="AM12" i="7"/>
  <c r="AM9" i="7"/>
  <c r="AN8" i="7"/>
  <c r="AM61" i="7"/>
  <c r="AM62" i="7" s="1"/>
  <c r="E41" i="7"/>
  <c r="B42" i="7"/>
  <c r="H41" i="7"/>
  <c r="F41" i="7"/>
  <c r="G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L45" i="5"/>
  <c r="AL37" i="5"/>
  <c r="AL36" i="5"/>
  <c r="AL35" i="5"/>
  <c r="AL34" i="5"/>
  <c r="AL33" i="5"/>
  <c r="AL32" i="5"/>
  <c r="AL31" i="5"/>
  <c r="AL40" i="5"/>
  <c r="AL41" i="5"/>
  <c r="AL30" i="5"/>
  <c r="AL29" i="5"/>
  <c r="AL28" i="5"/>
  <c r="AL27" i="5"/>
  <c r="AL26" i="5"/>
  <c r="AL25" i="5"/>
  <c r="AL24" i="5"/>
  <c r="AL23" i="5"/>
  <c r="AL22" i="5"/>
  <c r="AL21" i="5"/>
  <c r="AL20" i="5"/>
  <c r="AL19" i="5"/>
  <c r="AL42" i="5"/>
  <c r="AL38" i="5"/>
  <c r="AL44" i="5"/>
  <c r="AL43" i="5"/>
  <c r="AL18" i="5"/>
  <c r="AL39" i="5"/>
  <c r="AL14" i="5"/>
  <c r="AL17" i="5"/>
  <c r="AL16" i="5"/>
  <c r="AL12" i="5"/>
  <c r="AL11" i="5"/>
  <c r="AL10" i="5"/>
  <c r="AL15" i="5"/>
  <c r="AL9" i="5"/>
  <c r="AM8" i="5"/>
  <c r="AL13" i="5"/>
  <c r="AL61" i="5"/>
  <c r="AL62" i="5" s="1"/>
  <c r="E45" i="5"/>
  <c r="B46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AI45" i="5"/>
  <c r="AJ45" i="5"/>
  <c r="F61" i="1"/>
  <c r="B11" i="1"/>
  <c r="E10" i="1"/>
  <c r="F9" i="1"/>
  <c r="F10" i="1"/>
  <c r="G8" i="1"/>
  <c r="AL43" i="9" l="1"/>
  <c r="AL38" i="9"/>
  <c r="AL37" i="9"/>
  <c r="AL36" i="9"/>
  <c r="AL35" i="9"/>
  <c r="AL34" i="9"/>
  <c r="AL33" i="9"/>
  <c r="AL32" i="9"/>
  <c r="AL41" i="9"/>
  <c r="AL42" i="9"/>
  <c r="AL40" i="9"/>
  <c r="AL39" i="9"/>
  <c r="AL27" i="9"/>
  <c r="AL23" i="9"/>
  <c r="AL31" i="9"/>
  <c r="AL30" i="9"/>
  <c r="AL20" i="9"/>
  <c r="AL19" i="9"/>
  <c r="AL18" i="9"/>
  <c r="AL17" i="9"/>
  <c r="AL16" i="9"/>
  <c r="AL15" i="9"/>
  <c r="AL28" i="9"/>
  <c r="AL24" i="9"/>
  <c r="AL29" i="9"/>
  <c r="AL25" i="9"/>
  <c r="AL21" i="9"/>
  <c r="AL14" i="9"/>
  <c r="AL22" i="9"/>
  <c r="AL26" i="9"/>
  <c r="AL9" i="9"/>
  <c r="AM8" i="9"/>
  <c r="AL13" i="9"/>
  <c r="AL12" i="9"/>
  <c r="AL11" i="9"/>
  <c r="AL10" i="9"/>
  <c r="AL61" i="9"/>
  <c r="AL62" i="9" s="1"/>
  <c r="B44" i="9"/>
  <c r="AL44" i="9" s="1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AH43" i="9"/>
  <c r="AI43" i="9"/>
  <c r="AJ43" i="9"/>
  <c r="E42" i="7"/>
  <c r="B43" i="7"/>
  <c r="H42" i="7"/>
  <c r="G42" i="7"/>
  <c r="F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N43" i="7"/>
  <c r="AN42" i="7"/>
  <c r="AN41" i="7"/>
  <c r="AN40" i="7"/>
  <c r="AN39" i="7"/>
  <c r="AN38" i="7"/>
  <c r="AN36" i="7"/>
  <c r="AN37" i="7"/>
  <c r="AN30" i="7"/>
  <c r="AN29" i="7"/>
  <c r="AN35" i="7"/>
  <c r="AN34" i="7"/>
  <c r="AN33" i="7"/>
  <c r="AN32" i="7"/>
  <c r="AN22" i="7"/>
  <c r="AN31" i="7"/>
  <c r="AN28" i="7"/>
  <c r="AN26" i="7"/>
  <c r="AN24" i="7"/>
  <c r="AN15" i="7"/>
  <c r="AN21" i="7"/>
  <c r="AN20" i="7"/>
  <c r="AN19" i="7"/>
  <c r="AN18" i="7"/>
  <c r="AN27" i="7"/>
  <c r="AN25" i="7"/>
  <c r="AN23" i="7"/>
  <c r="AN16" i="7"/>
  <c r="AN14" i="7"/>
  <c r="AN13" i="7"/>
  <c r="AN12" i="7"/>
  <c r="AN11" i="7"/>
  <c r="AN10" i="7"/>
  <c r="AN9" i="7"/>
  <c r="AN17" i="7"/>
  <c r="AO8" i="7"/>
  <c r="AN61" i="7"/>
  <c r="AN62" i="7" s="1"/>
  <c r="AM42" i="7"/>
  <c r="AM46" i="5"/>
  <c r="AM45" i="5"/>
  <c r="AM44" i="5"/>
  <c r="AM43" i="5"/>
  <c r="AM42" i="5"/>
  <c r="AM41" i="5"/>
  <c r="AM40" i="5"/>
  <c r="AM39" i="5"/>
  <c r="AM38" i="5"/>
  <c r="AM37" i="5"/>
  <c r="AM34" i="5"/>
  <c r="AM28" i="5"/>
  <c r="AM24" i="5"/>
  <c r="AM20" i="5"/>
  <c r="AM29" i="5"/>
  <c r="AM25" i="5"/>
  <c r="AM21" i="5"/>
  <c r="AM31" i="5"/>
  <c r="AM30" i="5"/>
  <c r="AM26" i="5"/>
  <c r="AM22" i="5"/>
  <c r="AM32" i="5"/>
  <c r="AM27" i="5"/>
  <c r="AM23" i="5"/>
  <c r="AM19" i="5"/>
  <c r="AM17" i="5"/>
  <c r="AM16" i="5"/>
  <c r="AM14" i="5"/>
  <c r="AN8" i="5"/>
  <c r="AM12" i="5"/>
  <c r="AM11" i="5"/>
  <c r="AM10" i="5"/>
  <c r="AM33" i="5"/>
  <c r="AM9" i="5"/>
  <c r="AM15" i="5"/>
  <c r="AM36" i="5"/>
  <c r="AM35" i="5"/>
  <c r="AM13" i="5"/>
  <c r="AM18" i="5"/>
  <c r="AM61" i="5"/>
  <c r="AM62" i="5" s="1"/>
  <c r="E46" i="5"/>
  <c r="B47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G61" i="1"/>
  <c r="G62" i="1" s="1"/>
  <c r="F62" i="1"/>
  <c r="E11" i="1"/>
  <c r="G10" i="1"/>
  <c r="G11" i="1"/>
  <c r="G9" i="1"/>
  <c r="B12" i="1"/>
  <c r="F11" i="1"/>
  <c r="H8" i="1"/>
  <c r="F57" i="1"/>
  <c r="D10" i="1"/>
  <c r="D11" i="1"/>
  <c r="B45" i="9" l="1"/>
  <c r="AM45" i="9" s="1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AE44" i="9"/>
  <c r="AF44" i="9"/>
  <c r="AG44" i="9"/>
  <c r="AH44" i="9"/>
  <c r="AI44" i="9"/>
  <c r="AJ44" i="9"/>
  <c r="AK44" i="9"/>
  <c r="AM44" i="9"/>
  <c r="AM43" i="9"/>
  <c r="AM38" i="9"/>
  <c r="AM41" i="9"/>
  <c r="AM42" i="9"/>
  <c r="AM40" i="9"/>
  <c r="AM39" i="9"/>
  <c r="AM34" i="9"/>
  <c r="AM33" i="9"/>
  <c r="AM31" i="9"/>
  <c r="AM30" i="9"/>
  <c r="AM29" i="9"/>
  <c r="AM28" i="9"/>
  <c r="AM27" i="9"/>
  <c r="AM26" i="9"/>
  <c r="AM25" i="9"/>
  <c r="AM24" i="9"/>
  <c r="AM23" i="9"/>
  <c r="AM22" i="9"/>
  <c r="AM21" i="9"/>
  <c r="AM20" i="9"/>
  <c r="AM19" i="9"/>
  <c r="AM18" i="9"/>
  <c r="AM17" i="9"/>
  <c r="AM16" i="9"/>
  <c r="AM15" i="9"/>
  <c r="AM37" i="9"/>
  <c r="AM36" i="9"/>
  <c r="AM35" i="9"/>
  <c r="AM32" i="9"/>
  <c r="AM14" i="9"/>
  <c r="AM13" i="9"/>
  <c r="AM12" i="9"/>
  <c r="AM11" i="9"/>
  <c r="AM10" i="9"/>
  <c r="AM9" i="9"/>
  <c r="AN8" i="9"/>
  <c r="AM61" i="9"/>
  <c r="AM62" i="9" s="1"/>
  <c r="E43" i="7"/>
  <c r="B44" i="7"/>
  <c r="F43" i="7"/>
  <c r="H43" i="7"/>
  <c r="G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O44" i="7"/>
  <c r="AO43" i="7"/>
  <c r="AO42" i="7"/>
  <c r="AO41" i="7"/>
  <c r="AO40" i="7"/>
  <c r="AO39" i="7"/>
  <c r="AO38" i="7"/>
  <c r="AO36" i="7"/>
  <c r="AO30" i="7"/>
  <c r="AO29" i="7"/>
  <c r="AO35" i="7"/>
  <c r="AO34" i="7"/>
  <c r="AO33" i="7"/>
  <c r="AO32" i="7"/>
  <c r="AO31" i="7"/>
  <c r="AO37" i="7"/>
  <c r="AO22" i="7"/>
  <c r="AO28" i="7"/>
  <c r="AO27" i="7"/>
  <c r="AO26" i="7"/>
  <c r="AO25" i="7"/>
  <c r="AO24" i="7"/>
  <c r="AO23" i="7"/>
  <c r="AO21" i="7"/>
  <c r="AO20" i="7"/>
  <c r="AO19" i="7"/>
  <c r="AO18" i="7"/>
  <c r="AO15" i="7"/>
  <c r="AO16" i="7"/>
  <c r="AO14" i="7"/>
  <c r="AO13" i="7"/>
  <c r="AO12" i="7"/>
  <c r="AO11" i="7"/>
  <c r="AO10" i="7"/>
  <c r="AO17" i="7"/>
  <c r="AP8" i="7"/>
  <c r="AO9" i="7"/>
  <c r="AO61" i="7"/>
  <c r="AO62" i="7" s="1"/>
  <c r="E47" i="5"/>
  <c r="B48" i="5"/>
  <c r="G47" i="5"/>
  <c r="F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N48" i="5"/>
  <c r="AN47" i="5"/>
  <c r="AN46" i="5"/>
  <c r="AN45" i="5"/>
  <c r="AN43" i="5"/>
  <c r="AN41" i="5"/>
  <c r="AN39" i="5"/>
  <c r="AN37" i="5"/>
  <c r="AN36" i="5"/>
  <c r="AN35" i="5"/>
  <c r="AN34" i="5"/>
  <c r="AN33" i="5"/>
  <c r="AN32" i="5"/>
  <c r="AN31" i="5"/>
  <c r="AN42" i="5"/>
  <c r="AN44" i="5"/>
  <c r="AN40" i="5"/>
  <c r="AN38" i="5"/>
  <c r="AN17" i="5"/>
  <c r="AN30" i="5"/>
  <c r="AN26" i="5"/>
  <c r="AN22" i="5"/>
  <c r="AN18" i="5"/>
  <c r="AN16" i="5"/>
  <c r="AN14" i="5"/>
  <c r="AN10" i="5"/>
  <c r="AN29" i="5"/>
  <c r="AN24" i="5"/>
  <c r="AN19" i="5"/>
  <c r="AN12" i="5"/>
  <c r="AN11" i="5"/>
  <c r="AN21" i="5"/>
  <c r="AN9" i="5"/>
  <c r="AO8" i="5"/>
  <c r="AN28" i="5"/>
  <c r="AN23" i="5"/>
  <c r="AN15" i="5"/>
  <c r="AN13" i="5"/>
  <c r="AN25" i="5"/>
  <c r="AN20" i="5"/>
  <c r="AN27" i="5"/>
  <c r="AN61" i="5"/>
  <c r="AN62" i="5" s="1"/>
  <c r="AM47" i="5"/>
  <c r="H61" i="1"/>
  <c r="B13" i="1"/>
  <c r="F13" i="1" s="1"/>
  <c r="G12" i="1"/>
  <c r="E12" i="1"/>
  <c r="F12" i="1"/>
  <c r="H10" i="1"/>
  <c r="H9" i="1"/>
  <c r="H12" i="1"/>
  <c r="H11" i="1"/>
  <c r="G57" i="1"/>
  <c r="I8" i="1"/>
  <c r="D13" i="1"/>
  <c r="D12" i="1"/>
  <c r="B46" i="9" l="1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AG45" i="9"/>
  <c r="AH45" i="9"/>
  <c r="AI45" i="9"/>
  <c r="AJ45" i="9"/>
  <c r="AK45" i="9"/>
  <c r="AL45" i="9"/>
  <c r="AN45" i="9"/>
  <c r="AN44" i="9"/>
  <c r="AN43" i="9"/>
  <c r="AN42" i="9"/>
  <c r="AN41" i="9"/>
  <c r="AN37" i="9"/>
  <c r="AN36" i="9"/>
  <c r="AN35" i="9"/>
  <c r="AN34" i="9"/>
  <c r="AN33" i="9"/>
  <c r="AN32" i="9"/>
  <c r="AN31" i="9"/>
  <c r="AN46" i="9"/>
  <c r="AN40" i="9"/>
  <c r="AN30" i="9"/>
  <c r="AN29" i="9"/>
  <c r="AN28" i="9"/>
  <c r="AN27" i="9"/>
  <c r="AN26" i="9"/>
  <c r="AN25" i="9"/>
  <c r="AN24" i="9"/>
  <c r="AN23" i="9"/>
  <c r="AN22" i="9"/>
  <c r="AN21" i="9"/>
  <c r="AN39" i="9"/>
  <c r="AN38" i="9"/>
  <c r="AN19" i="9"/>
  <c r="AN17" i="9"/>
  <c r="AN14" i="9"/>
  <c r="AN13" i="9"/>
  <c r="AN12" i="9"/>
  <c r="AN11" i="9"/>
  <c r="AN10" i="9"/>
  <c r="AN15" i="9"/>
  <c r="AN9" i="9"/>
  <c r="AO8" i="9"/>
  <c r="AN20" i="9"/>
  <c r="AN18" i="9"/>
  <c r="AN16" i="9"/>
  <c r="AN61" i="9"/>
  <c r="AN62" i="9" s="1"/>
  <c r="B45" i="7"/>
  <c r="E44" i="7"/>
  <c r="G44" i="7"/>
  <c r="H44" i="7"/>
  <c r="F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L44" i="7"/>
  <c r="AM44" i="7"/>
  <c r="AN44" i="7"/>
  <c r="AP45" i="7"/>
  <c r="AP35" i="7"/>
  <c r="AP34" i="7"/>
  <c r="AP33" i="7"/>
  <c r="AP32" i="7"/>
  <c r="AP31" i="7"/>
  <c r="AP30" i="7"/>
  <c r="AP43" i="7"/>
  <c r="AP41" i="7"/>
  <c r="AP39" i="7"/>
  <c r="AP37" i="7"/>
  <c r="AP28" i="7"/>
  <c r="AP27" i="7"/>
  <c r="AP26" i="7"/>
  <c r="AP25" i="7"/>
  <c r="AP24" i="7"/>
  <c r="AP23" i="7"/>
  <c r="AP42" i="7"/>
  <c r="AP38" i="7"/>
  <c r="AP36" i="7"/>
  <c r="AP21" i="7"/>
  <c r="AP20" i="7"/>
  <c r="AP19" i="7"/>
  <c r="AP18" i="7"/>
  <c r="AP17" i="7"/>
  <c r="AP16" i="7"/>
  <c r="AP15" i="7"/>
  <c r="AP44" i="7"/>
  <c r="AP22" i="7"/>
  <c r="AP13" i="7"/>
  <c r="AP40" i="7"/>
  <c r="AP14" i="7"/>
  <c r="AP12" i="7"/>
  <c r="AP11" i="7"/>
  <c r="AP10" i="7"/>
  <c r="AP29" i="7"/>
  <c r="AP9" i="7"/>
  <c r="AQ8" i="7"/>
  <c r="AP61" i="7"/>
  <c r="AP62" i="7" s="1"/>
  <c r="E48" i="5"/>
  <c r="G48" i="5"/>
  <c r="G50" i="5" s="1"/>
  <c r="F48" i="5"/>
  <c r="F50" i="5" s="1"/>
  <c r="H48" i="5"/>
  <c r="H50" i="5" s="1"/>
  <c r="I48" i="5"/>
  <c r="I50" i="5" s="1"/>
  <c r="J48" i="5"/>
  <c r="J50" i="5" s="1"/>
  <c r="K48" i="5"/>
  <c r="K50" i="5" s="1"/>
  <c r="L48" i="5"/>
  <c r="L50" i="5" s="1"/>
  <c r="M48" i="5"/>
  <c r="M50" i="5" s="1"/>
  <c r="N48" i="5"/>
  <c r="N50" i="5" s="1"/>
  <c r="O48" i="5"/>
  <c r="O50" i="5" s="1"/>
  <c r="P48" i="5"/>
  <c r="P50" i="5" s="1"/>
  <c r="Q48" i="5"/>
  <c r="Q50" i="5" s="1"/>
  <c r="R48" i="5"/>
  <c r="R50" i="5" s="1"/>
  <c r="S48" i="5"/>
  <c r="S50" i="5" s="1"/>
  <c r="T48" i="5"/>
  <c r="T50" i="5" s="1"/>
  <c r="U48" i="5"/>
  <c r="U50" i="5" s="1"/>
  <c r="V48" i="5"/>
  <c r="V50" i="5" s="1"/>
  <c r="W48" i="5"/>
  <c r="W50" i="5" s="1"/>
  <c r="X48" i="5"/>
  <c r="X50" i="5" s="1"/>
  <c r="Y48" i="5"/>
  <c r="Y50" i="5" s="1"/>
  <c r="Z48" i="5"/>
  <c r="Z50" i="5" s="1"/>
  <c r="AA48" i="5"/>
  <c r="AA50" i="5" s="1"/>
  <c r="AB48" i="5"/>
  <c r="AB50" i="5" s="1"/>
  <c r="AC48" i="5"/>
  <c r="AC50" i="5" s="1"/>
  <c r="AD48" i="5"/>
  <c r="AD50" i="5" s="1"/>
  <c r="AE48" i="5"/>
  <c r="AE50" i="5" s="1"/>
  <c r="AF48" i="5"/>
  <c r="AF50" i="5" s="1"/>
  <c r="AG48" i="5"/>
  <c r="AG50" i="5" s="1"/>
  <c r="AH48" i="5"/>
  <c r="AH50" i="5" s="1"/>
  <c r="AI48" i="5"/>
  <c r="AI50" i="5" s="1"/>
  <c r="AJ48" i="5"/>
  <c r="AJ50" i="5" s="1"/>
  <c r="AK48" i="5"/>
  <c r="AK50" i="5" s="1"/>
  <c r="AL48" i="5"/>
  <c r="AL50" i="5" s="1"/>
  <c r="AM48" i="5"/>
  <c r="AM50" i="5" s="1"/>
  <c r="AO44" i="5"/>
  <c r="AO43" i="5"/>
  <c r="AO42" i="5"/>
  <c r="AO41" i="5"/>
  <c r="AO40" i="5"/>
  <c r="AO39" i="5"/>
  <c r="AO38" i="5"/>
  <c r="AO37" i="5"/>
  <c r="AO47" i="5"/>
  <c r="AO36" i="5"/>
  <c r="AO35" i="5"/>
  <c r="AO34" i="5"/>
  <c r="AO46" i="5"/>
  <c r="AO33" i="5"/>
  <c r="AO31" i="5"/>
  <c r="AO29" i="5"/>
  <c r="AO25" i="5"/>
  <c r="AO21" i="5"/>
  <c r="AO48" i="5"/>
  <c r="AO45" i="5"/>
  <c r="AO30" i="5"/>
  <c r="AO26" i="5"/>
  <c r="AO22" i="5"/>
  <c r="AO27" i="5"/>
  <c r="AO23" i="5"/>
  <c r="AO19" i="5"/>
  <c r="AO28" i="5"/>
  <c r="AO24" i="5"/>
  <c r="AO20" i="5"/>
  <c r="AO12" i="5"/>
  <c r="AO11" i="5"/>
  <c r="AO10" i="5"/>
  <c r="AO9" i="5"/>
  <c r="AP8" i="5"/>
  <c r="AO15" i="5"/>
  <c r="AO13" i="5"/>
  <c r="AO32" i="5"/>
  <c r="AO14" i="5"/>
  <c r="AO17" i="5"/>
  <c r="AO16" i="5"/>
  <c r="AO18" i="5"/>
  <c r="AO61" i="5"/>
  <c r="AO62" i="5" s="1"/>
  <c r="AN50" i="5"/>
  <c r="E13" i="1"/>
  <c r="H62" i="1"/>
  <c r="I61" i="1"/>
  <c r="H13" i="1"/>
  <c r="G13" i="1"/>
  <c r="B14" i="1"/>
  <c r="H14" i="1" s="1"/>
  <c r="E14" i="1"/>
  <c r="F14" i="1"/>
  <c r="I10" i="1"/>
  <c r="I12" i="1"/>
  <c r="I13" i="1"/>
  <c r="I11" i="1"/>
  <c r="I9" i="1"/>
  <c r="H57" i="1"/>
  <c r="J8" i="1"/>
  <c r="B15" i="1"/>
  <c r="AO45" i="9" l="1"/>
  <c r="AO44" i="9"/>
  <c r="AO43" i="9"/>
  <c r="AO42" i="9"/>
  <c r="AO41" i="9"/>
  <c r="AO40" i="9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46" i="9"/>
  <c r="AO19" i="9"/>
  <c r="AO17" i="9"/>
  <c r="AO14" i="9"/>
  <c r="AO13" i="9"/>
  <c r="AO12" i="9"/>
  <c r="AO11" i="9"/>
  <c r="AO10" i="9"/>
  <c r="AO15" i="9"/>
  <c r="AO9" i="9"/>
  <c r="AP8" i="9"/>
  <c r="AO20" i="9"/>
  <c r="AO18" i="9"/>
  <c r="AO16" i="9"/>
  <c r="AO61" i="9"/>
  <c r="AO62" i="9" s="1"/>
  <c r="E46" i="9"/>
  <c r="B47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AG46" i="9"/>
  <c r="AH46" i="9"/>
  <c r="AI46" i="9"/>
  <c r="AJ46" i="9"/>
  <c r="AK46" i="9"/>
  <c r="AL46" i="9"/>
  <c r="AM46" i="9"/>
  <c r="AQ45" i="7"/>
  <c r="AQ37" i="7"/>
  <c r="AQ35" i="7"/>
  <c r="AQ34" i="7"/>
  <c r="AQ33" i="7"/>
  <c r="AQ32" i="7"/>
  <c r="AQ43" i="7"/>
  <c r="AQ41" i="7"/>
  <c r="AQ39" i="7"/>
  <c r="AQ31" i="7"/>
  <c r="AQ28" i="7"/>
  <c r="AQ27" i="7"/>
  <c r="AQ26" i="7"/>
  <c r="AQ25" i="7"/>
  <c r="AQ24" i="7"/>
  <c r="AQ23" i="7"/>
  <c r="AQ22" i="7"/>
  <c r="AQ42" i="7"/>
  <c r="AQ38" i="7"/>
  <c r="AQ36" i="7"/>
  <c r="AQ29" i="7"/>
  <c r="AQ21" i="7"/>
  <c r="AQ20" i="7"/>
  <c r="AQ19" i="7"/>
  <c r="AQ18" i="7"/>
  <c r="AQ40" i="7"/>
  <c r="AQ15" i="7"/>
  <c r="AQ16" i="7"/>
  <c r="AQ14" i="7"/>
  <c r="AQ13" i="7"/>
  <c r="AQ12" i="7"/>
  <c r="AQ11" i="7"/>
  <c r="AQ10" i="7"/>
  <c r="AQ30" i="7"/>
  <c r="AQ44" i="7"/>
  <c r="AQ17" i="7"/>
  <c r="AR8" i="7"/>
  <c r="AQ9" i="7"/>
  <c r="AQ61" i="7"/>
  <c r="AQ62" i="7" s="1"/>
  <c r="B46" i="7"/>
  <c r="E45" i="7"/>
  <c r="G45" i="7"/>
  <c r="F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AK45" i="7"/>
  <c r="AL45" i="7"/>
  <c r="AM45" i="7"/>
  <c r="AN45" i="7"/>
  <c r="AO45" i="7"/>
  <c r="E50" i="5"/>
  <c r="AP45" i="5"/>
  <c r="AP46" i="5"/>
  <c r="AP43" i="5"/>
  <c r="AP41" i="5"/>
  <c r="AP39" i="5"/>
  <c r="AP37" i="5"/>
  <c r="AP48" i="5"/>
  <c r="AP42" i="5"/>
  <c r="AP47" i="5"/>
  <c r="AP33" i="5"/>
  <c r="AP31" i="5"/>
  <c r="AP38" i="5"/>
  <c r="AP35" i="5"/>
  <c r="AP34" i="5"/>
  <c r="AP27" i="5"/>
  <c r="AP23" i="5"/>
  <c r="AP19" i="5"/>
  <c r="AP32" i="5"/>
  <c r="AP18" i="5"/>
  <c r="AP36" i="5"/>
  <c r="AP29" i="5"/>
  <c r="AP24" i="5"/>
  <c r="AP12" i="5"/>
  <c r="AP11" i="5"/>
  <c r="AP10" i="5"/>
  <c r="AP44" i="5"/>
  <c r="AP9" i="5"/>
  <c r="AQ8" i="5"/>
  <c r="AP26" i="5"/>
  <c r="AP21" i="5"/>
  <c r="AP15" i="5"/>
  <c r="AP13" i="5"/>
  <c r="AP28" i="5"/>
  <c r="AP30" i="5"/>
  <c r="AP40" i="5"/>
  <c r="AP16" i="5"/>
  <c r="AP25" i="5"/>
  <c r="AP17" i="5"/>
  <c r="AP20" i="5"/>
  <c r="AP22" i="5"/>
  <c r="AP14" i="5"/>
  <c r="AP61" i="5"/>
  <c r="AP62" i="5" s="1"/>
  <c r="AO50" i="5"/>
  <c r="I14" i="1"/>
  <c r="G14" i="1"/>
  <c r="J61" i="1"/>
  <c r="I62" i="1"/>
  <c r="E15" i="1"/>
  <c r="F15" i="1"/>
  <c r="G15" i="1"/>
  <c r="H15" i="1"/>
  <c r="J15" i="1"/>
  <c r="J14" i="1"/>
  <c r="J11" i="1"/>
  <c r="J10" i="1"/>
  <c r="J13" i="1"/>
  <c r="J12" i="1"/>
  <c r="J9" i="1"/>
  <c r="I15" i="1"/>
  <c r="I57" i="1"/>
  <c r="B16" i="1"/>
  <c r="K8" i="1"/>
  <c r="D15" i="1"/>
  <c r="AP47" i="9" l="1"/>
  <c r="AP46" i="9"/>
  <c r="AP37" i="9"/>
  <c r="AP45" i="9"/>
  <c r="AP44" i="9"/>
  <c r="AP41" i="9"/>
  <c r="AP40" i="9"/>
  <c r="AP39" i="9"/>
  <c r="AP38" i="9"/>
  <c r="AP42" i="9"/>
  <c r="AP43" i="9"/>
  <c r="AP33" i="9"/>
  <c r="AP31" i="9"/>
  <c r="AP35" i="9"/>
  <c r="AP30" i="9"/>
  <c r="AP36" i="9"/>
  <c r="AP28" i="9"/>
  <c r="AP24" i="9"/>
  <c r="AP29" i="9"/>
  <c r="AP25" i="9"/>
  <c r="AP21" i="9"/>
  <c r="AP34" i="9"/>
  <c r="AP32" i="9"/>
  <c r="AP26" i="9"/>
  <c r="AP22" i="9"/>
  <c r="AP20" i="9"/>
  <c r="AP19" i="9"/>
  <c r="AP18" i="9"/>
  <c r="AP17" i="9"/>
  <c r="AP16" i="9"/>
  <c r="AP15" i="9"/>
  <c r="AP23" i="9"/>
  <c r="AP27" i="9"/>
  <c r="AQ8" i="9"/>
  <c r="AP13" i="9"/>
  <c r="AP12" i="9"/>
  <c r="AP11" i="9"/>
  <c r="AP10" i="9"/>
  <c r="AP9" i="9"/>
  <c r="AP14" i="9"/>
  <c r="AP61" i="9"/>
  <c r="AP62" i="9" s="1"/>
  <c r="E47" i="9"/>
  <c r="B48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AE47" i="9"/>
  <c r="AF47" i="9"/>
  <c r="AG47" i="9"/>
  <c r="AH47" i="9"/>
  <c r="AI47" i="9"/>
  <c r="AJ47" i="9"/>
  <c r="AK47" i="9"/>
  <c r="AL47" i="9"/>
  <c r="AM47" i="9"/>
  <c r="AN47" i="9"/>
  <c r="AO47" i="9"/>
  <c r="E46" i="7"/>
  <c r="B47" i="7"/>
  <c r="G46" i="7"/>
  <c r="H46" i="7"/>
  <c r="F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4" i="7"/>
  <c r="AS44" i="7" s="1"/>
  <c r="AR43" i="7"/>
  <c r="AS43" i="7" s="1"/>
  <c r="AR42" i="7"/>
  <c r="AS42" i="7" s="1"/>
  <c r="AR41" i="7"/>
  <c r="AS41" i="7" s="1"/>
  <c r="AR40" i="7"/>
  <c r="AS40" i="7" s="1"/>
  <c r="AR39" i="7"/>
  <c r="AS39" i="7" s="1"/>
  <c r="AR38" i="7"/>
  <c r="AS38" i="7" s="1"/>
  <c r="AR37" i="7"/>
  <c r="AS37" i="7" s="1"/>
  <c r="AR36" i="7"/>
  <c r="AS36" i="7" s="1"/>
  <c r="AR47" i="7"/>
  <c r="AR45" i="7"/>
  <c r="AR46" i="7"/>
  <c r="AR31" i="7"/>
  <c r="AS31" i="7" s="1"/>
  <c r="AR28" i="7"/>
  <c r="AS28" i="7" s="1"/>
  <c r="AR27" i="7"/>
  <c r="AS27" i="7" s="1"/>
  <c r="AR26" i="7"/>
  <c r="AS26" i="7" s="1"/>
  <c r="AR25" i="7"/>
  <c r="AS25" i="7" s="1"/>
  <c r="AR24" i="7"/>
  <c r="AS24" i="7" s="1"/>
  <c r="AR23" i="7"/>
  <c r="AS23" i="7" s="1"/>
  <c r="AR29" i="7"/>
  <c r="AS29" i="7" s="1"/>
  <c r="AR30" i="7"/>
  <c r="AS30" i="7" s="1"/>
  <c r="AR21" i="7"/>
  <c r="AS21" i="7" s="1"/>
  <c r="AR20" i="7"/>
  <c r="AS20" i="7" s="1"/>
  <c r="AR19" i="7"/>
  <c r="AS19" i="7" s="1"/>
  <c r="AR18" i="7"/>
  <c r="AS18" i="7" s="1"/>
  <c r="AR17" i="7"/>
  <c r="AS17" i="7" s="1"/>
  <c r="AR16" i="7"/>
  <c r="AS16" i="7" s="1"/>
  <c r="AR15" i="7"/>
  <c r="AS15" i="7" s="1"/>
  <c r="AR32" i="7"/>
  <c r="AS32" i="7" s="1"/>
  <c r="AR33" i="7"/>
  <c r="AS33" i="7" s="1"/>
  <c r="AR14" i="7"/>
  <c r="AS14" i="7" s="1"/>
  <c r="AR13" i="7"/>
  <c r="AS13" i="7" s="1"/>
  <c r="AR12" i="7"/>
  <c r="AS12" i="7" s="1"/>
  <c r="AR11" i="7"/>
  <c r="AS11" i="7" s="1"/>
  <c r="AR10" i="7"/>
  <c r="AS10" i="7" s="1"/>
  <c r="AR34" i="7"/>
  <c r="AS34" i="7" s="1"/>
  <c r="AR22" i="7"/>
  <c r="AS22" i="7" s="1"/>
  <c r="AR9" i="7"/>
  <c r="AR35" i="7"/>
  <c r="AS35" i="7" s="1"/>
  <c r="AR61" i="7"/>
  <c r="AR62" i="7" s="1"/>
  <c r="AS45" i="7"/>
  <c r="AQ48" i="5"/>
  <c r="AQ44" i="5"/>
  <c r="AQ42" i="5"/>
  <c r="AQ40" i="5"/>
  <c r="AQ38" i="5"/>
  <c r="AQ41" i="5"/>
  <c r="AQ47" i="5"/>
  <c r="AQ37" i="5"/>
  <c r="AQ43" i="5"/>
  <c r="AQ34" i="5"/>
  <c r="AQ45" i="5"/>
  <c r="AQ39" i="5"/>
  <c r="AQ35" i="5"/>
  <c r="AQ32" i="5"/>
  <c r="AQ30" i="5"/>
  <c r="AQ29" i="5"/>
  <c r="AQ28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Q31" i="5"/>
  <c r="AQ33" i="5"/>
  <c r="AQ9" i="5"/>
  <c r="AR8" i="5"/>
  <c r="AQ36" i="5"/>
  <c r="AQ10" i="5"/>
  <c r="AQ46" i="5"/>
  <c r="AQ12" i="5"/>
  <c r="AQ11" i="5"/>
  <c r="AQ61" i="5"/>
  <c r="AQ62" i="5" s="1"/>
  <c r="AP50" i="5"/>
  <c r="AI51" i="5"/>
  <c r="AA51" i="5"/>
  <c r="S51" i="5"/>
  <c r="K51" i="5"/>
  <c r="AP51" i="5"/>
  <c r="AH51" i="5"/>
  <c r="Z51" i="5"/>
  <c r="R51" i="5"/>
  <c r="J51" i="5"/>
  <c r="AN51" i="5"/>
  <c r="AF51" i="5"/>
  <c r="X51" i="5"/>
  <c r="P51" i="5"/>
  <c r="H51" i="5"/>
  <c r="AD51" i="5"/>
  <c r="Q51" i="5"/>
  <c r="E51" i="5"/>
  <c r="AM51" i="5"/>
  <c r="AB51" i="5"/>
  <c r="N51" i="5"/>
  <c r="Y51" i="5"/>
  <c r="I51" i="5"/>
  <c r="AO51" i="5"/>
  <c r="W51" i="5"/>
  <c r="G51" i="5"/>
  <c r="AK51" i="5"/>
  <c r="U51" i="5"/>
  <c r="V51" i="5"/>
  <c r="T51" i="5"/>
  <c r="O51" i="5"/>
  <c r="AL51" i="5"/>
  <c r="M51" i="5"/>
  <c r="AG51" i="5"/>
  <c r="F51" i="5"/>
  <c r="AE51" i="5"/>
  <c r="AC51" i="5"/>
  <c r="L51" i="5"/>
  <c r="AJ51" i="5"/>
  <c r="J62" i="1"/>
  <c r="K61" i="1"/>
  <c r="J16" i="1"/>
  <c r="E16" i="1"/>
  <c r="F16" i="1"/>
  <c r="G16" i="1"/>
  <c r="H16" i="1"/>
  <c r="I16" i="1"/>
  <c r="K16" i="1"/>
  <c r="K15" i="1"/>
  <c r="K12" i="1"/>
  <c r="K13" i="1"/>
  <c r="K10" i="1"/>
  <c r="K14" i="1"/>
  <c r="K11" i="1"/>
  <c r="K9" i="1"/>
  <c r="J57" i="1"/>
  <c r="L8" i="1"/>
  <c r="B17" i="1"/>
  <c r="E48" i="9" l="1"/>
  <c r="F48" i="9"/>
  <c r="F50" i="9" s="1"/>
  <c r="G48" i="9"/>
  <c r="G50" i="9" s="1"/>
  <c r="H48" i="9"/>
  <c r="H50" i="9" s="1"/>
  <c r="I48" i="9"/>
  <c r="I50" i="9" s="1"/>
  <c r="J48" i="9"/>
  <c r="J50" i="9" s="1"/>
  <c r="K48" i="9"/>
  <c r="K50" i="9" s="1"/>
  <c r="L48" i="9"/>
  <c r="L50" i="9" s="1"/>
  <c r="M48" i="9"/>
  <c r="M50" i="9" s="1"/>
  <c r="N48" i="9"/>
  <c r="N50" i="9" s="1"/>
  <c r="O48" i="9"/>
  <c r="O50" i="9" s="1"/>
  <c r="P48" i="9"/>
  <c r="P50" i="9" s="1"/>
  <c r="Q48" i="9"/>
  <c r="Q50" i="9" s="1"/>
  <c r="R48" i="9"/>
  <c r="R50" i="9" s="1"/>
  <c r="S48" i="9"/>
  <c r="S50" i="9" s="1"/>
  <c r="T48" i="9"/>
  <c r="T50" i="9" s="1"/>
  <c r="U48" i="9"/>
  <c r="U50" i="9" s="1"/>
  <c r="V48" i="9"/>
  <c r="V50" i="9" s="1"/>
  <c r="W48" i="9"/>
  <c r="W50" i="9" s="1"/>
  <c r="X48" i="9"/>
  <c r="X50" i="9" s="1"/>
  <c r="Y48" i="9"/>
  <c r="Y50" i="9" s="1"/>
  <c r="Z48" i="9"/>
  <c r="Z50" i="9" s="1"/>
  <c r="AA48" i="9"/>
  <c r="AA50" i="9" s="1"/>
  <c r="AB48" i="9"/>
  <c r="AB50" i="9" s="1"/>
  <c r="AC48" i="9"/>
  <c r="AC50" i="9" s="1"/>
  <c r="AD48" i="9"/>
  <c r="AD50" i="9" s="1"/>
  <c r="AE48" i="9"/>
  <c r="AE50" i="9" s="1"/>
  <c r="AF48" i="9"/>
  <c r="AF50" i="9" s="1"/>
  <c r="AG48" i="9"/>
  <c r="AG50" i="9" s="1"/>
  <c r="AH48" i="9"/>
  <c r="AH50" i="9" s="1"/>
  <c r="AI48" i="9"/>
  <c r="AI50" i="9" s="1"/>
  <c r="AJ48" i="9"/>
  <c r="AJ50" i="9" s="1"/>
  <c r="AK48" i="9"/>
  <c r="AK50" i="9" s="1"/>
  <c r="AL48" i="9"/>
  <c r="AM48" i="9"/>
  <c r="AM50" i="9" s="1"/>
  <c r="AN48" i="9"/>
  <c r="AN50" i="9" s="1"/>
  <c r="AO48" i="9"/>
  <c r="AO50" i="9" s="1"/>
  <c r="AQ47" i="9"/>
  <c r="AQ46" i="9"/>
  <c r="AQ45" i="9"/>
  <c r="AQ36" i="9"/>
  <c r="AQ35" i="9"/>
  <c r="AQ34" i="9"/>
  <c r="AQ33" i="9"/>
  <c r="AQ32" i="9"/>
  <c r="AQ31" i="9"/>
  <c r="AQ44" i="9"/>
  <c r="AQ41" i="9"/>
  <c r="AQ40" i="9"/>
  <c r="AQ39" i="9"/>
  <c r="AQ42" i="9"/>
  <c r="AQ48" i="9"/>
  <c r="AQ43" i="9"/>
  <c r="AQ38" i="9"/>
  <c r="AQ28" i="9"/>
  <c r="AQ24" i="9"/>
  <c r="AQ37" i="9"/>
  <c r="AQ29" i="9"/>
  <c r="AQ25" i="9"/>
  <c r="AQ21" i="9"/>
  <c r="AQ26" i="9"/>
  <c r="AQ22" i="9"/>
  <c r="AQ20" i="9"/>
  <c r="AQ19" i="9"/>
  <c r="AQ18" i="9"/>
  <c r="AQ17" i="9"/>
  <c r="AQ23" i="9"/>
  <c r="AQ27" i="9"/>
  <c r="AQ16" i="9"/>
  <c r="AQ11" i="9"/>
  <c r="AQ10" i="9"/>
  <c r="AQ15" i="9"/>
  <c r="AQ13" i="9"/>
  <c r="AQ12" i="9"/>
  <c r="AQ14" i="9"/>
  <c r="AQ9" i="9"/>
  <c r="AQ30" i="9"/>
  <c r="AR8" i="9"/>
  <c r="AQ61" i="9"/>
  <c r="AQ62" i="9" s="1"/>
  <c r="AP48" i="9"/>
  <c r="AP50" i="9" s="1"/>
  <c r="AL50" i="9"/>
  <c r="E47" i="7"/>
  <c r="B48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S9" i="7"/>
  <c r="AS46" i="7"/>
  <c r="AR46" i="5"/>
  <c r="AS46" i="5" s="1"/>
  <c r="AR47" i="5"/>
  <c r="AS47" i="5" s="1"/>
  <c r="AR45" i="5"/>
  <c r="AS45" i="5" s="1"/>
  <c r="AR42" i="5"/>
  <c r="AS42" i="5" s="1"/>
  <c r="AR43" i="5"/>
  <c r="AS43" i="5" s="1"/>
  <c r="AR38" i="5"/>
  <c r="AS38" i="5" s="1"/>
  <c r="AR34" i="5"/>
  <c r="AS34" i="5" s="1"/>
  <c r="AR48" i="5"/>
  <c r="AR44" i="5"/>
  <c r="AS44" i="5" s="1"/>
  <c r="AR40" i="5"/>
  <c r="AS40" i="5" s="1"/>
  <c r="AR30" i="5"/>
  <c r="AS30" i="5" s="1"/>
  <c r="AR26" i="5"/>
  <c r="AS26" i="5" s="1"/>
  <c r="AR22" i="5"/>
  <c r="AS22" i="5" s="1"/>
  <c r="AR31" i="5"/>
  <c r="AS31" i="5" s="1"/>
  <c r="AR27" i="5"/>
  <c r="AS27" i="5" s="1"/>
  <c r="AR23" i="5"/>
  <c r="AS23" i="5" s="1"/>
  <c r="AR19" i="5"/>
  <c r="AS19" i="5" s="1"/>
  <c r="AR32" i="5"/>
  <c r="AS32" i="5" s="1"/>
  <c r="AR37" i="5"/>
  <c r="AS37" i="5" s="1"/>
  <c r="AR36" i="5"/>
  <c r="AS36" i="5" s="1"/>
  <c r="AR28" i="5"/>
  <c r="AS28" i="5" s="1"/>
  <c r="AR24" i="5"/>
  <c r="AS24" i="5" s="1"/>
  <c r="AR20" i="5"/>
  <c r="AS20" i="5" s="1"/>
  <c r="AR29" i="5"/>
  <c r="AS29" i="5" s="1"/>
  <c r="AR25" i="5"/>
  <c r="AS25" i="5" s="1"/>
  <c r="AR21" i="5"/>
  <c r="AS21" i="5" s="1"/>
  <c r="AR39" i="5"/>
  <c r="AS39" i="5" s="1"/>
  <c r="AR15" i="5"/>
  <c r="AS15" i="5" s="1"/>
  <c r="AR13" i="5"/>
  <c r="AS13" i="5" s="1"/>
  <c r="AR41" i="5"/>
  <c r="AS41" i="5" s="1"/>
  <c r="AR33" i="5"/>
  <c r="AS33" i="5" s="1"/>
  <c r="AR10" i="5"/>
  <c r="AS10" i="5" s="1"/>
  <c r="AR16" i="5"/>
  <c r="AS16" i="5" s="1"/>
  <c r="AR35" i="5"/>
  <c r="AS35" i="5" s="1"/>
  <c r="AR9" i="5"/>
  <c r="AR12" i="5"/>
  <c r="AS12" i="5" s="1"/>
  <c r="AR18" i="5"/>
  <c r="AS18" i="5" s="1"/>
  <c r="AR14" i="5"/>
  <c r="AS14" i="5" s="1"/>
  <c r="AR17" i="5"/>
  <c r="AS17" i="5" s="1"/>
  <c r="AR11" i="5"/>
  <c r="AS11" i="5" s="1"/>
  <c r="AR61" i="5"/>
  <c r="AR62" i="5" s="1"/>
  <c r="AQ50" i="5"/>
  <c r="AS48" i="5"/>
  <c r="L61" i="1"/>
  <c r="K62" i="1"/>
  <c r="L17" i="1"/>
  <c r="L14" i="1"/>
  <c r="L13" i="1"/>
  <c r="L16" i="1"/>
  <c r="L15" i="1"/>
  <c r="L10" i="1"/>
  <c r="L11" i="1"/>
  <c r="L12" i="1"/>
  <c r="L9" i="1"/>
  <c r="E17" i="1"/>
  <c r="F17" i="1"/>
  <c r="G17" i="1"/>
  <c r="H17" i="1"/>
  <c r="I17" i="1"/>
  <c r="J17" i="1"/>
  <c r="K17" i="1"/>
  <c r="B18" i="1"/>
  <c r="D17" i="1"/>
  <c r="D16" i="1"/>
  <c r="K57" i="1"/>
  <c r="M8" i="1"/>
  <c r="AQ50" i="9" l="1"/>
  <c r="E50" i="9"/>
  <c r="AR47" i="9"/>
  <c r="AS47" i="9" s="1"/>
  <c r="AR46" i="9"/>
  <c r="AS46" i="9" s="1"/>
  <c r="AR44" i="9"/>
  <c r="AS44" i="9" s="1"/>
  <c r="AR43" i="9"/>
  <c r="AS43" i="9" s="1"/>
  <c r="AR42" i="9"/>
  <c r="AS42" i="9" s="1"/>
  <c r="AR41" i="9"/>
  <c r="AS41" i="9" s="1"/>
  <c r="AR40" i="9"/>
  <c r="AS40" i="9" s="1"/>
  <c r="AR36" i="9"/>
  <c r="AS36" i="9" s="1"/>
  <c r="AR35" i="9"/>
  <c r="AS35" i="9" s="1"/>
  <c r="AR34" i="9"/>
  <c r="AS34" i="9" s="1"/>
  <c r="AR33" i="9"/>
  <c r="AS33" i="9" s="1"/>
  <c r="AR32" i="9"/>
  <c r="AS32" i="9" s="1"/>
  <c r="AR31" i="9"/>
  <c r="AS31" i="9" s="1"/>
  <c r="AR45" i="9"/>
  <c r="AS45" i="9" s="1"/>
  <c r="AR39" i="9"/>
  <c r="AS39" i="9" s="1"/>
  <c r="AR38" i="9"/>
  <c r="AS38" i="9" s="1"/>
  <c r="AR37" i="9"/>
  <c r="AS37" i="9" s="1"/>
  <c r="AR48" i="9"/>
  <c r="AS48" i="9" s="1"/>
  <c r="AR30" i="9"/>
  <c r="AS30" i="9" s="1"/>
  <c r="AR29" i="9"/>
  <c r="AS29" i="9" s="1"/>
  <c r="AR25" i="9"/>
  <c r="AS25" i="9" s="1"/>
  <c r="AR21" i="9"/>
  <c r="AS21" i="9" s="1"/>
  <c r="AR26" i="9"/>
  <c r="AS26" i="9" s="1"/>
  <c r="AR22" i="9"/>
  <c r="AS22" i="9" s="1"/>
  <c r="AR20" i="9"/>
  <c r="AS20" i="9" s="1"/>
  <c r="AR19" i="9"/>
  <c r="AS19" i="9" s="1"/>
  <c r="AR18" i="9"/>
  <c r="AS18" i="9" s="1"/>
  <c r="AR17" i="9"/>
  <c r="AS17" i="9" s="1"/>
  <c r="AR16" i="9"/>
  <c r="AS16" i="9" s="1"/>
  <c r="AR15" i="9"/>
  <c r="AS15" i="9" s="1"/>
  <c r="AR27" i="9"/>
  <c r="AS27" i="9" s="1"/>
  <c r="AR23" i="9"/>
  <c r="AS23" i="9" s="1"/>
  <c r="AR24" i="9"/>
  <c r="AS24" i="9" s="1"/>
  <c r="AR28" i="9"/>
  <c r="AS28" i="9" s="1"/>
  <c r="AR13" i="9"/>
  <c r="AS13" i="9" s="1"/>
  <c r="AR12" i="9"/>
  <c r="AS12" i="9" s="1"/>
  <c r="AR11" i="9"/>
  <c r="AS11" i="9" s="1"/>
  <c r="AR10" i="9"/>
  <c r="AS10" i="9" s="1"/>
  <c r="AR14" i="9"/>
  <c r="AS14" i="9" s="1"/>
  <c r="AR9" i="9"/>
  <c r="AR61" i="9"/>
  <c r="AR62" i="9" s="1"/>
  <c r="E48" i="7"/>
  <c r="G48" i="7"/>
  <c r="G50" i="7" s="1"/>
  <c r="H48" i="7"/>
  <c r="H50" i="7" s="1"/>
  <c r="F48" i="7"/>
  <c r="F50" i="7" s="1"/>
  <c r="I48" i="7"/>
  <c r="I50" i="7" s="1"/>
  <c r="J48" i="7"/>
  <c r="J50" i="7" s="1"/>
  <c r="K48" i="7"/>
  <c r="K50" i="7" s="1"/>
  <c r="L48" i="7"/>
  <c r="L50" i="7" s="1"/>
  <c r="M48" i="7"/>
  <c r="M50" i="7" s="1"/>
  <c r="N48" i="7"/>
  <c r="N50" i="7" s="1"/>
  <c r="O48" i="7"/>
  <c r="O50" i="7" s="1"/>
  <c r="P48" i="7"/>
  <c r="P50" i="7" s="1"/>
  <c r="Q48" i="7"/>
  <c r="Q50" i="7" s="1"/>
  <c r="R48" i="7"/>
  <c r="R50" i="7" s="1"/>
  <c r="S48" i="7"/>
  <c r="S50" i="7" s="1"/>
  <c r="T48" i="7"/>
  <c r="T50" i="7" s="1"/>
  <c r="U48" i="7"/>
  <c r="U50" i="7" s="1"/>
  <c r="V48" i="7"/>
  <c r="V50" i="7" s="1"/>
  <c r="W48" i="7"/>
  <c r="W50" i="7" s="1"/>
  <c r="X48" i="7"/>
  <c r="X50" i="7" s="1"/>
  <c r="Y48" i="7"/>
  <c r="Y50" i="7" s="1"/>
  <c r="Z48" i="7"/>
  <c r="Z50" i="7" s="1"/>
  <c r="AA48" i="7"/>
  <c r="AA50" i="7" s="1"/>
  <c r="AB48" i="7"/>
  <c r="AB50" i="7" s="1"/>
  <c r="AC48" i="7"/>
  <c r="AC50" i="7" s="1"/>
  <c r="AD48" i="7"/>
  <c r="AD50" i="7" s="1"/>
  <c r="AE48" i="7"/>
  <c r="AE50" i="7" s="1"/>
  <c r="AF48" i="7"/>
  <c r="AF50" i="7" s="1"/>
  <c r="AG48" i="7"/>
  <c r="AG50" i="7" s="1"/>
  <c r="AH48" i="7"/>
  <c r="AH50" i="7" s="1"/>
  <c r="AI48" i="7"/>
  <c r="AI50" i="7" s="1"/>
  <c r="AJ48" i="7"/>
  <c r="AJ50" i="7" s="1"/>
  <c r="AK48" i="7"/>
  <c r="AK50" i="7" s="1"/>
  <c r="AL48" i="7"/>
  <c r="AL50" i="7" s="1"/>
  <c r="AM48" i="7"/>
  <c r="AM50" i="7" s="1"/>
  <c r="AN48" i="7"/>
  <c r="AN50" i="7" s="1"/>
  <c r="AO48" i="7"/>
  <c r="AO50" i="7" s="1"/>
  <c r="AP48" i="7"/>
  <c r="AP50" i="7" s="1"/>
  <c r="AQ48" i="7"/>
  <c r="AQ50" i="7" s="1"/>
  <c r="AR48" i="7"/>
  <c r="AR50" i="7" s="1"/>
  <c r="AS47" i="7"/>
  <c r="AR50" i="5"/>
  <c r="AR51" i="5" s="1"/>
  <c r="AS9" i="5"/>
  <c r="AQ51" i="5"/>
  <c r="L62" i="1"/>
  <c r="M61" i="1"/>
  <c r="M18" i="1"/>
  <c r="M17" i="1"/>
  <c r="M9" i="1"/>
  <c r="M10" i="1"/>
  <c r="M12" i="1"/>
  <c r="M14" i="1"/>
  <c r="M15" i="1"/>
  <c r="M13" i="1"/>
  <c r="M16" i="1"/>
  <c r="M11" i="1"/>
  <c r="E18" i="1"/>
  <c r="F18" i="1"/>
  <c r="G18" i="1"/>
  <c r="H18" i="1"/>
  <c r="I18" i="1"/>
  <c r="J18" i="1"/>
  <c r="K18" i="1"/>
  <c r="L18" i="1"/>
  <c r="L57" i="1"/>
  <c r="N8" i="1"/>
  <c r="B19" i="1"/>
  <c r="AR50" i="9" l="1"/>
  <c r="AS9" i="9"/>
  <c r="AR51" i="9"/>
  <c r="AJ51" i="9"/>
  <c r="AB51" i="9"/>
  <c r="T51" i="9"/>
  <c r="L51" i="9"/>
  <c r="AQ51" i="9"/>
  <c r="AI51" i="9"/>
  <c r="AA51" i="9"/>
  <c r="S51" i="9"/>
  <c r="K51" i="9"/>
  <c r="AP51" i="9"/>
  <c r="AH51" i="9"/>
  <c r="Z51" i="9"/>
  <c r="R51" i="9"/>
  <c r="J51" i="9"/>
  <c r="AO51" i="9"/>
  <c r="AG51" i="9"/>
  <c r="Y51" i="9"/>
  <c r="Q51" i="9"/>
  <c r="I51" i="9"/>
  <c r="AE51" i="9"/>
  <c r="O51" i="9"/>
  <c r="AD51" i="9"/>
  <c r="N51" i="9"/>
  <c r="AC51" i="9"/>
  <c r="M51" i="9"/>
  <c r="AN51" i="9"/>
  <c r="X51" i="9"/>
  <c r="H51" i="9"/>
  <c r="AK51" i="9"/>
  <c r="U51" i="9"/>
  <c r="E51" i="9"/>
  <c r="AF51" i="9"/>
  <c r="W51" i="9"/>
  <c r="V51" i="9"/>
  <c r="P51" i="9"/>
  <c r="G51" i="9"/>
  <c r="AM51" i="9"/>
  <c r="AL51" i="9"/>
  <c r="F51" i="9"/>
  <c r="AS48" i="7"/>
  <c r="E50" i="7"/>
  <c r="AU9" i="5" a="1"/>
  <c r="N61" i="1"/>
  <c r="N62" i="1" s="1"/>
  <c r="M62" i="1"/>
  <c r="N19" i="1"/>
  <c r="N10" i="1"/>
  <c r="N16" i="1"/>
  <c r="N15" i="1"/>
  <c r="N14" i="1"/>
  <c r="N11" i="1"/>
  <c r="N18" i="1"/>
  <c r="N13" i="1"/>
  <c r="N9" i="1"/>
  <c r="N12" i="1"/>
  <c r="N17" i="1"/>
  <c r="E19" i="1"/>
  <c r="F19" i="1"/>
  <c r="G19" i="1"/>
  <c r="H19" i="1"/>
  <c r="I19" i="1"/>
  <c r="J19" i="1"/>
  <c r="K19" i="1"/>
  <c r="L19" i="1"/>
  <c r="M19" i="1"/>
  <c r="O8" i="1"/>
  <c r="D18" i="1"/>
  <c r="B20" i="1"/>
  <c r="D19" i="1"/>
  <c r="M57" i="1"/>
  <c r="AU9" i="9" l="1" a="1"/>
  <c r="AU43" i="9" s="1"/>
  <c r="AV43" i="9" s="1"/>
  <c r="AR51" i="7"/>
  <c r="AJ51" i="7"/>
  <c r="AB51" i="7"/>
  <c r="T51" i="7"/>
  <c r="L51" i="7"/>
  <c r="AQ51" i="7"/>
  <c r="AI51" i="7"/>
  <c r="AA51" i="7"/>
  <c r="S51" i="7"/>
  <c r="K51" i="7"/>
  <c r="AP51" i="7"/>
  <c r="AH51" i="7"/>
  <c r="Z51" i="7"/>
  <c r="R51" i="7"/>
  <c r="J51" i="7"/>
  <c r="AN51" i="7"/>
  <c r="AF51" i="7"/>
  <c r="X51" i="7"/>
  <c r="P51" i="7"/>
  <c r="H51" i="7"/>
  <c r="AD51" i="7"/>
  <c r="N51" i="7"/>
  <c r="AC51" i="7"/>
  <c r="M51" i="7"/>
  <c r="AO51" i="7"/>
  <c r="Y51" i="7"/>
  <c r="I51" i="7"/>
  <c r="AK51" i="7"/>
  <c r="U51" i="7"/>
  <c r="E51" i="7"/>
  <c r="AM51" i="7"/>
  <c r="G51" i="7"/>
  <c r="AL51" i="7"/>
  <c r="F51" i="7"/>
  <c r="AG51" i="7"/>
  <c r="V51" i="7"/>
  <c r="W51" i="7"/>
  <c r="AE51" i="7"/>
  <c r="O51" i="7"/>
  <c r="Q51" i="7"/>
  <c r="AU45" i="5"/>
  <c r="AV45" i="5" s="1"/>
  <c r="AU37" i="5"/>
  <c r="AV37" i="5" s="1"/>
  <c r="AU29" i="5"/>
  <c r="AV29" i="5" s="1"/>
  <c r="AU21" i="5"/>
  <c r="AV21" i="5" s="1"/>
  <c r="AU13" i="5"/>
  <c r="AV13" i="5" s="1"/>
  <c r="AU43" i="5"/>
  <c r="AV43" i="5" s="1"/>
  <c r="AU27" i="5"/>
  <c r="AV27" i="5" s="1"/>
  <c r="AU19" i="5"/>
  <c r="AV19" i="5" s="1"/>
  <c r="AU11" i="5"/>
  <c r="AV11" i="5" s="1"/>
  <c r="AU44" i="5"/>
  <c r="AV44" i="5" s="1"/>
  <c r="AU36" i="5"/>
  <c r="AV36" i="5" s="1"/>
  <c r="AU28" i="5"/>
  <c r="AV28" i="5" s="1"/>
  <c r="AU20" i="5"/>
  <c r="AV20" i="5" s="1"/>
  <c r="AU12" i="5"/>
  <c r="AV12" i="5" s="1"/>
  <c r="AU35" i="5"/>
  <c r="AV35" i="5" s="1"/>
  <c r="AU42" i="5"/>
  <c r="AV42" i="5" s="1"/>
  <c r="AU34" i="5"/>
  <c r="AV34" i="5" s="1"/>
  <c r="AU26" i="5"/>
  <c r="AV26" i="5" s="1"/>
  <c r="AU18" i="5"/>
  <c r="AV18" i="5" s="1"/>
  <c r="AU10" i="5"/>
  <c r="AV10" i="5" s="1"/>
  <c r="AU41" i="5"/>
  <c r="AV41" i="5" s="1"/>
  <c r="AU33" i="5"/>
  <c r="AV33" i="5" s="1"/>
  <c r="AU25" i="5"/>
  <c r="AV25" i="5" s="1"/>
  <c r="AU17" i="5"/>
  <c r="AV17" i="5" s="1"/>
  <c r="AU9" i="5"/>
  <c r="AV9" i="5" s="1"/>
  <c r="AU38" i="5"/>
  <c r="AV38" i="5" s="1"/>
  <c r="AU31" i="5"/>
  <c r="AV31" i="5" s="1"/>
  <c r="AU39" i="5"/>
  <c r="AV39" i="5" s="1"/>
  <c r="AU32" i="5"/>
  <c r="AV32" i="5" s="1"/>
  <c r="AU14" i="5"/>
  <c r="AV14" i="5" s="1"/>
  <c r="AU48" i="5"/>
  <c r="AV48" i="5" s="1"/>
  <c r="AU30" i="5"/>
  <c r="AV30" i="5" s="1"/>
  <c r="AU47" i="5"/>
  <c r="AV47" i="5" s="1"/>
  <c r="AU24" i="5"/>
  <c r="AV24" i="5" s="1"/>
  <c r="AU16" i="5"/>
  <c r="AV16" i="5" s="1"/>
  <c r="AU15" i="5"/>
  <c r="AV15" i="5" s="1"/>
  <c r="AU46" i="5"/>
  <c r="AV46" i="5" s="1"/>
  <c r="AU23" i="5"/>
  <c r="AV23" i="5" s="1"/>
  <c r="AU40" i="5"/>
  <c r="AV40" i="5" s="1"/>
  <c r="AU22" i="5"/>
  <c r="AV22" i="5" s="1"/>
  <c r="O61" i="1"/>
  <c r="O62" i="1" s="1"/>
  <c r="E20" i="1"/>
  <c r="F20" i="1"/>
  <c r="G20" i="1"/>
  <c r="H20" i="1"/>
  <c r="I20" i="1"/>
  <c r="J20" i="1"/>
  <c r="K20" i="1"/>
  <c r="L20" i="1"/>
  <c r="M20" i="1"/>
  <c r="O20" i="1"/>
  <c r="O9" i="1"/>
  <c r="O10" i="1"/>
  <c r="O14" i="1"/>
  <c r="O17" i="1"/>
  <c r="O11" i="1"/>
  <c r="O19" i="1"/>
  <c r="O12" i="1"/>
  <c r="O18" i="1"/>
  <c r="O16" i="1"/>
  <c r="O15" i="1"/>
  <c r="O13" i="1"/>
  <c r="N20" i="1"/>
  <c r="N57" i="1"/>
  <c r="P8" i="1"/>
  <c r="D20" i="1"/>
  <c r="B21" i="1"/>
  <c r="AU15" i="9" l="1"/>
  <c r="AV15" i="9" s="1"/>
  <c r="AW15" i="9" s="1"/>
  <c r="AX15" i="9" s="1"/>
  <c r="AY15" i="9" s="1"/>
  <c r="AU26" i="9"/>
  <c r="AV26" i="9" s="1"/>
  <c r="AU23" i="9"/>
  <c r="AV23" i="9" s="1"/>
  <c r="AU16" i="9"/>
  <c r="AV16" i="9" s="1"/>
  <c r="AU34" i="9"/>
  <c r="AV34" i="9" s="1"/>
  <c r="AU41" i="9"/>
  <c r="AV41" i="9" s="1"/>
  <c r="AW41" i="9" s="1"/>
  <c r="AX41" i="9" s="1"/>
  <c r="AY41" i="9" s="1"/>
  <c r="AU21" i="9"/>
  <c r="AV21" i="9" s="1"/>
  <c r="AW21" i="9" s="1"/>
  <c r="AX21" i="9" s="1"/>
  <c r="AY21" i="9" s="1"/>
  <c r="AU37" i="9"/>
  <c r="AV37" i="9" s="1"/>
  <c r="AU24" i="9"/>
  <c r="AV24" i="9" s="1"/>
  <c r="AU42" i="9"/>
  <c r="AV42" i="9" s="1"/>
  <c r="AU13" i="9"/>
  <c r="AV13" i="9" s="1"/>
  <c r="AU30" i="9"/>
  <c r="AV30" i="9" s="1"/>
  <c r="AU9" i="9"/>
  <c r="AV9" i="9" s="1"/>
  <c r="AU25" i="9"/>
  <c r="AV25" i="9" s="1"/>
  <c r="AW25" i="9" s="1"/>
  <c r="AX25" i="9" s="1"/>
  <c r="AY25" i="9" s="1"/>
  <c r="AU40" i="9"/>
  <c r="AV40" i="9" s="1"/>
  <c r="AW40" i="9" s="1"/>
  <c r="AX40" i="9" s="1"/>
  <c r="AY40" i="9" s="1"/>
  <c r="AU19" i="9"/>
  <c r="AV19" i="9" s="1"/>
  <c r="AW19" i="9" s="1"/>
  <c r="AU20" i="9"/>
  <c r="AV20" i="9" s="1"/>
  <c r="AW20" i="9" s="1"/>
  <c r="AU17" i="9"/>
  <c r="AV17" i="9" s="1"/>
  <c r="AU44" i="9"/>
  <c r="AV44" i="9" s="1"/>
  <c r="AU22" i="9"/>
  <c r="AV22" i="9" s="1"/>
  <c r="AU38" i="9"/>
  <c r="AV38" i="9" s="1"/>
  <c r="AU48" i="9"/>
  <c r="AV48" i="9" s="1"/>
  <c r="AW48" i="9" s="1"/>
  <c r="AX48" i="9" s="1"/>
  <c r="AY48" i="9" s="1"/>
  <c r="AU27" i="9"/>
  <c r="AV27" i="9" s="1"/>
  <c r="AW27" i="9" s="1"/>
  <c r="AX27" i="9" s="1"/>
  <c r="AY27" i="9" s="1"/>
  <c r="AU39" i="9"/>
  <c r="AV39" i="9" s="1"/>
  <c r="AW39" i="9" s="1"/>
  <c r="AX39" i="9" s="1"/>
  <c r="AY39" i="9" s="1"/>
  <c r="AU29" i="9"/>
  <c r="AV29" i="9" s="1"/>
  <c r="AW29" i="9" s="1"/>
  <c r="AX29" i="9" s="1"/>
  <c r="AY29" i="9" s="1"/>
  <c r="AU46" i="9"/>
  <c r="AV46" i="9" s="1"/>
  <c r="AU32" i="9"/>
  <c r="AV32" i="9" s="1"/>
  <c r="AU31" i="9"/>
  <c r="AV31" i="9" s="1"/>
  <c r="AU36" i="9"/>
  <c r="AV36" i="9" s="1"/>
  <c r="AU14" i="9"/>
  <c r="AV14" i="9" s="1"/>
  <c r="AW14" i="9" s="1"/>
  <c r="AX14" i="9" s="1"/>
  <c r="AY14" i="9" s="1"/>
  <c r="AU10" i="9"/>
  <c r="AV10" i="9" s="1"/>
  <c r="AW10" i="9" s="1"/>
  <c r="AX10" i="9" s="1"/>
  <c r="AY10" i="9" s="1"/>
  <c r="AU35" i="9"/>
  <c r="AV35" i="9" s="1"/>
  <c r="AW35" i="9" s="1"/>
  <c r="AX35" i="9" s="1"/>
  <c r="AY35" i="9" s="1"/>
  <c r="AU12" i="9"/>
  <c r="AV12" i="9" s="1"/>
  <c r="AW12" i="9" s="1"/>
  <c r="AX12" i="9" s="1"/>
  <c r="AY12" i="9" s="1"/>
  <c r="AU45" i="9"/>
  <c r="AV45" i="9" s="1"/>
  <c r="AU11" i="9"/>
  <c r="AV11" i="9" s="1"/>
  <c r="AU33" i="9"/>
  <c r="AV33" i="9" s="1"/>
  <c r="AU47" i="9"/>
  <c r="AV47" i="9" s="1"/>
  <c r="AU28" i="9"/>
  <c r="AV28" i="9" s="1"/>
  <c r="AU18" i="9"/>
  <c r="AV18" i="9" s="1"/>
  <c r="AW18" i="9" s="1"/>
  <c r="AX18" i="9" s="1"/>
  <c r="AY18" i="9" s="1"/>
  <c r="AU9" i="7" a="1"/>
  <c r="AU39" i="7" s="1"/>
  <c r="AV39" i="7" s="1"/>
  <c r="AW26" i="9"/>
  <c r="AX26" i="9" s="1"/>
  <c r="AY26" i="9" s="1"/>
  <c r="AW45" i="9"/>
  <c r="AX45" i="9" s="1"/>
  <c r="AY45" i="9" s="1"/>
  <c r="AW23" i="9"/>
  <c r="AX23" i="9" s="1"/>
  <c r="AY23" i="9" s="1"/>
  <c r="AW16" i="9"/>
  <c r="AX16" i="9" s="1"/>
  <c r="AY16" i="9" s="1"/>
  <c r="AW34" i="9"/>
  <c r="AX34" i="9" s="1"/>
  <c r="AY34" i="9" s="1"/>
  <c r="AW13" i="9"/>
  <c r="AX13" i="9" s="1"/>
  <c r="AY13" i="9" s="1"/>
  <c r="AW30" i="9"/>
  <c r="AX30" i="9" s="1"/>
  <c r="AY30" i="9" s="1"/>
  <c r="AW9" i="9"/>
  <c r="AX9" i="9" s="1"/>
  <c r="AY9" i="9" s="1"/>
  <c r="AW42" i="9"/>
  <c r="AX42" i="9" s="1"/>
  <c r="AY42" i="9" s="1"/>
  <c r="AW46" i="9"/>
  <c r="AX46" i="9" s="1"/>
  <c r="AY46" i="9" s="1"/>
  <c r="AW32" i="9"/>
  <c r="AX32" i="9" s="1"/>
  <c r="AY32" i="9" s="1"/>
  <c r="AW44" i="9"/>
  <c r="AX44" i="9" s="1"/>
  <c r="AY44" i="9" s="1"/>
  <c r="AW22" i="9"/>
  <c r="AX22" i="9" s="1"/>
  <c r="AY22" i="9" s="1"/>
  <c r="AW38" i="9"/>
  <c r="AX38" i="9" s="1"/>
  <c r="AY38" i="9" s="1"/>
  <c r="AW31" i="9"/>
  <c r="AX31" i="9" s="1"/>
  <c r="AY31" i="9" s="1"/>
  <c r="AW36" i="9"/>
  <c r="AX36" i="9" s="1"/>
  <c r="AY36" i="9" s="1"/>
  <c r="AW24" i="9"/>
  <c r="AX24" i="9" s="1"/>
  <c r="AY24" i="9" s="1"/>
  <c r="AW17" i="9"/>
  <c r="AX17" i="9" s="1"/>
  <c r="AY17" i="9" s="1"/>
  <c r="AW11" i="9"/>
  <c r="AX11" i="9" s="1"/>
  <c r="AY11" i="9" s="1"/>
  <c r="AW33" i="9"/>
  <c r="AX33" i="9" s="1"/>
  <c r="AY33" i="9" s="1"/>
  <c r="AW47" i="9"/>
  <c r="AX47" i="9" s="1"/>
  <c r="AY47" i="9" s="1"/>
  <c r="AW28" i="9"/>
  <c r="AX28" i="9" s="1"/>
  <c r="AY28" i="9" s="1"/>
  <c r="AW43" i="9"/>
  <c r="AX43" i="9" s="1"/>
  <c r="AY43" i="9" s="1"/>
  <c r="AW42" i="5"/>
  <c r="AX42" i="5" s="1"/>
  <c r="AY42" i="5" s="1"/>
  <c r="AW19" i="5"/>
  <c r="AX19" i="5" s="1"/>
  <c r="AY19" i="5" s="1"/>
  <c r="AW27" i="5"/>
  <c r="AX27" i="5" s="1"/>
  <c r="AY27" i="5" s="1"/>
  <c r="AW48" i="5"/>
  <c r="AX48" i="5" s="1"/>
  <c r="AY48" i="5" s="1"/>
  <c r="AW12" i="5"/>
  <c r="AX12" i="5" s="1"/>
  <c r="AY12" i="5" s="1"/>
  <c r="AW43" i="5"/>
  <c r="AX43" i="5" s="1"/>
  <c r="AY43" i="5" s="1"/>
  <c r="AW25" i="5"/>
  <c r="AX25" i="5" s="1"/>
  <c r="AY25" i="5" s="1"/>
  <c r="AW32" i="5"/>
  <c r="AX32" i="5" s="1"/>
  <c r="AY32" i="5" s="1"/>
  <c r="AW41" i="5"/>
  <c r="AX41" i="5" s="1"/>
  <c r="AY41" i="5" s="1"/>
  <c r="AW20" i="5"/>
  <c r="AX20" i="5" s="1"/>
  <c r="AY20" i="5" s="1"/>
  <c r="AW13" i="5"/>
  <c r="AX13" i="5" s="1"/>
  <c r="AY13" i="5" s="1"/>
  <c r="AW17" i="5"/>
  <c r="AX17" i="5" s="1"/>
  <c r="AY17" i="5" s="1"/>
  <c r="AW33" i="5"/>
  <c r="AX33" i="5" s="1"/>
  <c r="AY33" i="5" s="1"/>
  <c r="AW15" i="5"/>
  <c r="AX15" i="5" s="1"/>
  <c r="AY15" i="5" s="1"/>
  <c r="AW39" i="5"/>
  <c r="AX39" i="5" s="1"/>
  <c r="AY39" i="5" s="1"/>
  <c r="AW10" i="5"/>
  <c r="AX10" i="5" s="1"/>
  <c r="AY10" i="5" s="1"/>
  <c r="AW28" i="5"/>
  <c r="AX28" i="5" s="1"/>
  <c r="AY28" i="5" s="1"/>
  <c r="AW21" i="5"/>
  <c r="AX21" i="5" s="1"/>
  <c r="AY21" i="5" s="1"/>
  <c r="AW30" i="5"/>
  <c r="AX30" i="5" s="1"/>
  <c r="AY30" i="5" s="1"/>
  <c r="AW14" i="5"/>
  <c r="AX14" i="5" s="1"/>
  <c r="AY14" i="5" s="1"/>
  <c r="AW31" i="5"/>
  <c r="AX31" i="5" s="1"/>
  <c r="AY31" i="5" s="1"/>
  <c r="AW18" i="5"/>
  <c r="AX18" i="5" s="1"/>
  <c r="AY18" i="5" s="1"/>
  <c r="AW36" i="5"/>
  <c r="AX36" i="5" s="1"/>
  <c r="AY36" i="5" s="1"/>
  <c r="AW29" i="5"/>
  <c r="AX29" i="5" s="1"/>
  <c r="AY29" i="5" s="1"/>
  <c r="AW35" i="5"/>
  <c r="AX35" i="5" s="1"/>
  <c r="AY35" i="5" s="1"/>
  <c r="AW46" i="5"/>
  <c r="AX46" i="5" s="1"/>
  <c r="AY46" i="5" s="1"/>
  <c r="AW24" i="5"/>
  <c r="AX24" i="5" s="1"/>
  <c r="AY24" i="5" s="1"/>
  <c r="AW38" i="5"/>
  <c r="AX38" i="5" s="1"/>
  <c r="AY38" i="5" s="1"/>
  <c r="AW26" i="5"/>
  <c r="AX26" i="5" s="1"/>
  <c r="AY26" i="5" s="1"/>
  <c r="AW44" i="5"/>
  <c r="AX44" i="5" s="1"/>
  <c r="AY44" i="5" s="1"/>
  <c r="AW37" i="5"/>
  <c r="AX37" i="5" s="1"/>
  <c r="AY37" i="5" s="1"/>
  <c r="AW22" i="5"/>
  <c r="AX22" i="5" s="1"/>
  <c r="AY22" i="5" s="1"/>
  <c r="AW40" i="5"/>
  <c r="AX40" i="5" s="1"/>
  <c r="AY40" i="5" s="1"/>
  <c r="AW23" i="5"/>
  <c r="AX23" i="5" s="1"/>
  <c r="AY23" i="5" s="1"/>
  <c r="AW16" i="5"/>
  <c r="AX16" i="5" s="1"/>
  <c r="AY16" i="5" s="1"/>
  <c r="AW47" i="5"/>
  <c r="AX47" i="5" s="1"/>
  <c r="AY47" i="5" s="1"/>
  <c r="AW9" i="5"/>
  <c r="AX9" i="5" s="1"/>
  <c r="AY9" i="5" s="1"/>
  <c r="AW34" i="5"/>
  <c r="AX34" i="5" s="1"/>
  <c r="AY34" i="5" s="1"/>
  <c r="AW11" i="5"/>
  <c r="AX11" i="5" s="1"/>
  <c r="AY11" i="5" s="1"/>
  <c r="AW45" i="5"/>
  <c r="AX45" i="5" s="1"/>
  <c r="AY45" i="5" s="1"/>
  <c r="P61" i="1"/>
  <c r="P62" i="1" s="1"/>
  <c r="P10" i="1"/>
  <c r="P21" i="1"/>
  <c r="P9" i="1"/>
  <c r="P12" i="1"/>
  <c r="P14" i="1"/>
  <c r="P13" i="1"/>
  <c r="P16" i="1"/>
  <c r="P15" i="1"/>
  <c r="P18" i="1"/>
  <c r="P17" i="1"/>
  <c r="P20" i="1"/>
  <c r="P11" i="1"/>
  <c r="P19" i="1"/>
  <c r="E21" i="1"/>
  <c r="F21" i="1"/>
  <c r="G21" i="1"/>
  <c r="H21" i="1"/>
  <c r="I21" i="1"/>
  <c r="J21" i="1"/>
  <c r="K21" i="1"/>
  <c r="L21" i="1"/>
  <c r="M21" i="1"/>
  <c r="N21" i="1"/>
  <c r="O21" i="1"/>
  <c r="O57" i="1"/>
  <c r="Q8" i="1"/>
  <c r="B22" i="1"/>
  <c r="D21" i="1"/>
  <c r="AW37" i="9" l="1"/>
  <c r="AX37" i="9" s="1"/>
  <c r="AY37" i="9" s="1"/>
  <c r="AX19" i="9"/>
  <c r="AY19" i="9" s="1"/>
  <c r="AX20" i="9"/>
  <c r="AY20" i="9" s="1"/>
  <c r="AU22" i="7"/>
  <c r="AV22" i="7" s="1"/>
  <c r="AU43" i="7"/>
  <c r="AV43" i="7" s="1"/>
  <c r="AW43" i="7" s="1"/>
  <c r="AX43" i="7" s="1"/>
  <c r="AY43" i="7" s="1"/>
  <c r="AU34" i="7"/>
  <c r="AV34" i="7" s="1"/>
  <c r="AU10" i="7"/>
  <c r="AV10" i="7" s="1"/>
  <c r="AU12" i="7"/>
  <c r="AV12" i="7" s="1"/>
  <c r="AU38" i="7"/>
  <c r="AV38" i="7" s="1"/>
  <c r="AU24" i="7"/>
  <c r="AV24" i="7" s="1"/>
  <c r="AW24" i="7" s="1"/>
  <c r="AU41" i="7"/>
  <c r="AV41" i="7" s="1"/>
  <c r="AW41" i="7" s="1"/>
  <c r="AX41" i="7" s="1"/>
  <c r="AY41" i="7" s="1"/>
  <c r="AU30" i="7"/>
  <c r="AV30" i="7" s="1"/>
  <c r="AU19" i="7"/>
  <c r="AV19" i="7" s="1"/>
  <c r="AW19" i="7" s="1"/>
  <c r="AX19" i="7" s="1"/>
  <c r="AY19" i="7" s="1"/>
  <c r="AU26" i="7"/>
  <c r="AV26" i="7" s="1"/>
  <c r="AU20" i="7"/>
  <c r="AV20" i="7" s="1"/>
  <c r="AU46" i="7"/>
  <c r="AV46" i="7" s="1"/>
  <c r="AU32" i="7"/>
  <c r="AV32" i="7" s="1"/>
  <c r="AW32" i="7" s="1"/>
  <c r="AX32" i="7" s="1"/>
  <c r="AY32" i="7" s="1"/>
  <c r="AU17" i="7"/>
  <c r="AV17" i="7" s="1"/>
  <c r="AW17" i="7" s="1"/>
  <c r="AX17" i="7" s="1"/>
  <c r="AY17" i="7" s="1"/>
  <c r="AU47" i="7"/>
  <c r="AV47" i="7" s="1"/>
  <c r="AW47" i="7" s="1"/>
  <c r="AX47" i="7" s="1"/>
  <c r="AY47" i="7" s="1"/>
  <c r="AU16" i="7"/>
  <c r="AV16" i="7" s="1"/>
  <c r="AU35" i="7"/>
  <c r="AV35" i="7" s="1"/>
  <c r="AW35" i="7" s="1"/>
  <c r="AX35" i="7" s="1"/>
  <c r="AY35" i="7" s="1"/>
  <c r="AU42" i="7"/>
  <c r="AV42" i="7" s="1"/>
  <c r="AU28" i="7"/>
  <c r="AV28" i="7" s="1"/>
  <c r="AU15" i="7"/>
  <c r="AV15" i="7" s="1"/>
  <c r="AU40" i="7"/>
  <c r="AV40" i="7" s="1"/>
  <c r="AW40" i="7" s="1"/>
  <c r="AX40" i="7" s="1"/>
  <c r="AY40" i="7" s="1"/>
  <c r="AU27" i="7"/>
  <c r="AV27" i="7" s="1"/>
  <c r="AW27" i="7" s="1"/>
  <c r="AX27" i="7" s="1"/>
  <c r="AY27" i="7" s="1"/>
  <c r="AU29" i="7"/>
  <c r="AV29" i="7" s="1"/>
  <c r="AW29" i="7" s="1"/>
  <c r="AU37" i="7"/>
  <c r="AV37" i="7" s="1"/>
  <c r="AW37" i="7" s="1"/>
  <c r="AX37" i="7" s="1"/>
  <c r="AY37" i="7" s="1"/>
  <c r="AU33" i="7"/>
  <c r="AV33" i="7" s="1"/>
  <c r="AW33" i="7" s="1"/>
  <c r="AU36" i="7"/>
  <c r="AV36" i="7" s="1"/>
  <c r="AU23" i="7"/>
  <c r="AV23" i="7" s="1"/>
  <c r="AU48" i="7"/>
  <c r="AV48" i="7" s="1"/>
  <c r="AU13" i="7"/>
  <c r="AV13" i="7" s="1"/>
  <c r="AW13" i="7" s="1"/>
  <c r="AX13" i="7" s="1"/>
  <c r="AY13" i="7" s="1"/>
  <c r="AU9" i="7"/>
  <c r="AV9" i="7" s="1"/>
  <c r="AW9" i="7" s="1"/>
  <c r="AX9" i="7" s="1"/>
  <c r="AY9" i="7" s="1"/>
  <c r="AU21" i="7"/>
  <c r="AV21" i="7" s="1"/>
  <c r="AW21" i="7" s="1"/>
  <c r="AX21" i="7" s="1"/>
  <c r="AY21" i="7" s="1"/>
  <c r="AU44" i="7"/>
  <c r="AV44" i="7" s="1"/>
  <c r="AW44" i="7" s="1"/>
  <c r="AX44" i="7" s="1"/>
  <c r="AY44" i="7" s="1"/>
  <c r="AU31" i="7"/>
  <c r="AV31" i="7" s="1"/>
  <c r="AW31" i="7" s="1"/>
  <c r="AX31" i="7" s="1"/>
  <c r="AY31" i="7" s="1"/>
  <c r="AU18" i="7"/>
  <c r="AV18" i="7" s="1"/>
  <c r="AU45" i="7"/>
  <c r="AV45" i="7" s="1"/>
  <c r="AW45" i="7" s="1"/>
  <c r="AX45" i="7" s="1"/>
  <c r="AY45" i="7" s="1"/>
  <c r="AU25" i="7"/>
  <c r="AV25" i="7" s="1"/>
  <c r="AU11" i="7"/>
  <c r="AV11" i="7" s="1"/>
  <c r="AW11" i="7" s="1"/>
  <c r="AX11" i="7" s="1"/>
  <c r="AY11" i="7" s="1"/>
  <c r="AU14" i="7"/>
  <c r="AV14" i="7" s="1"/>
  <c r="AW14" i="7" s="1"/>
  <c r="AX14" i="7" s="1"/>
  <c r="AY14" i="7" s="1"/>
  <c r="AW39" i="7"/>
  <c r="AX39" i="7" s="1"/>
  <c r="AY39" i="7" s="1"/>
  <c r="AW22" i="7"/>
  <c r="AW18" i="7"/>
  <c r="AX18" i="7" s="1"/>
  <c r="AY18" i="7" s="1"/>
  <c r="AW16" i="7"/>
  <c r="AX16" i="7" s="1"/>
  <c r="AY16" i="7" s="1"/>
  <c r="AW34" i="7"/>
  <c r="AX34" i="7" s="1"/>
  <c r="AY34" i="7" s="1"/>
  <c r="AW10" i="7"/>
  <c r="AX10" i="7" s="1"/>
  <c r="AY10" i="7" s="1"/>
  <c r="AW12" i="7"/>
  <c r="AX12" i="7" s="1"/>
  <c r="AY12" i="7" s="1"/>
  <c r="AW38" i="7"/>
  <c r="AX38" i="7" s="1"/>
  <c r="AY38" i="7" s="1"/>
  <c r="AW26" i="7"/>
  <c r="AX26" i="7"/>
  <c r="AY26" i="7" s="1"/>
  <c r="AW20" i="7"/>
  <c r="AX20" i="7" s="1"/>
  <c r="AY20" i="7" s="1"/>
  <c r="AW46" i="7"/>
  <c r="AX46" i="7" s="1"/>
  <c r="AY46" i="7" s="1"/>
  <c r="AW42" i="7"/>
  <c r="AX42" i="7" s="1"/>
  <c r="AY42" i="7" s="1"/>
  <c r="AW28" i="7"/>
  <c r="AX28" i="7" s="1"/>
  <c r="AY28" i="7" s="1"/>
  <c r="AW15" i="7"/>
  <c r="AX15" i="7" s="1"/>
  <c r="AY15" i="7" s="1"/>
  <c r="AW36" i="7"/>
  <c r="AX36" i="7" s="1"/>
  <c r="AY36" i="7" s="1"/>
  <c r="AW23" i="7"/>
  <c r="AX23" i="7"/>
  <c r="AY23" i="7" s="1"/>
  <c r="AW48" i="7"/>
  <c r="AX48" i="7" s="1"/>
  <c r="AY48" i="7" s="1"/>
  <c r="E52" i="5" a="1"/>
  <c r="Q61" i="1"/>
  <c r="Q62" i="1" s="1"/>
  <c r="E22" i="1"/>
  <c r="F22" i="1"/>
  <c r="G22" i="1"/>
  <c r="H22" i="1"/>
  <c r="I22" i="1"/>
  <c r="J22" i="1"/>
  <c r="K22" i="1"/>
  <c r="L22" i="1"/>
  <c r="M22" i="1"/>
  <c r="N22" i="1"/>
  <c r="O22" i="1"/>
  <c r="Q10" i="1"/>
  <c r="Q11" i="1"/>
  <c r="Q22" i="1"/>
  <c r="Q9" i="1"/>
  <c r="Q18" i="1"/>
  <c r="Q13" i="1"/>
  <c r="Q21" i="1"/>
  <c r="Q16" i="1"/>
  <c r="Q19" i="1"/>
  <c r="Q17" i="1"/>
  <c r="Q20" i="1"/>
  <c r="Q12" i="1"/>
  <c r="Q14" i="1"/>
  <c r="Q15" i="1"/>
  <c r="P22" i="1"/>
  <c r="R8" i="1"/>
  <c r="P57" i="1"/>
  <c r="B23" i="1"/>
  <c r="D22" i="1"/>
  <c r="E52" i="9" l="1" a="1"/>
  <c r="AB52" i="9" s="1"/>
  <c r="AB53" i="9" s="1"/>
  <c r="AB59" i="9" s="1"/>
  <c r="AX22" i="7"/>
  <c r="AY22" i="7" s="1"/>
  <c r="AW30" i="7"/>
  <c r="AX30" i="7" s="1"/>
  <c r="AY30" i="7" s="1"/>
  <c r="AX24" i="7"/>
  <c r="AY24" i="7" s="1"/>
  <c r="AX33" i="7"/>
  <c r="AY33" i="7" s="1"/>
  <c r="AW25" i="7"/>
  <c r="AX25" i="7" s="1"/>
  <c r="AY25" i="7" s="1"/>
  <c r="AX29" i="7"/>
  <c r="AY29" i="7" s="1"/>
  <c r="AP52" i="5"/>
  <c r="AP53" i="5" s="1"/>
  <c r="AP59" i="5" s="1"/>
  <c r="AH52" i="5"/>
  <c r="AH53" i="5" s="1"/>
  <c r="AH59" i="5" s="1"/>
  <c r="Z52" i="5"/>
  <c r="Z53" i="5" s="1"/>
  <c r="Z59" i="5" s="1"/>
  <c r="R52" i="5"/>
  <c r="R53" i="5" s="1"/>
  <c r="R59" i="5" s="1"/>
  <c r="J52" i="5"/>
  <c r="J53" i="5" s="1"/>
  <c r="J59" i="5" s="1"/>
  <c r="AO52" i="5"/>
  <c r="AO53" i="5" s="1"/>
  <c r="AO59" i="5" s="1"/>
  <c r="AG52" i="5"/>
  <c r="AG53" i="5" s="1"/>
  <c r="AG59" i="5" s="1"/>
  <c r="Y52" i="5"/>
  <c r="Y53" i="5" s="1"/>
  <c r="Y59" i="5" s="1"/>
  <c r="Q52" i="5"/>
  <c r="Q53" i="5" s="1"/>
  <c r="Q59" i="5" s="1"/>
  <c r="I52" i="5"/>
  <c r="I53" i="5" s="1"/>
  <c r="I59" i="5" s="1"/>
  <c r="AM52" i="5"/>
  <c r="AM53" i="5" s="1"/>
  <c r="AM59" i="5" s="1"/>
  <c r="AE52" i="5"/>
  <c r="AE53" i="5" s="1"/>
  <c r="AE59" i="5" s="1"/>
  <c r="W52" i="5"/>
  <c r="W53" i="5" s="1"/>
  <c r="W59" i="5" s="1"/>
  <c r="O52" i="5"/>
  <c r="O53" i="5" s="1"/>
  <c r="O59" i="5" s="1"/>
  <c r="G52" i="5"/>
  <c r="G53" i="5" s="1"/>
  <c r="G59" i="5" s="1"/>
  <c r="AQ52" i="5"/>
  <c r="AQ53" i="5" s="1"/>
  <c r="AQ59" i="5" s="1"/>
  <c r="AC52" i="5"/>
  <c r="AC53" i="5" s="1"/>
  <c r="AC59" i="5" s="1"/>
  <c r="P52" i="5"/>
  <c r="P53" i="5" s="1"/>
  <c r="P59" i="5" s="1"/>
  <c r="AN52" i="5"/>
  <c r="AN53" i="5" s="1"/>
  <c r="AN59" i="5" s="1"/>
  <c r="AB52" i="5"/>
  <c r="AB53" i="5" s="1"/>
  <c r="AB59" i="5" s="1"/>
  <c r="N52" i="5"/>
  <c r="N53" i="5" s="1"/>
  <c r="N59" i="5" s="1"/>
  <c r="AK52" i="5"/>
  <c r="AK53" i="5" s="1"/>
  <c r="AK59" i="5" s="1"/>
  <c r="X52" i="5"/>
  <c r="X53" i="5" s="1"/>
  <c r="X59" i="5" s="1"/>
  <c r="L52" i="5"/>
  <c r="L53" i="5" s="1"/>
  <c r="L59" i="5" s="1"/>
  <c r="V52" i="5"/>
  <c r="V53" i="5" s="1"/>
  <c r="V59" i="5" s="1"/>
  <c r="E52" i="5"/>
  <c r="E53" i="5" s="1"/>
  <c r="AR52" i="5"/>
  <c r="AR53" i="5" s="1"/>
  <c r="AR59" i="5" s="1"/>
  <c r="U52" i="5"/>
  <c r="U53" i="5" s="1"/>
  <c r="U59" i="5" s="1"/>
  <c r="AJ52" i="5"/>
  <c r="AJ53" i="5" s="1"/>
  <c r="AJ59" i="5" s="1"/>
  <c r="S52" i="5"/>
  <c r="S53" i="5" s="1"/>
  <c r="S59" i="5" s="1"/>
  <c r="K52" i="5"/>
  <c r="K53" i="5" s="1"/>
  <c r="K59" i="5" s="1"/>
  <c r="AL52" i="5"/>
  <c r="AL53" i="5" s="1"/>
  <c r="AL59" i="5" s="1"/>
  <c r="H52" i="5"/>
  <c r="H53" i="5" s="1"/>
  <c r="H59" i="5" s="1"/>
  <c r="AI52" i="5"/>
  <c r="AI53" i="5" s="1"/>
  <c r="AI59" i="5" s="1"/>
  <c r="F52" i="5"/>
  <c r="F53" i="5" s="1"/>
  <c r="F59" i="5" s="1"/>
  <c r="AF52" i="5"/>
  <c r="AF53" i="5" s="1"/>
  <c r="AF59" i="5" s="1"/>
  <c r="AA52" i="5"/>
  <c r="AA53" i="5" s="1"/>
  <c r="AA59" i="5" s="1"/>
  <c r="M52" i="5"/>
  <c r="M53" i="5" s="1"/>
  <c r="M59" i="5" s="1"/>
  <c r="AD52" i="5"/>
  <c r="AD53" i="5" s="1"/>
  <c r="AD59" i="5" s="1"/>
  <c r="T52" i="5"/>
  <c r="T53" i="5" s="1"/>
  <c r="T59" i="5" s="1"/>
  <c r="R61" i="1"/>
  <c r="R62" i="1" s="1"/>
  <c r="Q23" i="1"/>
  <c r="E23" i="1"/>
  <c r="F23" i="1"/>
  <c r="G23" i="1"/>
  <c r="H23" i="1"/>
  <c r="I23" i="1"/>
  <c r="J23" i="1"/>
  <c r="K23" i="1"/>
  <c r="L23" i="1"/>
  <c r="M23" i="1"/>
  <c r="N23" i="1"/>
  <c r="O23" i="1"/>
  <c r="P23" i="1"/>
  <c r="R11" i="1"/>
  <c r="R23" i="1"/>
  <c r="R12" i="1"/>
  <c r="R10" i="1"/>
  <c r="R9" i="1"/>
  <c r="R17" i="1"/>
  <c r="R22" i="1"/>
  <c r="R14" i="1"/>
  <c r="R21" i="1"/>
  <c r="R19" i="1"/>
  <c r="R18" i="1"/>
  <c r="R13" i="1"/>
  <c r="R20" i="1"/>
  <c r="R16" i="1"/>
  <c r="R15" i="1"/>
  <c r="S8" i="1"/>
  <c r="B24" i="1"/>
  <c r="D23" i="1"/>
  <c r="Q57" i="1"/>
  <c r="AJ52" i="9" l="1"/>
  <c r="AJ53" i="9" s="1"/>
  <c r="AJ59" i="9" s="1"/>
  <c r="N52" i="9"/>
  <c r="N53" i="9" s="1"/>
  <c r="N59" i="9" s="1"/>
  <c r="Y52" i="9"/>
  <c r="Y53" i="9" s="1"/>
  <c r="Y59" i="9" s="1"/>
  <c r="AD52" i="9"/>
  <c r="AD53" i="9" s="1"/>
  <c r="AD59" i="9" s="1"/>
  <c r="AG52" i="9"/>
  <c r="AG53" i="9" s="1"/>
  <c r="AG59" i="9" s="1"/>
  <c r="AR52" i="9"/>
  <c r="AR53" i="9" s="1"/>
  <c r="AR59" i="9" s="1"/>
  <c r="H52" i="9"/>
  <c r="H53" i="9" s="1"/>
  <c r="H59" i="9" s="1"/>
  <c r="K52" i="9"/>
  <c r="K53" i="9" s="1"/>
  <c r="K59" i="9" s="1"/>
  <c r="AK52" i="9"/>
  <c r="AK53" i="9" s="1"/>
  <c r="AK59" i="9" s="1"/>
  <c r="S52" i="9"/>
  <c r="S53" i="9" s="1"/>
  <c r="S59" i="9" s="1"/>
  <c r="AO52" i="9"/>
  <c r="AO53" i="9" s="1"/>
  <c r="AO59" i="9" s="1"/>
  <c r="AA52" i="9"/>
  <c r="AA53" i="9" s="1"/>
  <c r="AA59" i="9" s="1"/>
  <c r="M52" i="9"/>
  <c r="M53" i="9" s="1"/>
  <c r="M59" i="9" s="1"/>
  <c r="E52" i="9"/>
  <c r="E53" i="9" s="1"/>
  <c r="U52" i="9"/>
  <c r="U53" i="9" s="1"/>
  <c r="U59" i="9" s="1"/>
  <c r="W52" i="9"/>
  <c r="W53" i="9" s="1"/>
  <c r="W59" i="9" s="1"/>
  <c r="AF52" i="9"/>
  <c r="AF53" i="9" s="1"/>
  <c r="AF59" i="9" s="1"/>
  <c r="R52" i="9"/>
  <c r="R53" i="9" s="1"/>
  <c r="R59" i="9" s="1"/>
  <c r="AQ52" i="9"/>
  <c r="AQ53" i="9" s="1"/>
  <c r="AQ59" i="9" s="1"/>
  <c r="P52" i="9"/>
  <c r="P53" i="9" s="1"/>
  <c r="P59" i="9" s="1"/>
  <c r="O52" i="9"/>
  <c r="O53" i="9" s="1"/>
  <c r="O59" i="9" s="1"/>
  <c r="AI52" i="9"/>
  <c r="AI53" i="9" s="1"/>
  <c r="AI59" i="9" s="1"/>
  <c r="AE52" i="9"/>
  <c r="AE53" i="9" s="1"/>
  <c r="AE59" i="9" s="1"/>
  <c r="F52" i="9"/>
  <c r="F53" i="9" s="1"/>
  <c r="F59" i="9" s="1"/>
  <c r="AN52" i="9"/>
  <c r="AN53" i="9" s="1"/>
  <c r="AN59" i="9" s="1"/>
  <c r="Z52" i="9"/>
  <c r="Z53" i="9" s="1"/>
  <c r="Z59" i="9" s="1"/>
  <c r="L52" i="9"/>
  <c r="L53" i="9" s="1"/>
  <c r="L59" i="9" s="1"/>
  <c r="J52" i="9"/>
  <c r="J53" i="9" s="1"/>
  <c r="J59" i="9" s="1"/>
  <c r="AL52" i="9"/>
  <c r="AL53" i="9" s="1"/>
  <c r="AL59" i="9" s="1"/>
  <c r="AC52" i="9"/>
  <c r="AC53" i="9" s="1"/>
  <c r="AC59" i="9" s="1"/>
  <c r="I52" i="9"/>
  <c r="I53" i="9" s="1"/>
  <c r="I59" i="9" s="1"/>
  <c r="AH52" i="9"/>
  <c r="AH53" i="9" s="1"/>
  <c r="AH59" i="9" s="1"/>
  <c r="T52" i="9"/>
  <c r="T53" i="9" s="1"/>
  <c r="T59" i="9" s="1"/>
  <c r="V52" i="9"/>
  <c r="V53" i="9" s="1"/>
  <c r="V59" i="9" s="1"/>
  <c r="X52" i="9"/>
  <c r="X53" i="9" s="1"/>
  <c r="X59" i="9" s="1"/>
  <c r="AM52" i="9"/>
  <c r="AM53" i="9" s="1"/>
  <c r="AM59" i="9" s="1"/>
  <c r="G52" i="9"/>
  <c r="G53" i="9" s="1"/>
  <c r="G59" i="9" s="1"/>
  <c r="Q52" i="9"/>
  <c r="Q53" i="9" s="1"/>
  <c r="Q59" i="9" s="1"/>
  <c r="AP52" i="9"/>
  <c r="AP53" i="9" s="1"/>
  <c r="AP59" i="9" s="1"/>
  <c r="E52" i="7" a="1"/>
  <c r="AR52" i="7" s="1"/>
  <c r="AR53" i="7" s="1"/>
  <c r="AR59" i="7" s="1"/>
  <c r="AP54" i="5"/>
  <c r="AH54" i="5"/>
  <c r="Z54" i="5"/>
  <c r="R54" i="5"/>
  <c r="J54" i="5"/>
  <c r="AO54" i="5"/>
  <c r="AG54" i="5"/>
  <c r="Y54" i="5"/>
  <c r="Q54" i="5"/>
  <c r="I54" i="5"/>
  <c r="AN54" i="5"/>
  <c r="AF54" i="5"/>
  <c r="X54" i="5"/>
  <c r="P54" i="5"/>
  <c r="H54" i="5"/>
  <c r="AM54" i="5"/>
  <c r="AE54" i="5"/>
  <c r="W54" i="5"/>
  <c r="O54" i="5"/>
  <c r="G54" i="5"/>
  <c r="AL54" i="5"/>
  <c r="V54" i="5"/>
  <c r="F54" i="5"/>
  <c r="AK54" i="5"/>
  <c r="U54" i="5"/>
  <c r="E54" i="5"/>
  <c r="AI54" i="5"/>
  <c r="S54" i="5"/>
  <c r="AQ54" i="5"/>
  <c r="M54" i="5"/>
  <c r="AJ54" i="5"/>
  <c r="L54" i="5"/>
  <c r="AC54" i="5"/>
  <c r="AR54" i="5"/>
  <c r="AD54" i="5"/>
  <c r="AB54" i="5"/>
  <c r="T54" i="5"/>
  <c r="AA54" i="5"/>
  <c r="E59" i="5"/>
  <c r="K54" i="5"/>
  <c r="N54" i="5"/>
  <c r="S61" i="1"/>
  <c r="S62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S12" i="1"/>
  <c r="S24" i="1"/>
  <c r="S10" i="1"/>
  <c r="S11" i="1"/>
  <c r="S13" i="1"/>
  <c r="S9" i="1"/>
  <c r="S22" i="1"/>
  <c r="S21" i="1"/>
  <c r="S23" i="1"/>
  <c r="S14" i="1"/>
  <c r="S17" i="1"/>
  <c r="S18" i="1"/>
  <c r="S16" i="1"/>
  <c r="S15" i="1"/>
  <c r="S20" i="1"/>
  <c r="S19" i="1"/>
  <c r="R24" i="1"/>
  <c r="T8" i="1"/>
  <c r="R57" i="1"/>
  <c r="B25" i="1"/>
  <c r="D24" i="1"/>
  <c r="AJ54" i="9" l="1"/>
  <c r="E54" i="9"/>
  <c r="E59" i="9"/>
  <c r="G54" i="9"/>
  <c r="H54" i="9"/>
  <c r="P54" i="9"/>
  <c r="Y54" i="9"/>
  <c r="AK54" i="9"/>
  <c r="K54" i="9"/>
  <c r="F54" i="9"/>
  <c r="AC54" i="9"/>
  <c r="AL54" i="9"/>
  <c r="AD54" i="9"/>
  <c r="X54" i="9"/>
  <c r="J54" i="9"/>
  <c r="AI54" i="9"/>
  <c r="AA54" i="9"/>
  <c r="O54" i="9"/>
  <c r="M54" i="9"/>
  <c r="AF54" i="9"/>
  <c r="R54" i="9"/>
  <c r="AQ54" i="9"/>
  <c r="W54" i="9"/>
  <c r="AG54" i="9"/>
  <c r="S54" i="9"/>
  <c r="AO54" i="9"/>
  <c r="AE54" i="9"/>
  <c r="Z54" i="9"/>
  <c r="L54" i="9"/>
  <c r="AR54" i="9"/>
  <c r="V54" i="9"/>
  <c r="AN54" i="9"/>
  <c r="U54" i="9"/>
  <c r="I54" i="9"/>
  <c r="AH54" i="9"/>
  <c r="T54" i="9"/>
  <c r="AM54" i="9"/>
  <c r="N54" i="9"/>
  <c r="Q54" i="9"/>
  <c r="AP54" i="9"/>
  <c r="AB54" i="9"/>
  <c r="AF52" i="7"/>
  <c r="AF53" i="7" s="1"/>
  <c r="AF59" i="7" s="1"/>
  <c r="AQ52" i="7"/>
  <c r="AQ53" i="7" s="1"/>
  <c r="AQ59" i="7" s="1"/>
  <c r="S52" i="7"/>
  <c r="S53" i="7" s="1"/>
  <c r="S59" i="7" s="1"/>
  <c r="U52" i="7"/>
  <c r="U53" i="7" s="1"/>
  <c r="U59" i="7" s="1"/>
  <c r="AK52" i="7"/>
  <c r="AK53" i="7" s="1"/>
  <c r="AK59" i="7" s="1"/>
  <c r="R52" i="7"/>
  <c r="R53" i="7" s="1"/>
  <c r="R59" i="7" s="1"/>
  <c r="K52" i="7"/>
  <c r="K53" i="7" s="1"/>
  <c r="K59" i="7" s="1"/>
  <c r="AA52" i="7"/>
  <c r="AA53" i="7" s="1"/>
  <c r="AA59" i="7" s="1"/>
  <c r="AN52" i="7"/>
  <c r="AN53" i="7" s="1"/>
  <c r="AN59" i="7" s="1"/>
  <c r="Y52" i="7"/>
  <c r="Y53" i="7" s="1"/>
  <c r="Y59" i="7" s="1"/>
  <c r="P52" i="7"/>
  <c r="P53" i="7" s="1"/>
  <c r="P59" i="7" s="1"/>
  <c r="V52" i="7"/>
  <c r="V53" i="7" s="1"/>
  <c r="V59" i="7" s="1"/>
  <c r="AO52" i="7"/>
  <c r="AO53" i="7" s="1"/>
  <c r="AO59" i="7" s="1"/>
  <c r="AJ52" i="7"/>
  <c r="AJ53" i="7" s="1"/>
  <c r="AJ59" i="7" s="1"/>
  <c r="I52" i="7"/>
  <c r="I53" i="7" s="1"/>
  <c r="I59" i="7" s="1"/>
  <c r="AE52" i="7"/>
  <c r="AE53" i="7" s="1"/>
  <c r="AE59" i="7" s="1"/>
  <c r="AP52" i="7"/>
  <c r="AP53" i="7" s="1"/>
  <c r="AP59" i="7" s="1"/>
  <c r="AC52" i="7"/>
  <c r="AC53" i="7" s="1"/>
  <c r="AC59" i="7" s="1"/>
  <c r="AM52" i="7"/>
  <c r="AM53" i="7" s="1"/>
  <c r="AM59" i="7" s="1"/>
  <c r="M52" i="7"/>
  <c r="M53" i="7" s="1"/>
  <c r="M59" i="7" s="1"/>
  <c r="O52" i="7"/>
  <c r="O53" i="7" s="1"/>
  <c r="O59" i="7" s="1"/>
  <c r="T52" i="7"/>
  <c r="T53" i="7" s="1"/>
  <c r="T59" i="7" s="1"/>
  <c r="AL52" i="7"/>
  <c r="AL53" i="7" s="1"/>
  <c r="AL59" i="7" s="1"/>
  <c r="E52" i="7"/>
  <c r="E53" i="7" s="1"/>
  <c r="S54" i="7" s="1"/>
  <c r="AI52" i="7"/>
  <c r="AI53" i="7" s="1"/>
  <c r="AI59" i="7" s="1"/>
  <c r="N52" i="7"/>
  <c r="N53" i="7" s="1"/>
  <c r="N59" i="7" s="1"/>
  <c r="AH52" i="7"/>
  <c r="AH53" i="7" s="1"/>
  <c r="AH59" i="7" s="1"/>
  <c r="H52" i="7"/>
  <c r="H53" i="7" s="1"/>
  <c r="H59" i="7" s="1"/>
  <c r="G52" i="7"/>
  <c r="G53" i="7" s="1"/>
  <c r="G59" i="7" s="1"/>
  <c r="X52" i="7"/>
  <c r="X53" i="7" s="1"/>
  <c r="X59" i="7" s="1"/>
  <c r="AB52" i="7"/>
  <c r="AB53" i="7" s="1"/>
  <c r="AB59" i="7" s="1"/>
  <c r="Q52" i="7"/>
  <c r="Q53" i="7" s="1"/>
  <c r="Q59" i="7" s="1"/>
  <c r="J52" i="7"/>
  <c r="J53" i="7" s="1"/>
  <c r="J59" i="7" s="1"/>
  <c r="AD52" i="7"/>
  <c r="AD53" i="7" s="1"/>
  <c r="AD59" i="7" s="1"/>
  <c r="AG52" i="7"/>
  <c r="AG53" i="7" s="1"/>
  <c r="AG59" i="7" s="1"/>
  <c r="Z52" i="7"/>
  <c r="Z53" i="7" s="1"/>
  <c r="Z59" i="7" s="1"/>
  <c r="F52" i="7"/>
  <c r="F53" i="7" s="1"/>
  <c r="F59" i="7" s="1"/>
  <c r="L52" i="7"/>
  <c r="L53" i="7" s="1"/>
  <c r="L59" i="7" s="1"/>
  <c r="W52" i="7"/>
  <c r="W53" i="7" s="1"/>
  <c r="W59" i="7" s="1"/>
  <c r="AR60" i="9"/>
  <c r="AR64" i="9" s="1"/>
  <c r="AJ60" i="9"/>
  <c r="AJ64" i="9" s="1"/>
  <c r="AB60" i="9"/>
  <c r="AB64" i="9" s="1"/>
  <c r="T60" i="9"/>
  <c r="T64" i="9" s="1"/>
  <c r="L60" i="9"/>
  <c r="L64" i="9" s="1"/>
  <c r="AQ60" i="9"/>
  <c r="AQ64" i="9" s="1"/>
  <c r="AI60" i="9"/>
  <c r="AI64" i="9" s="1"/>
  <c r="AA60" i="9"/>
  <c r="AA64" i="9" s="1"/>
  <c r="S60" i="9"/>
  <c r="S64" i="9" s="1"/>
  <c r="K60" i="9"/>
  <c r="K64" i="9" s="1"/>
  <c r="AP60" i="9"/>
  <c r="AP64" i="9" s="1"/>
  <c r="AH60" i="9"/>
  <c r="AH64" i="9" s="1"/>
  <c r="Z60" i="9"/>
  <c r="Z64" i="9" s="1"/>
  <c r="R60" i="9"/>
  <c r="R64" i="9" s="1"/>
  <c r="J60" i="9"/>
  <c r="J64" i="9" s="1"/>
  <c r="AO60" i="9"/>
  <c r="AO64" i="9" s="1"/>
  <c r="AG60" i="9"/>
  <c r="AG64" i="9" s="1"/>
  <c r="Y60" i="9"/>
  <c r="Y64" i="9" s="1"/>
  <c r="Q60" i="9"/>
  <c r="Q64" i="9" s="1"/>
  <c r="I60" i="9"/>
  <c r="I64" i="9" s="1"/>
  <c r="AN60" i="9"/>
  <c r="AN64" i="9" s="1"/>
  <c r="AF60" i="9"/>
  <c r="AF64" i="9" s="1"/>
  <c r="X60" i="9"/>
  <c r="X64" i="9" s="1"/>
  <c r="P60" i="9"/>
  <c r="P64" i="9" s="1"/>
  <c r="H60" i="9"/>
  <c r="H64" i="9" s="1"/>
  <c r="AM60" i="9"/>
  <c r="AM64" i="9" s="1"/>
  <c r="AE60" i="9"/>
  <c r="AE64" i="9" s="1"/>
  <c r="W60" i="9"/>
  <c r="W64" i="9" s="1"/>
  <c r="O60" i="9"/>
  <c r="O64" i="9" s="1"/>
  <c r="G60" i="9"/>
  <c r="G64" i="9" s="1"/>
  <c r="AD60" i="9"/>
  <c r="AD64" i="9" s="1"/>
  <c r="AC60" i="9"/>
  <c r="AC64" i="9" s="1"/>
  <c r="V60" i="9"/>
  <c r="V64" i="9" s="1"/>
  <c r="U60" i="9"/>
  <c r="U64" i="9" s="1"/>
  <c r="AL60" i="9"/>
  <c r="AL64" i="9" s="1"/>
  <c r="F60" i="9"/>
  <c r="F64" i="9" s="1"/>
  <c r="AK60" i="9"/>
  <c r="AK64" i="9" s="1"/>
  <c r="N60" i="9"/>
  <c r="N64" i="9" s="1"/>
  <c r="M60" i="9"/>
  <c r="M64" i="9" s="1"/>
  <c r="E60" i="9"/>
  <c r="E64" i="9" s="1"/>
  <c r="AR60" i="5"/>
  <c r="AR64" i="5" s="1"/>
  <c r="AJ60" i="5"/>
  <c r="AJ64" i="5" s="1"/>
  <c r="AB60" i="5"/>
  <c r="AB64" i="5" s="1"/>
  <c r="T60" i="5"/>
  <c r="T64" i="5" s="1"/>
  <c r="L60" i="5"/>
  <c r="L64" i="5" s="1"/>
  <c r="AO60" i="5"/>
  <c r="AO64" i="5" s="1"/>
  <c r="AG60" i="5"/>
  <c r="AG64" i="5" s="1"/>
  <c r="Y60" i="5"/>
  <c r="Y64" i="5" s="1"/>
  <c r="Q60" i="5"/>
  <c r="Q64" i="5" s="1"/>
  <c r="I60" i="5"/>
  <c r="I64" i="5" s="1"/>
  <c r="AN60" i="5"/>
  <c r="AN64" i="5" s="1"/>
  <c r="AF60" i="5"/>
  <c r="AF64" i="5" s="1"/>
  <c r="X60" i="5"/>
  <c r="X64" i="5" s="1"/>
  <c r="P60" i="5"/>
  <c r="P64" i="5" s="1"/>
  <c r="H60" i="5"/>
  <c r="H64" i="5" s="1"/>
  <c r="AM60" i="5"/>
  <c r="AM64" i="5" s="1"/>
  <c r="AE60" i="5"/>
  <c r="AE64" i="5" s="1"/>
  <c r="W60" i="5"/>
  <c r="W64" i="5" s="1"/>
  <c r="O60" i="5"/>
  <c r="O64" i="5" s="1"/>
  <c r="G60" i="5"/>
  <c r="G64" i="5" s="1"/>
  <c r="AL60" i="5"/>
  <c r="AL64" i="5" s="1"/>
  <c r="AD60" i="5"/>
  <c r="AD64" i="5" s="1"/>
  <c r="V60" i="5"/>
  <c r="V64" i="5" s="1"/>
  <c r="N60" i="5"/>
  <c r="N64" i="5" s="1"/>
  <c r="F60" i="5"/>
  <c r="F64" i="5" s="1"/>
  <c r="AA60" i="5"/>
  <c r="AA64" i="5" s="1"/>
  <c r="E60" i="5"/>
  <c r="E64" i="5" s="1"/>
  <c r="Z60" i="5"/>
  <c r="Z64" i="5" s="1"/>
  <c r="AP60" i="5"/>
  <c r="AP64" i="5" s="1"/>
  <c r="S60" i="5"/>
  <c r="S64" i="5" s="1"/>
  <c r="M60" i="5"/>
  <c r="M64" i="5" s="1"/>
  <c r="AQ60" i="5"/>
  <c r="AQ64" i="5" s="1"/>
  <c r="K60" i="5"/>
  <c r="K64" i="5" s="1"/>
  <c r="AI60" i="5"/>
  <c r="AI64" i="5" s="1"/>
  <c r="AK60" i="5"/>
  <c r="AK64" i="5" s="1"/>
  <c r="AH60" i="5"/>
  <c r="AH64" i="5" s="1"/>
  <c r="AC60" i="5"/>
  <c r="AC64" i="5" s="1"/>
  <c r="R60" i="5"/>
  <c r="R64" i="5" s="1"/>
  <c r="J60" i="5"/>
  <c r="J64" i="5" s="1"/>
  <c r="U60" i="5"/>
  <c r="U64" i="5" s="1"/>
  <c r="T61" i="1"/>
  <c r="T62" i="1" s="1"/>
  <c r="S25" i="1"/>
  <c r="T11" i="1"/>
  <c r="T13" i="1"/>
  <c r="T14" i="1"/>
  <c r="T12" i="1"/>
  <c r="T25" i="1"/>
  <c r="T10" i="1"/>
  <c r="T9" i="1"/>
  <c r="T24" i="1"/>
  <c r="T20" i="1"/>
  <c r="T19" i="1"/>
  <c r="T21" i="1"/>
  <c r="T16" i="1"/>
  <c r="T23" i="1"/>
  <c r="T15" i="1"/>
  <c r="T22" i="1"/>
  <c r="T18" i="1"/>
  <c r="T17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D25" i="1"/>
  <c r="B26" i="1"/>
  <c r="U8" i="1"/>
  <c r="S57" i="1"/>
  <c r="AJ54" i="7" l="1"/>
  <c r="Y54" i="7"/>
  <c r="M54" i="7"/>
  <c r="V54" i="7"/>
  <c r="AB54" i="7"/>
  <c r="R54" i="7"/>
  <c r="W54" i="7"/>
  <c r="AP54" i="7"/>
  <c r="AQ54" i="7"/>
  <c r="H54" i="7"/>
  <c r="AK54" i="7"/>
  <c r="J54" i="7"/>
  <c r="AL54" i="7"/>
  <c r="AG54" i="7"/>
  <c r="Q54" i="7"/>
  <c r="AE54" i="7"/>
  <c r="AA54" i="7"/>
  <c r="AR54" i="7"/>
  <c r="G54" i="7"/>
  <c r="AF54" i="7"/>
  <c r="L54" i="7"/>
  <c r="AO54" i="7"/>
  <c r="AN54" i="7"/>
  <c r="AI54" i="7"/>
  <c r="T54" i="7"/>
  <c r="Z54" i="7"/>
  <c r="O54" i="7"/>
  <c r="U54" i="7"/>
  <c r="AC54" i="7"/>
  <c r="E59" i="7"/>
  <c r="E54" i="7"/>
  <c r="P54" i="7"/>
  <c r="AH54" i="7"/>
  <c r="AM54" i="7"/>
  <c r="F54" i="7"/>
  <c r="K54" i="7"/>
  <c r="I54" i="7"/>
  <c r="AD54" i="7"/>
  <c r="N54" i="7"/>
  <c r="X54" i="7"/>
  <c r="U61" i="1"/>
  <c r="U62" i="1" s="1"/>
  <c r="T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U14" i="1"/>
  <c r="U10" i="1"/>
  <c r="U12" i="1"/>
  <c r="U13" i="1"/>
  <c r="U15" i="1"/>
  <c r="U26" i="1"/>
  <c r="U11" i="1"/>
  <c r="U9" i="1"/>
  <c r="U22" i="1"/>
  <c r="U18" i="1"/>
  <c r="U19" i="1"/>
  <c r="U25" i="1"/>
  <c r="U17" i="1"/>
  <c r="U24" i="1"/>
  <c r="U23" i="1"/>
  <c r="U20" i="1"/>
  <c r="U21" i="1"/>
  <c r="U16" i="1"/>
  <c r="D26" i="1"/>
  <c r="B27" i="1"/>
  <c r="V8" i="1"/>
  <c r="T57" i="1"/>
  <c r="AR60" i="7" l="1"/>
  <c r="AR64" i="7" s="1"/>
  <c r="S60" i="7"/>
  <c r="S64" i="7" s="1"/>
  <c r="AG60" i="7"/>
  <c r="AG64" i="7" s="1"/>
  <c r="H60" i="7"/>
  <c r="H64" i="7" s="1"/>
  <c r="U60" i="7"/>
  <c r="U64" i="7" s="1"/>
  <c r="AC60" i="7"/>
  <c r="AC64" i="7" s="1"/>
  <c r="AE60" i="7"/>
  <c r="AE64" i="7" s="1"/>
  <c r="AJ60" i="7"/>
  <c r="AJ64" i="7" s="1"/>
  <c r="K60" i="7"/>
  <c r="K64" i="7" s="1"/>
  <c r="Y60" i="7"/>
  <c r="Y64" i="7" s="1"/>
  <c r="AL60" i="7"/>
  <c r="AL64" i="7" s="1"/>
  <c r="AM60" i="7"/>
  <c r="AM64" i="7" s="1"/>
  <c r="AK60" i="7"/>
  <c r="AK64" i="7" s="1"/>
  <c r="AB60" i="7"/>
  <c r="AB64" i="7" s="1"/>
  <c r="AP60" i="7"/>
  <c r="AP64" i="7" s="1"/>
  <c r="Q60" i="7"/>
  <c r="Q64" i="7" s="1"/>
  <c r="AD60" i="7"/>
  <c r="AD64" i="7" s="1"/>
  <c r="G60" i="7"/>
  <c r="G64" i="7" s="1"/>
  <c r="AA60" i="7"/>
  <c r="AA64" i="7" s="1"/>
  <c r="W60" i="7"/>
  <c r="W64" i="7" s="1"/>
  <c r="T60" i="7"/>
  <c r="T64" i="7" s="1"/>
  <c r="AH60" i="7"/>
  <c r="AH64" i="7" s="1"/>
  <c r="I60" i="7"/>
  <c r="I64" i="7" s="1"/>
  <c r="V60" i="7"/>
  <c r="V64" i="7" s="1"/>
  <c r="O60" i="7"/>
  <c r="O64" i="7" s="1"/>
  <c r="X60" i="7"/>
  <c r="X64" i="7" s="1"/>
  <c r="AO60" i="7"/>
  <c r="AO64" i="7" s="1"/>
  <c r="L60" i="7"/>
  <c r="L64" i="7" s="1"/>
  <c r="Z60" i="7"/>
  <c r="Z64" i="7" s="1"/>
  <c r="AN60" i="7"/>
  <c r="AN64" i="7" s="1"/>
  <c r="N60" i="7"/>
  <c r="N64" i="7" s="1"/>
  <c r="M60" i="7"/>
  <c r="M64" i="7" s="1"/>
  <c r="AI60" i="7"/>
  <c r="AI64" i="7" s="1"/>
  <c r="P60" i="7"/>
  <c r="P64" i="7" s="1"/>
  <c r="AQ60" i="7"/>
  <c r="AQ64" i="7" s="1"/>
  <c r="R60" i="7"/>
  <c r="R64" i="7" s="1"/>
  <c r="AF60" i="7"/>
  <c r="AF64" i="7" s="1"/>
  <c r="F60" i="7"/>
  <c r="F64" i="7" s="1"/>
  <c r="E60" i="7"/>
  <c r="E64" i="7" s="1"/>
  <c r="J60" i="7"/>
  <c r="J64" i="7" s="1"/>
  <c r="V61" i="1"/>
  <c r="V62" i="1" s="1"/>
  <c r="U27" i="1"/>
  <c r="V13" i="1"/>
  <c r="V27" i="1"/>
  <c r="V11" i="1"/>
  <c r="V15" i="1"/>
  <c r="V12" i="1"/>
  <c r="V16" i="1"/>
  <c r="V14" i="1"/>
  <c r="V10" i="1"/>
  <c r="V9" i="1"/>
  <c r="V18" i="1"/>
  <c r="V20" i="1"/>
  <c r="V26" i="1"/>
  <c r="V24" i="1"/>
  <c r="V22" i="1"/>
  <c r="V25" i="1"/>
  <c r="V21" i="1"/>
  <c r="V23" i="1"/>
  <c r="V19" i="1"/>
  <c r="V1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D27" i="1"/>
  <c r="B28" i="1"/>
  <c r="W8" i="1"/>
  <c r="U57" i="1"/>
  <c r="W61" i="1" l="1"/>
  <c r="W62" i="1" s="1"/>
  <c r="V28" i="1"/>
  <c r="B29" i="1"/>
  <c r="W12" i="1"/>
  <c r="W16" i="1"/>
  <c r="W14" i="1"/>
  <c r="W28" i="1"/>
  <c r="W10" i="1"/>
  <c r="W11" i="1"/>
  <c r="W15" i="1"/>
  <c r="W13" i="1"/>
  <c r="W17" i="1"/>
  <c r="W9" i="1"/>
  <c r="W25" i="1"/>
  <c r="W27" i="1"/>
  <c r="W22" i="1"/>
  <c r="W21" i="1"/>
  <c r="W26" i="1"/>
  <c r="W20" i="1"/>
  <c r="W19" i="1"/>
  <c r="W18" i="1"/>
  <c r="W24" i="1"/>
  <c r="W23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D28" i="1"/>
  <c r="X8" i="1"/>
  <c r="V57" i="1"/>
  <c r="X61" i="1" l="1"/>
  <c r="X62" i="1" s="1"/>
  <c r="W29" i="1"/>
  <c r="Y8" i="1"/>
  <c r="Y22" i="1" s="1"/>
  <c r="Z8" i="1"/>
  <c r="B30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X29" i="1"/>
  <c r="X11" i="1"/>
  <c r="X15" i="1"/>
  <c r="X13" i="1"/>
  <c r="X17" i="1"/>
  <c r="X14" i="1"/>
  <c r="X18" i="1"/>
  <c r="X12" i="1"/>
  <c r="X16" i="1"/>
  <c r="X10" i="1"/>
  <c r="X9" i="1"/>
  <c r="X28" i="1"/>
  <c r="X26" i="1"/>
  <c r="X22" i="1"/>
  <c r="X25" i="1"/>
  <c r="X24" i="1"/>
  <c r="X20" i="1"/>
  <c r="X27" i="1"/>
  <c r="X19" i="1"/>
  <c r="X21" i="1"/>
  <c r="X23" i="1"/>
  <c r="W57" i="1"/>
  <c r="Y16" i="1" l="1"/>
  <c r="Y61" i="1"/>
  <c r="Y62" i="1" s="1"/>
  <c r="Y29" i="1"/>
  <c r="Z61" i="1"/>
  <c r="Y13" i="1"/>
  <c r="Y15" i="1"/>
  <c r="Y25" i="1"/>
  <c r="Y11" i="1"/>
  <c r="Y23" i="1"/>
  <c r="Y14" i="1"/>
  <c r="Y21" i="1"/>
  <c r="Y27" i="1"/>
  <c r="Y28" i="1"/>
  <c r="Y30" i="1"/>
  <c r="Y18" i="1"/>
  <c r="Y9" i="1"/>
  <c r="Y26" i="1"/>
  <c r="Y10" i="1"/>
  <c r="Y17" i="1"/>
  <c r="Y19" i="1"/>
  <c r="Y24" i="1"/>
  <c r="Y20" i="1"/>
  <c r="Y12" i="1"/>
  <c r="X30" i="1"/>
  <c r="AA8" i="1"/>
  <c r="Z11" i="1"/>
  <c r="Z15" i="1"/>
  <c r="Z19" i="1"/>
  <c r="Z23" i="1"/>
  <c r="Z27" i="1"/>
  <c r="Z10" i="1"/>
  <c r="Z14" i="1"/>
  <c r="Z22" i="1"/>
  <c r="Z12" i="1"/>
  <c r="Z16" i="1"/>
  <c r="Z20" i="1"/>
  <c r="Z24" i="1"/>
  <c r="Z28" i="1"/>
  <c r="Z9" i="1"/>
  <c r="Z13" i="1"/>
  <c r="Z17" i="1"/>
  <c r="Z21" i="1"/>
  <c r="Z25" i="1"/>
  <c r="Z29" i="1"/>
  <c r="Z18" i="1"/>
  <c r="Z26" i="1"/>
  <c r="Z30" i="1"/>
  <c r="E30" i="1"/>
  <c r="B31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57" i="1"/>
  <c r="Z62" i="1" l="1"/>
  <c r="AA61" i="1"/>
  <c r="AA62" i="1" s="1"/>
  <c r="Y31" i="1"/>
  <c r="Z31" i="1"/>
  <c r="AB8" i="1"/>
  <c r="AA10" i="1"/>
  <c r="AA14" i="1"/>
  <c r="AA18" i="1"/>
  <c r="AA22" i="1"/>
  <c r="AA26" i="1"/>
  <c r="AA30" i="1"/>
  <c r="AA9" i="1"/>
  <c r="AA13" i="1"/>
  <c r="AA17" i="1"/>
  <c r="AA25" i="1"/>
  <c r="AA29" i="1"/>
  <c r="AA11" i="1"/>
  <c r="AA15" i="1"/>
  <c r="AA19" i="1"/>
  <c r="AA23" i="1"/>
  <c r="AA27" i="1"/>
  <c r="AA31" i="1"/>
  <c r="AA12" i="1"/>
  <c r="AA16" i="1"/>
  <c r="AA20" i="1"/>
  <c r="AA24" i="1"/>
  <c r="AA28" i="1"/>
  <c r="AA21" i="1"/>
  <c r="E31" i="1"/>
  <c r="B32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AB61" i="1" l="1"/>
  <c r="AB62" i="1" s="1"/>
  <c r="AA32" i="1"/>
  <c r="Y32" i="1"/>
  <c r="Z32" i="1"/>
  <c r="AC8" i="1"/>
  <c r="AB9" i="1"/>
  <c r="AB13" i="1"/>
  <c r="AB17" i="1"/>
  <c r="AB21" i="1"/>
  <c r="AB25" i="1"/>
  <c r="AB29" i="1"/>
  <c r="AB20" i="1"/>
  <c r="AB32" i="1"/>
  <c r="AB10" i="1"/>
  <c r="AB14" i="1"/>
  <c r="AB18" i="1"/>
  <c r="AB22" i="1"/>
  <c r="AB26" i="1"/>
  <c r="AB30" i="1"/>
  <c r="AB11" i="1"/>
  <c r="AB15" i="1"/>
  <c r="AB19" i="1"/>
  <c r="AB23" i="1"/>
  <c r="AB27" i="1"/>
  <c r="AB31" i="1"/>
  <c r="AB12" i="1"/>
  <c r="AB16" i="1"/>
  <c r="AB24" i="1"/>
  <c r="AB28" i="1"/>
  <c r="B33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AD8" i="1" l="1"/>
  <c r="AC61" i="1"/>
  <c r="AC62" i="1" s="1"/>
  <c r="AB33" i="1"/>
  <c r="B34" i="1"/>
  <c r="AC34" i="1" s="1"/>
  <c r="AD33" i="1"/>
  <c r="AC12" i="1"/>
  <c r="AC16" i="1"/>
  <c r="AC20" i="1"/>
  <c r="AC24" i="1"/>
  <c r="AC28" i="1"/>
  <c r="AC32" i="1"/>
  <c r="AC11" i="1"/>
  <c r="AC15" i="1"/>
  <c r="AC23" i="1"/>
  <c r="AC27" i="1"/>
  <c r="AC9" i="1"/>
  <c r="AC13" i="1"/>
  <c r="AC17" i="1"/>
  <c r="AC21" i="1"/>
  <c r="AC25" i="1"/>
  <c r="AC29" i="1"/>
  <c r="AC33" i="1"/>
  <c r="AC10" i="1"/>
  <c r="AC14" i="1"/>
  <c r="AC18" i="1"/>
  <c r="AC22" i="1"/>
  <c r="AC26" i="1"/>
  <c r="AC30" i="1"/>
  <c r="AC19" i="1"/>
  <c r="AC31" i="1"/>
  <c r="Y33" i="1"/>
  <c r="Z33" i="1"/>
  <c r="AA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AD10" i="1" l="1"/>
  <c r="AE8" i="1"/>
  <c r="AD9" i="1"/>
  <c r="AD61" i="1"/>
  <c r="AD62" i="1" s="1"/>
  <c r="AD11" i="1"/>
  <c r="AD12" i="1"/>
  <c r="AD14" i="1"/>
  <c r="AD13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B35" i="1"/>
  <c r="E34" i="1"/>
  <c r="F34" i="1"/>
  <c r="AE34" i="1"/>
  <c r="AD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Z34" i="1"/>
  <c r="Y34" i="1"/>
  <c r="AA34" i="1"/>
  <c r="AB34" i="1"/>
  <c r="AE9" i="1" l="1"/>
  <c r="AE10" i="1"/>
  <c r="AF8" i="1"/>
  <c r="AE61" i="1"/>
  <c r="AE62" i="1" s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B36" i="1"/>
  <c r="AD35" i="1"/>
  <c r="E35" i="1"/>
  <c r="F35" i="1"/>
  <c r="AF35" i="1"/>
  <c r="AE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F9" i="1" l="1"/>
  <c r="AG8" i="1"/>
  <c r="AF10" i="1"/>
  <c r="AF61" i="1"/>
  <c r="AF62" i="1" s="1"/>
  <c r="AF11" i="1"/>
  <c r="AF12" i="1"/>
  <c r="AF14" i="1"/>
  <c r="AF13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B37" i="1"/>
  <c r="AD36" i="1"/>
  <c r="E36" i="1"/>
  <c r="AE36" i="1"/>
  <c r="F36" i="1"/>
  <c r="AG36" i="1"/>
  <c r="A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Z36" i="1"/>
  <c r="Y36" i="1"/>
  <c r="AA36" i="1"/>
  <c r="AB36" i="1"/>
  <c r="AC36" i="1"/>
  <c r="AH8" i="1" l="1"/>
  <c r="AG10" i="1"/>
  <c r="AG9" i="1"/>
  <c r="AG61" i="1"/>
  <c r="AG62" i="1" s="1"/>
  <c r="AG11" i="1"/>
  <c r="AG12" i="1"/>
  <c r="AG14" i="1"/>
  <c r="AG13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B38" i="1"/>
  <c r="AE37" i="1"/>
  <c r="AF37" i="1"/>
  <c r="E37" i="1"/>
  <c r="F37" i="1"/>
  <c r="AD37" i="1"/>
  <c r="AH37" i="1"/>
  <c r="AG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I8" i="1" l="1"/>
  <c r="AH10" i="1"/>
  <c r="AH9" i="1"/>
  <c r="AH61" i="1"/>
  <c r="AH62" i="1" s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B39" i="1"/>
  <c r="AF38" i="1"/>
  <c r="AD38" i="1"/>
  <c r="E38" i="1"/>
  <c r="F38" i="1"/>
  <c r="AE38" i="1"/>
  <c r="AG38" i="1"/>
  <c r="AI38" i="1"/>
  <c r="AH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Z38" i="1"/>
  <c r="Y38" i="1"/>
  <c r="AA38" i="1"/>
  <c r="AB38" i="1"/>
  <c r="AC38" i="1"/>
  <c r="AJ8" i="1" l="1"/>
  <c r="AI10" i="1"/>
  <c r="AI9" i="1"/>
  <c r="AI61" i="1"/>
  <c r="AI62" i="1" s="1"/>
  <c r="AI11" i="1"/>
  <c r="AI12" i="1"/>
  <c r="AI13" i="1"/>
  <c r="AI15" i="1"/>
  <c r="AI14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B40" i="1"/>
  <c r="AE39" i="1"/>
  <c r="AG39" i="1"/>
  <c r="AD39" i="1"/>
  <c r="AF39" i="1"/>
  <c r="F39" i="1"/>
  <c r="AH39" i="1"/>
  <c r="E39" i="1"/>
  <c r="AJ39" i="1"/>
  <c r="AI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K8" i="1" l="1"/>
  <c r="AJ9" i="1"/>
  <c r="AJ10" i="1"/>
  <c r="AJ61" i="1"/>
  <c r="AJ62" i="1" s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B41" i="1"/>
  <c r="AD40" i="1"/>
  <c r="AH40" i="1"/>
  <c r="AF40" i="1"/>
  <c r="AG40" i="1"/>
  <c r="E40" i="1"/>
  <c r="AI40" i="1"/>
  <c r="F40" i="1"/>
  <c r="AE40" i="1"/>
  <c r="AK40" i="1"/>
  <c r="AJ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Z40" i="1"/>
  <c r="Y40" i="1"/>
  <c r="AA40" i="1"/>
  <c r="AB40" i="1"/>
  <c r="AC40" i="1"/>
  <c r="AL8" i="1" l="1"/>
  <c r="AK10" i="1"/>
  <c r="AK9" i="1"/>
  <c r="AK61" i="1"/>
  <c r="AK62" i="1" s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B42" i="1"/>
  <c r="AF41" i="1"/>
  <c r="AD41" i="1"/>
  <c r="AH41" i="1"/>
  <c r="AI41" i="1"/>
  <c r="AE41" i="1"/>
  <c r="E41" i="1"/>
  <c r="AG41" i="1"/>
  <c r="F41" i="1"/>
  <c r="AJ41" i="1"/>
  <c r="AL41" i="1"/>
  <c r="AK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Z41" i="1"/>
  <c r="Y41" i="1"/>
  <c r="AA41" i="1"/>
  <c r="AB41" i="1"/>
  <c r="AC41" i="1"/>
  <c r="AM8" i="1" l="1"/>
  <c r="AL10" i="1"/>
  <c r="AL9" i="1"/>
  <c r="AL61" i="1"/>
  <c r="AL62" i="1" s="1"/>
  <c r="AL11" i="1"/>
  <c r="AL12" i="1"/>
  <c r="AL14" i="1"/>
  <c r="AL13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B43" i="1"/>
  <c r="AE42" i="1"/>
  <c r="AI42" i="1"/>
  <c r="E42" i="1"/>
  <c r="AF42" i="1"/>
  <c r="AJ42" i="1"/>
  <c r="F42" i="1"/>
  <c r="AG42" i="1"/>
  <c r="AH42" i="1"/>
  <c r="AK42" i="1"/>
  <c r="AD42" i="1"/>
  <c r="AM42" i="1"/>
  <c r="AL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Z42" i="1"/>
  <c r="Y42" i="1"/>
  <c r="AA42" i="1"/>
  <c r="AB42" i="1"/>
  <c r="AC42" i="1"/>
  <c r="AN8" i="1" l="1"/>
  <c r="AM10" i="1"/>
  <c r="AM9" i="1"/>
  <c r="AM61" i="1"/>
  <c r="AM62" i="1" s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B44" i="1"/>
  <c r="AE43" i="1"/>
  <c r="AI43" i="1"/>
  <c r="AF43" i="1"/>
  <c r="AJ43" i="1"/>
  <c r="AG43" i="1"/>
  <c r="AH43" i="1"/>
  <c r="AK43" i="1"/>
  <c r="E43" i="1"/>
  <c r="AD43" i="1"/>
  <c r="AL43" i="1"/>
  <c r="F43" i="1"/>
  <c r="AN43" i="1"/>
  <c r="AM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Z43" i="1"/>
  <c r="Y43" i="1"/>
  <c r="AA43" i="1"/>
  <c r="AB43" i="1"/>
  <c r="AC43" i="1"/>
  <c r="AO8" i="1" l="1"/>
  <c r="AN9" i="1"/>
  <c r="AN10" i="1"/>
  <c r="AN61" i="1"/>
  <c r="AN62" i="1" s="1"/>
  <c r="AN11" i="1"/>
  <c r="AN12" i="1"/>
  <c r="AN14" i="1"/>
  <c r="AN13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B45" i="1"/>
  <c r="AD44" i="1"/>
  <c r="AH44" i="1"/>
  <c r="AL44" i="1"/>
  <c r="E44" i="1"/>
  <c r="AE44" i="1"/>
  <c r="AI44" i="1"/>
  <c r="AM44" i="1"/>
  <c r="F44" i="1"/>
  <c r="AF44" i="1"/>
  <c r="AG44" i="1"/>
  <c r="AJ44" i="1"/>
  <c r="AK44" i="1"/>
  <c r="AN44" i="1"/>
  <c r="AO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Z44" i="1"/>
  <c r="Y44" i="1"/>
  <c r="AA44" i="1"/>
  <c r="AB44" i="1"/>
  <c r="AC44" i="1"/>
  <c r="AP8" i="1" l="1"/>
  <c r="AO10" i="1"/>
  <c r="AO9" i="1"/>
  <c r="AO61" i="1"/>
  <c r="AO62" i="1" s="1"/>
  <c r="AO11" i="1"/>
  <c r="AO12" i="1"/>
  <c r="AO14" i="1"/>
  <c r="AO13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B46" i="1"/>
  <c r="AF45" i="1"/>
  <c r="AJ45" i="1"/>
  <c r="AN45" i="1"/>
  <c r="AG45" i="1"/>
  <c r="AK45" i="1"/>
  <c r="AD45" i="1"/>
  <c r="AL45" i="1"/>
  <c r="E45" i="1"/>
  <c r="AE45" i="1"/>
  <c r="AM45" i="1"/>
  <c r="F45" i="1"/>
  <c r="AH45" i="1"/>
  <c r="AI45" i="1"/>
  <c r="AO45" i="1"/>
  <c r="AP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Z45" i="1"/>
  <c r="Y45" i="1"/>
  <c r="AA45" i="1"/>
  <c r="AB45" i="1"/>
  <c r="AC45" i="1"/>
  <c r="AQ8" i="1" l="1"/>
  <c r="AP10" i="1"/>
  <c r="AP9" i="1"/>
  <c r="AP61" i="1"/>
  <c r="AP62" i="1" s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B47" i="1"/>
  <c r="AG46" i="1"/>
  <c r="AK46" i="1"/>
  <c r="AO46" i="1"/>
  <c r="E46" i="1"/>
  <c r="F46" i="1"/>
  <c r="AD46" i="1"/>
  <c r="AH46" i="1"/>
  <c r="AL46" i="1"/>
  <c r="AI46" i="1"/>
  <c r="AJ46" i="1"/>
  <c r="AN46" i="1"/>
  <c r="AE46" i="1"/>
  <c r="AM46" i="1"/>
  <c r="AF46" i="1"/>
  <c r="AQ46" i="1"/>
  <c r="AP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Z46" i="1"/>
  <c r="Y46" i="1"/>
  <c r="AA46" i="1"/>
  <c r="AB46" i="1"/>
  <c r="AC46" i="1"/>
  <c r="AR8" i="1" l="1"/>
  <c r="AQ10" i="1"/>
  <c r="AQ9" i="1"/>
  <c r="AQ61" i="1"/>
  <c r="AQ62" i="1" s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B48" i="1"/>
  <c r="AG47" i="1"/>
  <c r="AK47" i="1"/>
  <c r="AO47" i="1"/>
  <c r="AD47" i="1"/>
  <c r="AH47" i="1"/>
  <c r="AL47" i="1"/>
  <c r="AP47" i="1"/>
  <c r="AE47" i="1"/>
  <c r="AM47" i="1"/>
  <c r="AF47" i="1"/>
  <c r="AN47" i="1"/>
  <c r="F47" i="1"/>
  <c r="AI47" i="1"/>
  <c r="E47" i="1"/>
  <c r="AJ47" i="1"/>
  <c r="AR47" i="1"/>
  <c r="AQ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R9" i="1" l="1"/>
  <c r="AS9" i="1" s="1"/>
  <c r="AR10" i="1"/>
  <c r="AS10" i="1" s="1"/>
  <c r="AR61" i="1"/>
  <c r="AR62" i="1" s="1"/>
  <c r="AR11" i="1"/>
  <c r="AS11" i="1" s="1"/>
  <c r="AR12" i="1"/>
  <c r="AS12" i="1" s="1"/>
  <c r="AR14" i="1"/>
  <c r="AS14" i="1" s="1"/>
  <c r="AR13" i="1"/>
  <c r="AS13" i="1" s="1"/>
  <c r="AR15" i="1"/>
  <c r="AS15" i="1" s="1"/>
  <c r="AR16" i="1"/>
  <c r="AS16" i="1" s="1"/>
  <c r="AR17" i="1"/>
  <c r="AS17" i="1" s="1"/>
  <c r="AR18" i="1"/>
  <c r="AS18" i="1" s="1"/>
  <c r="AR19" i="1"/>
  <c r="AS19" i="1" s="1"/>
  <c r="AR20" i="1"/>
  <c r="AS20" i="1" s="1"/>
  <c r="AR21" i="1"/>
  <c r="AS21" i="1" s="1"/>
  <c r="AR22" i="1"/>
  <c r="AS22" i="1" s="1"/>
  <c r="AR23" i="1"/>
  <c r="AS23" i="1" s="1"/>
  <c r="AR24" i="1"/>
  <c r="AS24" i="1" s="1"/>
  <c r="AR25" i="1"/>
  <c r="AS25" i="1" s="1"/>
  <c r="AR26" i="1"/>
  <c r="AS26" i="1" s="1"/>
  <c r="AR27" i="1"/>
  <c r="AS27" i="1" s="1"/>
  <c r="AR28" i="1"/>
  <c r="AS28" i="1" s="1"/>
  <c r="AR29" i="1"/>
  <c r="AS29" i="1" s="1"/>
  <c r="AR30" i="1"/>
  <c r="AS30" i="1" s="1"/>
  <c r="AR31" i="1"/>
  <c r="AS31" i="1" s="1"/>
  <c r="AR32" i="1"/>
  <c r="AS32" i="1" s="1"/>
  <c r="AR33" i="1"/>
  <c r="AS33" i="1" s="1"/>
  <c r="AR34" i="1"/>
  <c r="AS34" i="1" s="1"/>
  <c r="AR35" i="1"/>
  <c r="AS35" i="1" s="1"/>
  <c r="AR36" i="1"/>
  <c r="AS36" i="1" s="1"/>
  <c r="AR37" i="1"/>
  <c r="AS37" i="1" s="1"/>
  <c r="AR38" i="1"/>
  <c r="AS38" i="1" s="1"/>
  <c r="AR39" i="1"/>
  <c r="AS39" i="1" s="1"/>
  <c r="AR40" i="1"/>
  <c r="AS40" i="1" s="1"/>
  <c r="AR41" i="1"/>
  <c r="AS41" i="1" s="1"/>
  <c r="AR42" i="1"/>
  <c r="AS42" i="1" s="1"/>
  <c r="AR43" i="1"/>
  <c r="AS43" i="1" s="1"/>
  <c r="AR44" i="1"/>
  <c r="AS44" i="1" s="1"/>
  <c r="AR45" i="1"/>
  <c r="AS45" i="1" s="1"/>
  <c r="AR46" i="1"/>
  <c r="AS46" i="1" s="1"/>
  <c r="AS47" i="1"/>
  <c r="AF48" i="1"/>
  <c r="AF50" i="1" s="1"/>
  <c r="AJ48" i="1"/>
  <c r="AJ50" i="1" s="1"/>
  <c r="AN48" i="1"/>
  <c r="AN50" i="1" s="1"/>
  <c r="E48" i="1"/>
  <c r="E50" i="1" s="1"/>
  <c r="AG48" i="1"/>
  <c r="AG50" i="1" s="1"/>
  <c r="AK48" i="1"/>
  <c r="AK50" i="1" s="1"/>
  <c r="AO48" i="1"/>
  <c r="AO50" i="1" s="1"/>
  <c r="F48" i="1"/>
  <c r="F50" i="1" s="1"/>
  <c r="AH48" i="1"/>
  <c r="AH50" i="1" s="1"/>
  <c r="AP48" i="1"/>
  <c r="AP50" i="1" s="1"/>
  <c r="AI48" i="1"/>
  <c r="AI50" i="1" s="1"/>
  <c r="AQ48" i="1"/>
  <c r="AQ50" i="1" s="1"/>
  <c r="AM48" i="1"/>
  <c r="AM50" i="1" s="1"/>
  <c r="AD48" i="1"/>
  <c r="AD50" i="1" s="1"/>
  <c r="AL48" i="1"/>
  <c r="AL50" i="1" s="1"/>
  <c r="AE48" i="1"/>
  <c r="AE50" i="1" s="1"/>
  <c r="AR48" i="1"/>
  <c r="G48" i="1"/>
  <c r="G50" i="1" s="1"/>
  <c r="H48" i="1"/>
  <c r="H50" i="1" s="1"/>
  <c r="I48" i="1"/>
  <c r="I50" i="1" s="1"/>
  <c r="J48" i="1"/>
  <c r="J50" i="1" s="1"/>
  <c r="K48" i="1"/>
  <c r="K50" i="1" s="1"/>
  <c r="L48" i="1"/>
  <c r="L50" i="1" s="1"/>
  <c r="M48" i="1"/>
  <c r="M50" i="1" s="1"/>
  <c r="N48" i="1"/>
  <c r="N50" i="1" s="1"/>
  <c r="O48" i="1"/>
  <c r="O50" i="1" s="1"/>
  <c r="P48" i="1"/>
  <c r="P50" i="1" s="1"/>
  <c r="Q48" i="1"/>
  <c r="Q50" i="1" s="1"/>
  <c r="R48" i="1"/>
  <c r="R50" i="1" s="1"/>
  <c r="S48" i="1"/>
  <c r="S50" i="1" s="1"/>
  <c r="T48" i="1"/>
  <c r="T50" i="1" s="1"/>
  <c r="U48" i="1"/>
  <c r="U50" i="1" s="1"/>
  <c r="V48" i="1"/>
  <c r="V50" i="1" s="1"/>
  <c r="W48" i="1"/>
  <c r="W50" i="1" s="1"/>
  <c r="X48" i="1"/>
  <c r="X50" i="1" s="1"/>
  <c r="Z48" i="1"/>
  <c r="Z50" i="1" s="1"/>
  <c r="Y48" i="1"/>
  <c r="Y50" i="1" s="1"/>
  <c r="AA48" i="1"/>
  <c r="AA50" i="1" s="1"/>
  <c r="AB48" i="1"/>
  <c r="AB50" i="1" s="1"/>
  <c r="AC48" i="1"/>
  <c r="AR50" i="1" l="1"/>
  <c r="AS48" i="1"/>
  <c r="AC50" i="1"/>
  <c r="AD51" i="1" s="1"/>
  <c r="G51" i="1"/>
  <c r="H51" i="1"/>
  <c r="I51" i="1"/>
  <c r="E51" i="1"/>
  <c r="AB51" i="1"/>
  <c r="AA51" i="1"/>
  <c r="K51" i="1"/>
  <c r="O51" i="1"/>
  <c r="Y51" i="1"/>
  <c r="L51" i="1"/>
  <c r="T51" i="1"/>
  <c r="R51" i="1"/>
  <c r="U51" i="1"/>
  <c r="W51" i="1"/>
  <c r="S51" i="1"/>
  <c r="Q51" i="1"/>
  <c r="N51" i="1"/>
  <c r="V51" i="1"/>
  <c r="F51" i="1"/>
  <c r="J51" i="1"/>
  <c r="Z51" i="1"/>
  <c r="X51" i="1"/>
  <c r="P51" i="1"/>
  <c r="M51" i="1"/>
  <c r="AI51" i="1" l="1"/>
  <c r="AQ51" i="1"/>
  <c r="AG51" i="1"/>
  <c r="AN51" i="1"/>
  <c r="AE51" i="1"/>
  <c r="AC51" i="1"/>
  <c r="AH51" i="1"/>
  <c r="AK51" i="1"/>
  <c r="AJ51" i="1"/>
  <c r="AP51" i="1"/>
  <c r="AL51" i="1"/>
  <c r="AR51" i="1"/>
  <c r="AF51" i="1"/>
  <c r="AO51" i="1"/>
  <c r="AM51" i="1"/>
  <c r="AU9" i="1" l="1" a="1"/>
  <c r="AU11" i="1" s="1"/>
  <c r="AV11" i="1" s="1"/>
  <c r="AW11" i="1" s="1"/>
  <c r="AX11" i="1" s="1"/>
  <c r="AY11" i="1" s="1"/>
  <c r="AU31" i="1" l="1"/>
  <c r="AV31" i="1" s="1"/>
  <c r="AW31" i="1" s="1"/>
  <c r="AX31" i="1" s="1"/>
  <c r="AY31" i="1" s="1"/>
  <c r="AU27" i="1"/>
  <c r="AV27" i="1" s="1"/>
  <c r="AW27" i="1" s="1"/>
  <c r="AX27" i="1" s="1"/>
  <c r="AY27" i="1" s="1"/>
  <c r="AU36" i="1"/>
  <c r="AV36" i="1" s="1"/>
  <c r="AW36" i="1" s="1"/>
  <c r="AX36" i="1" s="1"/>
  <c r="AY36" i="1" s="1"/>
  <c r="AU38" i="1"/>
  <c r="AV38" i="1" s="1"/>
  <c r="AW38" i="1" s="1"/>
  <c r="AX38" i="1" s="1"/>
  <c r="AY38" i="1" s="1"/>
  <c r="AU30" i="1"/>
  <c r="AV30" i="1" s="1"/>
  <c r="AW30" i="1" s="1"/>
  <c r="AX30" i="1" s="1"/>
  <c r="AY30" i="1" s="1"/>
  <c r="AU42" i="1"/>
  <c r="AV42" i="1" s="1"/>
  <c r="AW42" i="1" s="1"/>
  <c r="AX42" i="1" s="1"/>
  <c r="AY42" i="1" s="1"/>
  <c r="AU9" i="1"/>
  <c r="AU40" i="1"/>
  <c r="AV40" i="1" s="1"/>
  <c r="AW40" i="1" s="1"/>
  <c r="AX40" i="1" s="1"/>
  <c r="AY40" i="1" s="1"/>
  <c r="AU10" i="1"/>
  <c r="AV10" i="1" s="1"/>
  <c r="AW10" i="1" s="1"/>
  <c r="AX10" i="1" s="1"/>
  <c r="AY10" i="1" s="1"/>
  <c r="AU45" i="1"/>
  <c r="AV45" i="1" s="1"/>
  <c r="AW45" i="1" s="1"/>
  <c r="AX45" i="1" s="1"/>
  <c r="AY45" i="1" s="1"/>
  <c r="AU20" i="1"/>
  <c r="AV20" i="1" s="1"/>
  <c r="AW20" i="1" s="1"/>
  <c r="AX20" i="1" s="1"/>
  <c r="AY20" i="1" s="1"/>
  <c r="AU25" i="1"/>
  <c r="AV25" i="1" s="1"/>
  <c r="AW25" i="1" s="1"/>
  <c r="AX25" i="1" s="1"/>
  <c r="AY25" i="1" s="1"/>
  <c r="AU33" i="1"/>
  <c r="AV33" i="1" s="1"/>
  <c r="AW33" i="1" s="1"/>
  <c r="AX33" i="1" s="1"/>
  <c r="AY33" i="1" s="1"/>
  <c r="AU47" i="1"/>
  <c r="AV47" i="1" s="1"/>
  <c r="AW47" i="1" s="1"/>
  <c r="AX47" i="1" s="1"/>
  <c r="AY47" i="1" s="1"/>
  <c r="AU14" i="1"/>
  <c r="AV14" i="1" s="1"/>
  <c r="AW14" i="1" s="1"/>
  <c r="AX14" i="1" s="1"/>
  <c r="AY14" i="1" s="1"/>
  <c r="AU35" i="1"/>
  <c r="AV35" i="1" s="1"/>
  <c r="AW35" i="1" s="1"/>
  <c r="AX35" i="1" s="1"/>
  <c r="AY35" i="1" s="1"/>
  <c r="AU13" i="1"/>
  <c r="AV13" i="1" s="1"/>
  <c r="AW13" i="1" s="1"/>
  <c r="AX13" i="1" s="1"/>
  <c r="AY13" i="1" s="1"/>
  <c r="AU37" i="1"/>
  <c r="AV37" i="1" s="1"/>
  <c r="AW37" i="1" s="1"/>
  <c r="AX37" i="1" s="1"/>
  <c r="AY37" i="1" s="1"/>
  <c r="AU16" i="1"/>
  <c r="AV16" i="1" s="1"/>
  <c r="AW16" i="1" s="1"/>
  <c r="AX16" i="1" s="1"/>
  <c r="AY16" i="1" s="1"/>
  <c r="AU24" i="1"/>
  <c r="AV24" i="1" s="1"/>
  <c r="AW24" i="1" s="1"/>
  <c r="AX24" i="1" s="1"/>
  <c r="AY24" i="1" s="1"/>
  <c r="AU46" i="1"/>
  <c r="AV46" i="1" s="1"/>
  <c r="AW46" i="1" s="1"/>
  <c r="AX46" i="1" s="1"/>
  <c r="AY46" i="1" s="1"/>
  <c r="AU48" i="1"/>
  <c r="AV48" i="1" s="1"/>
  <c r="AW48" i="1" s="1"/>
  <c r="AX48" i="1" s="1"/>
  <c r="AY48" i="1" s="1"/>
  <c r="AU17" i="1"/>
  <c r="AV17" i="1" s="1"/>
  <c r="AW17" i="1" s="1"/>
  <c r="AX17" i="1" s="1"/>
  <c r="AY17" i="1" s="1"/>
  <c r="AU44" i="1"/>
  <c r="AV44" i="1" s="1"/>
  <c r="AW44" i="1" s="1"/>
  <c r="AX44" i="1" s="1"/>
  <c r="AY44" i="1" s="1"/>
  <c r="AU12" i="1"/>
  <c r="AV12" i="1" s="1"/>
  <c r="AW12" i="1" s="1"/>
  <c r="AX12" i="1" s="1"/>
  <c r="AY12" i="1" s="1"/>
  <c r="AU41" i="1"/>
  <c r="AV41" i="1" s="1"/>
  <c r="AW41" i="1" s="1"/>
  <c r="AX41" i="1" s="1"/>
  <c r="AY41" i="1" s="1"/>
  <c r="AU19" i="1"/>
  <c r="AV19" i="1" s="1"/>
  <c r="AW19" i="1" s="1"/>
  <c r="AX19" i="1" s="1"/>
  <c r="AY19" i="1" s="1"/>
  <c r="AU22" i="1"/>
  <c r="AV22" i="1" s="1"/>
  <c r="AW22" i="1" s="1"/>
  <c r="AX22" i="1" s="1"/>
  <c r="AY22" i="1" s="1"/>
  <c r="AU28" i="1"/>
  <c r="AV28" i="1" s="1"/>
  <c r="AW28" i="1" s="1"/>
  <c r="AX28" i="1" s="1"/>
  <c r="AY28" i="1" s="1"/>
  <c r="AU39" i="1"/>
  <c r="AV39" i="1" s="1"/>
  <c r="AW39" i="1" s="1"/>
  <c r="AX39" i="1" s="1"/>
  <c r="AY39" i="1" s="1"/>
  <c r="AU34" i="1"/>
  <c r="AV34" i="1" s="1"/>
  <c r="AW34" i="1" s="1"/>
  <c r="AX34" i="1" s="1"/>
  <c r="AY34" i="1" s="1"/>
  <c r="AU18" i="1"/>
  <c r="AV18" i="1" s="1"/>
  <c r="AW18" i="1" s="1"/>
  <c r="AX18" i="1" s="1"/>
  <c r="AY18" i="1" s="1"/>
  <c r="AU21" i="1"/>
  <c r="AV21" i="1" s="1"/>
  <c r="AW21" i="1" s="1"/>
  <c r="AX21" i="1" s="1"/>
  <c r="AY21" i="1" s="1"/>
  <c r="AU15" i="1"/>
  <c r="AV15" i="1" s="1"/>
  <c r="AW15" i="1" s="1"/>
  <c r="AX15" i="1" s="1"/>
  <c r="AY15" i="1" s="1"/>
  <c r="AU23" i="1"/>
  <c r="AV23" i="1" s="1"/>
  <c r="AW23" i="1" s="1"/>
  <c r="AX23" i="1" s="1"/>
  <c r="AY23" i="1" s="1"/>
  <c r="AU29" i="1"/>
  <c r="AV29" i="1" s="1"/>
  <c r="AW29" i="1" s="1"/>
  <c r="AX29" i="1" s="1"/>
  <c r="AY29" i="1" s="1"/>
  <c r="AU32" i="1"/>
  <c r="AV32" i="1" s="1"/>
  <c r="AW32" i="1" s="1"/>
  <c r="AX32" i="1" s="1"/>
  <c r="AY32" i="1" s="1"/>
  <c r="AU26" i="1"/>
  <c r="AV26" i="1" s="1"/>
  <c r="AW26" i="1" s="1"/>
  <c r="AX26" i="1" s="1"/>
  <c r="AY26" i="1" s="1"/>
  <c r="AU43" i="1"/>
  <c r="AV43" i="1" s="1"/>
  <c r="AW43" i="1" s="1"/>
  <c r="AX43" i="1" s="1"/>
  <c r="AY43" i="1" s="1"/>
  <c r="AV9" i="1" l="1"/>
  <c r="AW9" i="1" l="1"/>
  <c r="AX9" i="1" s="1"/>
  <c r="AY9" i="1" s="1"/>
  <c r="E52" i="1" s="1" a="1"/>
  <c r="AB52" i="1" s="1"/>
  <c r="AB53" i="1" s="1"/>
  <c r="L52" i="1" l="1"/>
  <c r="L53" i="1" s="1"/>
  <c r="F52" i="1"/>
  <c r="F53" i="1" s="1"/>
  <c r="F59" i="1" s="1"/>
  <c r="AF52" i="1"/>
  <c r="AF53" i="1" s="1"/>
  <c r="AH52" i="1"/>
  <c r="AH53" i="1" s="1"/>
  <c r="G52" i="1"/>
  <c r="G53" i="1" s="1"/>
  <c r="AR52" i="1"/>
  <c r="AR53" i="1" s="1"/>
  <c r="AR59" i="1" s="1"/>
  <c r="AN52" i="1"/>
  <c r="AN53" i="1" s="1"/>
  <c r="AG52" i="1"/>
  <c r="AG53" i="1" s="1"/>
  <c r="AG59" i="1" s="1"/>
  <c r="AB59" i="1"/>
  <c r="AK52" i="1"/>
  <c r="AK53" i="1" s="1"/>
  <c r="S52" i="1"/>
  <c r="S53" i="1" s="1"/>
  <c r="Q52" i="1"/>
  <c r="Q53" i="1" s="1"/>
  <c r="Q59" i="1" s="1"/>
  <c r="J52" i="1"/>
  <c r="J53" i="1" s="1"/>
  <c r="AQ52" i="1"/>
  <c r="AQ53" i="1" s="1"/>
  <c r="AQ59" i="1" s="1"/>
  <c r="AJ52" i="1"/>
  <c r="AJ53" i="1" s="1"/>
  <c r="T52" i="1"/>
  <c r="T53" i="1" s="1"/>
  <c r="T59" i="1" s="1"/>
  <c r="N52" i="1"/>
  <c r="N53" i="1" s="1"/>
  <c r="AD52" i="1"/>
  <c r="AD53" i="1" s="1"/>
  <c r="AD59" i="1" s="1"/>
  <c r="M52" i="1"/>
  <c r="M53" i="1" s="1"/>
  <c r="P52" i="1"/>
  <c r="P53" i="1" s="1"/>
  <c r="AC52" i="1"/>
  <c r="AC53" i="1" s="1"/>
  <c r="AM52" i="1"/>
  <c r="AM53" i="1" s="1"/>
  <c r="AM59" i="1" s="1"/>
  <c r="W52" i="1"/>
  <c r="W53" i="1" s="1"/>
  <c r="AA52" i="1"/>
  <c r="AA53" i="1" s="1"/>
  <c r="AI52" i="1"/>
  <c r="AI53" i="1" s="1"/>
  <c r="I52" i="1"/>
  <c r="I53" i="1" s="1"/>
  <c r="AL52" i="1"/>
  <c r="AL53" i="1" s="1"/>
  <c r="Y52" i="1"/>
  <c r="Y53" i="1" s="1"/>
  <c r="Y59" i="1" s="1"/>
  <c r="AP52" i="1"/>
  <c r="AP53" i="1" s="1"/>
  <c r="AP59" i="1" s="1"/>
  <c r="E52" i="1"/>
  <c r="E53" i="1" s="1"/>
  <c r="E59" i="1" s="1"/>
  <c r="F60" i="1" s="1"/>
  <c r="F64" i="1" s="1"/>
  <c r="O52" i="1"/>
  <c r="O53" i="1" s="1"/>
  <c r="AO52" i="1"/>
  <c r="AO53" i="1" s="1"/>
  <c r="AE52" i="1"/>
  <c r="AE53" i="1" s="1"/>
  <c r="X52" i="1"/>
  <c r="X53" i="1" s="1"/>
  <c r="V52" i="1"/>
  <c r="V53" i="1" s="1"/>
  <c r="H52" i="1"/>
  <c r="H53" i="1" s="1"/>
  <c r="H59" i="1" s="1"/>
  <c r="K52" i="1"/>
  <c r="K53" i="1" s="1"/>
  <c r="K59" i="1" s="1"/>
  <c r="R52" i="1"/>
  <c r="R53" i="1" s="1"/>
  <c r="R59" i="1" s="1"/>
  <c r="U52" i="1"/>
  <c r="U53" i="1" s="1"/>
  <c r="Z52" i="1"/>
  <c r="Z53" i="1" s="1"/>
  <c r="AE59" i="1"/>
  <c r="X59" i="1"/>
  <c r="L59" i="1"/>
  <c r="P59" i="1"/>
  <c r="AK59" i="1"/>
  <c r="AI59" i="1"/>
  <c r="S59" i="1"/>
  <c r="J59" i="1"/>
  <c r="M59" i="1"/>
  <c r="V59" i="1"/>
  <c r="I59" i="1"/>
  <c r="AF59" i="1"/>
  <c r="AL59" i="1"/>
  <c r="N59" i="1"/>
  <c r="AH59" i="1"/>
  <c r="F54" i="1" l="1"/>
  <c r="K54" i="1"/>
  <c r="M54" i="1"/>
  <c r="E60" i="1"/>
  <c r="E64" i="1" s="1"/>
  <c r="L54" i="1"/>
  <c r="H54" i="1"/>
  <c r="J54" i="1"/>
  <c r="G54" i="1"/>
  <c r="I54" i="1"/>
  <c r="E54" i="1"/>
  <c r="Y54" i="1"/>
  <c r="N54" i="1"/>
  <c r="P54" i="1"/>
  <c r="AJ59" i="1"/>
  <c r="AC59" i="1"/>
  <c r="AQ54" i="1"/>
  <c r="G59" i="1"/>
  <c r="M60" i="1" s="1"/>
  <c r="M64" i="1" s="1"/>
  <c r="U54" i="1"/>
  <c r="O54" i="1"/>
  <c r="AR54" i="1"/>
  <c r="AA54" i="1"/>
  <c r="AN59" i="1"/>
  <c r="AC54" i="1"/>
  <c r="Z59" i="1"/>
  <c r="AA59" i="1"/>
  <c r="AP54" i="1"/>
  <c r="R54" i="1"/>
  <c r="AJ54" i="1"/>
  <c r="T54" i="1"/>
  <c r="AF54" i="1"/>
  <c r="Q54" i="1"/>
  <c r="AB54" i="1"/>
  <c r="X54" i="1"/>
  <c r="AM54" i="1"/>
  <c r="AK54" i="1"/>
  <c r="AD54" i="1"/>
  <c r="AI54" i="1"/>
  <c r="W54" i="1"/>
  <c r="U59" i="1"/>
  <c r="AO59" i="1"/>
  <c r="V54" i="1"/>
  <c r="AO54" i="1"/>
  <c r="AG54" i="1"/>
  <c r="S54" i="1"/>
  <c r="W59" i="1"/>
  <c r="AH54" i="1"/>
  <c r="AE54" i="1"/>
  <c r="AN54" i="1"/>
  <c r="AL54" i="1"/>
  <c r="Z54" i="1"/>
  <c r="O59" i="1"/>
  <c r="J60" i="1" l="1"/>
  <c r="J64" i="1" s="1"/>
  <c r="H60" i="1"/>
  <c r="H64" i="1" s="1"/>
  <c r="L60" i="1"/>
  <c r="L64" i="1" s="1"/>
  <c r="N60" i="1"/>
  <c r="N64" i="1" s="1"/>
  <c r="I60" i="1"/>
  <c r="I64" i="1" s="1"/>
  <c r="K60" i="1"/>
  <c r="K64" i="1" s="1"/>
  <c r="G60" i="1"/>
  <c r="G64" i="1" s="1"/>
  <c r="Z60" i="1"/>
  <c r="Z64" i="1" s="1"/>
  <c r="S60" i="1"/>
  <c r="S64" i="1" s="1"/>
  <c r="V60" i="1"/>
  <c r="V64" i="1" s="1"/>
  <c r="AD60" i="1"/>
  <c r="AD64" i="1" s="1"/>
  <c r="O60" i="1"/>
  <c r="O64" i="1" s="1"/>
  <c r="P60" i="1"/>
  <c r="P64" i="1" s="1"/>
  <c r="AH60" i="1"/>
  <c r="AH64" i="1" s="1"/>
  <c r="U60" i="1"/>
  <c r="U64" i="1" s="1"/>
  <c r="AF60" i="1"/>
  <c r="AF64" i="1" s="1"/>
  <c r="X60" i="1"/>
  <c r="X64" i="1" s="1"/>
  <c r="AM60" i="1"/>
  <c r="AM64" i="1" s="1"/>
  <c r="AA60" i="1"/>
  <c r="AA64" i="1" s="1"/>
  <c r="Q60" i="1"/>
  <c r="Q64" i="1" s="1"/>
  <c r="R60" i="1"/>
  <c r="R64" i="1" s="1"/>
  <c r="AG60" i="1"/>
  <c r="AG64" i="1" s="1"/>
  <c r="T60" i="1"/>
  <c r="T64" i="1" s="1"/>
  <c r="AE60" i="1"/>
  <c r="AE64" i="1" s="1"/>
  <c r="AP60" i="1"/>
  <c r="AP64" i="1" s="1"/>
  <c r="AO60" i="1"/>
  <c r="AO64" i="1" s="1"/>
  <c r="AJ60" i="1"/>
  <c r="AJ64" i="1" s="1"/>
  <c r="W60" i="1"/>
  <c r="W64" i="1" s="1"/>
  <c r="AI60" i="1"/>
  <c r="AI64" i="1" s="1"/>
  <c r="AC60" i="1"/>
  <c r="AC64" i="1" s="1"/>
  <c r="AN60" i="1"/>
  <c r="AN64" i="1" s="1"/>
  <c r="AK60" i="1"/>
  <c r="AK64" i="1" s="1"/>
  <c r="AB60" i="1"/>
  <c r="AB64" i="1" s="1"/>
  <c r="Y60" i="1"/>
  <c r="Y64" i="1" s="1"/>
  <c r="AQ60" i="1"/>
  <c r="AQ64" i="1" s="1"/>
  <c r="AL60" i="1"/>
  <c r="AL64" i="1" s="1"/>
  <c r="AR60" i="1"/>
  <c r="AR64" i="1" s="1"/>
</calcChain>
</file>

<file path=xl/sharedStrings.xml><?xml version="1.0" encoding="utf-8"?>
<sst xmlns="http://schemas.openxmlformats.org/spreadsheetml/2006/main" count="136" uniqueCount="32">
  <si>
    <t>Amortization</t>
  </si>
  <si>
    <t>Interest Rate</t>
  </si>
  <si>
    <t>Inflation Rate</t>
  </si>
  <si>
    <t>Loan Term</t>
  </si>
  <si>
    <t>Year</t>
  </si>
  <si>
    <t>Tax Rate</t>
  </si>
  <si>
    <t>TOTAL AMORT</t>
  </si>
  <si>
    <t>TOTAL Annual Amort</t>
  </si>
  <si>
    <t>Cumulative Amort</t>
  </si>
  <si>
    <t>Cumulative Spend</t>
  </si>
  <si>
    <t>Year Budget</t>
  </si>
  <si>
    <t>Amort payoff</t>
  </si>
  <si>
    <t>ADIT</t>
  </si>
  <si>
    <t>Reg Asset Rate Base</t>
  </si>
  <si>
    <t>Return on Asset</t>
  </si>
  <si>
    <t>Annual Revenue Impact</t>
  </si>
  <si>
    <t>Cumulative Revenue Impact</t>
  </si>
  <si>
    <t>a</t>
  </si>
  <si>
    <t>b</t>
  </si>
  <si>
    <t>c</t>
  </si>
  <si>
    <t>d</t>
  </si>
  <si>
    <t>Cumulative Reg Asset</t>
  </si>
  <si>
    <t>Annual Interest Expenses</t>
  </si>
  <si>
    <t>Discount Rate</t>
  </si>
  <si>
    <t>Non Amortization Annual Revenue Impact - NPV</t>
  </si>
  <si>
    <t>Non Amortization Cumulative Revenue Impact - NPV</t>
  </si>
  <si>
    <t xml:space="preserve">Non Amortization Annual Revenue Impact </t>
  </si>
  <si>
    <t xml:space="preserve">Non Amortization Cumulative Revenue Impact </t>
  </si>
  <si>
    <t>Amortization Cumulative Revenue Impact - NPV</t>
  </si>
  <si>
    <t>Amortization Annual Revenue Impact - NPV</t>
  </si>
  <si>
    <t>Difference in cumulative impact - NPV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</si>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</sst>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  <numFmt numFmtId="166" formatCode="&quot;$&quot;#,##0.00000_);[Red]\(&quot;$&quot;#,##0.00000\)"/>
    <numFmt numFmtId="167" formatCode="_(&quot;$&quot;* #,##0.00000_);_(&quot;$&quot;* \(#,##0.00000\);_(&quot;$&quot;* &quot;-&quot;??_);_(@_)"/>
    <numFmt numFmtId="168" formatCode="0.0%"/>
    <numFmt numFmtId="169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164" fontId="0" fillId="0" borderId="0" xfId="1" applyNumberFormat="1" applyFont="1"/>
    <xf numFmtId="164" fontId="0" fillId="0" borderId="0" xfId="0" applyNumberFormat="1"/>
    <xf numFmtId="164" fontId="2" fillId="0" borderId="0" xfId="0" applyNumberFormat="1" applyFont="1"/>
    <xf numFmtId="164" fontId="2" fillId="0" borderId="0" xfId="1" applyNumberFormat="1" applyFont="1"/>
    <xf numFmtId="164" fontId="0" fillId="0" borderId="0" xfId="0" applyNumberFormat="1" applyFont="1"/>
    <xf numFmtId="3" fontId="3" fillId="0" borderId="0" xfId="0" applyNumberFormat="1" applyFont="1"/>
    <xf numFmtId="165" fontId="0" fillId="0" borderId="0" xfId="0" applyNumberFormat="1"/>
    <xf numFmtId="0" fontId="4" fillId="0" borderId="0" xfId="2"/>
    <xf numFmtId="166" fontId="5" fillId="0" borderId="0" xfId="0" applyNumberFormat="1" applyFont="1"/>
    <xf numFmtId="167" fontId="3" fillId="0" borderId="0" xfId="1" applyNumberFormat="1" applyFont="1"/>
    <xf numFmtId="167" fontId="0" fillId="0" borderId="0" xfId="0" applyNumberFormat="1"/>
    <xf numFmtId="168" fontId="0" fillId="2" borderId="0" xfId="0" applyNumberFormat="1" applyFill="1"/>
    <xf numFmtId="44" fontId="2" fillId="3" borderId="0" xfId="1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164" fontId="0" fillId="2" borderId="0" xfId="1" applyNumberFormat="1" applyFont="1" applyFill="1" applyBorder="1"/>
    <xf numFmtId="164" fontId="0" fillId="0" borderId="0" xfId="0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9" fontId="0" fillId="0" borderId="0" xfId="0" applyNumberFormat="1" applyFill="1"/>
    <xf numFmtId="0" fontId="0" fillId="0" borderId="0" xfId="0" applyFill="1"/>
    <xf numFmtId="169" fontId="0" fillId="0" borderId="0" xfId="3" applyNumberFormat="1" applyFont="1"/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4% IR'!$E$59:$AR$59</c:f>
              <c:numCache>
                <c:formatCode>_("$"* #,##0_);_("$"* \(#,##0\);_("$"* "-"??_);_(@_)</c:formatCode>
                <c:ptCount val="40"/>
                <c:pt idx="0">
                  <c:v>13312500</c:v>
                </c:pt>
                <c:pt idx="1">
                  <c:v>27028125</c:v>
                </c:pt>
                <c:pt idx="2">
                  <c:v>41167031.25</c:v>
                </c:pt>
                <c:pt idx="3">
                  <c:v>55750382.8125</c:v>
                </c:pt>
                <c:pt idx="4">
                  <c:v>70800401.953125</c:v>
                </c:pt>
                <c:pt idx="5">
                  <c:v>86340422.05078125</c:v>
                </c:pt>
                <c:pt idx="6">
                  <c:v>84554919.9375</c:v>
                </c:pt>
                <c:pt idx="7">
                  <c:v>82769417.82421875</c:v>
                </c:pt>
                <c:pt idx="8">
                  <c:v>80983915.7109375</c:v>
                </c:pt>
                <c:pt idx="9">
                  <c:v>79198413.59765625</c:v>
                </c:pt>
                <c:pt idx="10">
                  <c:v>77412911.484375</c:v>
                </c:pt>
                <c:pt idx="11">
                  <c:v>75627409.37109375</c:v>
                </c:pt>
                <c:pt idx="12">
                  <c:v>73841907.2578125</c:v>
                </c:pt>
                <c:pt idx="13">
                  <c:v>72056405.14453125</c:v>
                </c:pt>
                <c:pt idx="14">
                  <c:v>70270903.03125</c:v>
                </c:pt>
                <c:pt idx="15">
                  <c:v>68485400.91796875</c:v>
                </c:pt>
                <c:pt idx="16">
                  <c:v>57587398.8046875</c:v>
                </c:pt>
                <c:pt idx="17">
                  <c:v>46496271.69140625</c:v>
                </c:pt>
                <c:pt idx="18">
                  <c:v>35202363.328125</c:v>
                </c:pt>
                <c:pt idx="19">
                  <c:v>23695534.65234375</c:v>
                </c:pt>
                <c:pt idx="20">
                  <c:v>11965139.6484375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B-416C-8059-B5924F8D0B1D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4% IR'!$E$61:$AR$61</c:f>
              <c:numCache>
                <c:formatCode>_("$"* #,##0_);_("$"* \(#,##0\);_("$"* "-"??_);_(@_)</c:formatCode>
                <c:ptCount val="40"/>
                <c:pt idx="0">
                  <c:v>150000000</c:v>
                </c:pt>
                <c:pt idx="1">
                  <c:v>157500000</c:v>
                </c:pt>
                <c:pt idx="2">
                  <c:v>165375000</c:v>
                </c:pt>
                <c:pt idx="3">
                  <c:v>173643750</c:v>
                </c:pt>
                <c:pt idx="4">
                  <c:v>182325937.5</c:v>
                </c:pt>
                <c:pt idx="5">
                  <c:v>191442234.375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4% IR'!$E$64:$AR$64</c:f>
              <c:numCache>
                <c:formatCode>_("$"* #,##0_);_("$"* \(#,##0\);_("$"* "-"??_);_(@_)</c:formatCode>
                <c:ptCount val="40"/>
                <c:pt idx="0">
                  <c:v>136687500</c:v>
                </c:pt>
                <c:pt idx="1">
                  <c:v>267159375</c:v>
                </c:pt>
                <c:pt idx="2">
                  <c:v>391367343.75</c:v>
                </c:pt>
                <c:pt idx="3">
                  <c:v>509260710.9375</c:v>
                </c:pt>
                <c:pt idx="4">
                  <c:v>620786246.484375</c:v>
                </c:pt>
                <c:pt idx="5">
                  <c:v>725888058.80859375</c:v>
                </c:pt>
                <c:pt idx="6">
                  <c:v>641333138.87109375</c:v>
                </c:pt>
                <c:pt idx="7">
                  <c:v>558563721.046875</c:v>
                </c:pt>
                <c:pt idx="8">
                  <c:v>477579805.3359375</c:v>
                </c:pt>
                <c:pt idx="9">
                  <c:v>398381391.73828125</c:v>
                </c:pt>
                <c:pt idx="10">
                  <c:v>320968480.25390625</c:v>
                </c:pt>
                <c:pt idx="11">
                  <c:v>245341070.8828125</c:v>
                </c:pt>
                <c:pt idx="12">
                  <c:v>171499163.625</c:v>
                </c:pt>
                <c:pt idx="13">
                  <c:v>99442758.48046875</c:v>
                </c:pt>
                <c:pt idx="14">
                  <c:v>29171855.44921875</c:v>
                </c:pt>
                <c:pt idx="15">
                  <c:v>-39313545.46875</c:v>
                </c:pt>
                <c:pt idx="16">
                  <c:v>-96900944.2734375</c:v>
                </c:pt>
                <c:pt idx="17">
                  <c:v>-143397215.96484375</c:v>
                </c:pt>
                <c:pt idx="18">
                  <c:v>-178599579.29296875</c:v>
                </c:pt>
                <c:pt idx="19">
                  <c:v>-202295113.9453125</c:v>
                </c:pt>
                <c:pt idx="20">
                  <c:v>-214260253.59375</c:v>
                </c:pt>
                <c:pt idx="21">
                  <c:v>-214260253.59375</c:v>
                </c:pt>
                <c:pt idx="22">
                  <c:v>-214260253.59375</c:v>
                </c:pt>
                <c:pt idx="23">
                  <c:v>-214260253.59375</c:v>
                </c:pt>
                <c:pt idx="24">
                  <c:v>-214260253.59375</c:v>
                </c:pt>
                <c:pt idx="25">
                  <c:v>-214260253.59375</c:v>
                </c:pt>
                <c:pt idx="26">
                  <c:v>-214260253.59375</c:v>
                </c:pt>
                <c:pt idx="27">
                  <c:v>-214260253.59375</c:v>
                </c:pt>
                <c:pt idx="28">
                  <c:v>-214260253.59375</c:v>
                </c:pt>
                <c:pt idx="29">
                  <c:v>-214260253.59375</c:v>
                </c:pt>
                <c:pt idx="30">
                  <c:v>-214260253.59375</c:v>
                </c:pt>
                <c:pt idx="31">
                  <c:v>-214260253.59375</c:v>
                </c:pt>
                <c:pt idx="32">
                  <c:v>-214260253.59375</c:v>
                </c:pt>
                <c:pt idx="33">
                  <c:v>-214260253.59375</c:v>
                </c:pt>
                <c:pt idx="34">
                  <c:v>-214260253.59375</c:v>
                </c:pt>
                <c:pt idx="35">
                  <c:v>-214260253.59375</c:v>
                </c:pt>
                <c:pt idx="36">
                  <c:v>-214260253.59375</c:v>
                </c:pt>
                <c:pt idx="37">
                  <c:v>-214260253.59375</c:v>
                </c:pt>
                <c:pt idx="38">
                  <c:v>-214260253.59375</c:v>
                </c:pt>
                <c:pt idx="39">
                  <c:v>-214260253.59375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- 10% DR, 4% IR'!$E$59:$AR$59</c:f>
              <c:numCache>
                <c:formatCode>_("$"* #,##0_);_("$"* \(#,##0\);_("$"* "-"??_);_(@_)</c:formatCode>
                <c:ptCount val="40"/>
                <c:pt idx="0">
                  <c:v>13312500</c:v>
                </c:pt>
                <c:pt idx="1">
                  <c:v>24325312.5</c:v>
                </c:pt>
                <c:pt idx="2">
                  <c:v>33345295.312500004</c:v>
                </c:pt>
                <c:pt idx="3">
                  <c:v>40642029.070312507</c:v>
                </c:pt>
                <c:pt idx="4">
                  <c:v>46452143.721445322</c:v>
                </c:pt>
                <c:pt idx="5">
                  <c:v>50983155.816765837</c:v>
                </c:pt>
                <c:pt idx="6">
                  <c:v>44935951.206504948</c:v>
                </c:pt>
                <c:pt idx="7">
                  <c:v>39588355.960128583</c:v>
                </c:pt>
                <c:pt idx="8">
                  <c:v>34860920.250962444</c:v>
                </c:pt>
                <c:pt idx="9">
                  <c:v>30683088.124028247</c:v>
                </c:pt>
                <c:pt idx="10">
                  <c:v>26992213.219971262</c:v>
                </c:pt>
                <c:pt idx="11">
                  <c:v>23732682.415485393</c:v>
                </c:pt>
                <c:pt idx="12">
                  <c:v>20855135.639696985</c:v>
                </c:pt>
                <c:pt idx="13">
                  <c:v>18315771.394911408</c:v>
                </c:pt>
                <c:pt idx="14">
                  <c:v>16075728.64268597</c:v>
                </c:pt>
                <c:pt idx="15">
                  <c:v>14100536.726956509</c:v>
                </c:pt>
                <c:pt idx="16">
                  <c:v>10671061.26085484</c:v>
                </c:pt>
                <c:pt idx="17">
                  <c:v>7754267.7135464568</c:v>
                </c:pt>
                <c:pt idx="18">
                  <c:v>5283685.885327382</c:v>
                </c:pt>
                <c:pt idx="19">
                  <c:v>3200915.3686298491</c:v>
                </c:pt>
                <c:pt idx="20">
                  <c:v>1454681.650166013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CB-4D73-9DAC-6ABE9D280555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- 10% DR, 4% IR'!$E$61:$AR$61</c:f>
              <c:numCache>
                <c:formatCode>_("$"* #,##0_);_("$"* \(#,##0\);_("$"* "-"??_);_(@_)</c:formatCode>
                <c:ptCount val="40"/>
                <c:pt idx="0">
                  <c:v>150000000</c:v>
                </c:pt>
                <c:pt idx="1">
                  <c:v>141750000</c:v>
                </c:pt>
                <c:pt idx="2">
                  <c:v>133953750.00000001</c:v>
                </c:pt>
                <c:pt idx="3">
                  <c:v>126586293.75000001</c:v>
                </c:pt>
                <c:pt idx="4">
                  <c:v>119624047.59375003</c:v>
                </c:pt>
                <c:pt idx="5">
                  <c:v>113044724.97609378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- 10% DR, 4% IR'!$E$64:$AR$64</c:f>
              <c:numCache>
                <c:formatCode>_("$"* #,##0_);_("$"* \(#,##0\);_("$"* "-"??_);_(@_)</c:formatCode>
                <c:ptCount val="40"/>
                <c:pt idx="0">
                  <c:v>136687500</c:v>
                </c:pt>
                <c:pt idx="1">
                  <c:v>254112187.5</c:v>
                </c:pt>
                <c:pt idx="2">
                  <c:v>354720642.1875</c:v>
                </c:pt>
                <c:pt idx="3">
                  <c:v>440664906.8671875</c:v>
                </c:pt>
                <c:pt idx="4">
                  <c:v>513836810.73949218</c:v>
                </c:pt>
                <c:pt idx="5">
                  <c:v>575898379.89882016</c:v>
                </c:pt>
                <c:pt idx="6">
                  <c:v>530962428.69231516</c:v>
                </c:pt>
                <c:pt idx="7">
                  <c:v>491374072.73218656</c:v>
                </c:pt>
                <c:pt idx="8">
                  <c:v>456513152.48122412</c:v>
                </c:pt>
                <c:pt idx="9">
                  <c:v>425830064.35719585</c:v>
                </c:pt>
                <c:pt idx="10">
                  <c:v>398837851.13722461</c:v>
                </c:pt>
                <c:pt idx="11">
                  <c:v>375105168.72173923</c:v>
                </c:pt>
                <c:pt idx="12">
                  <c:v>354250033.08204222</c:v>
                </c:pt>
                <c:pt idx="13">
                  <c:v>335934261.68713081</c:v>
                </c:pt>
                <c:pt idx="14">
                  <c:v>319858533.04444486</c:v>
                </c:pt>
                <c:pt idx="15">
                  <c:v>305757996.31748837</c:v>
                </c:pt>
                <c:pt idx="16">
                  <c:v>295086935.05663353</c:v>
                </c:pt>
                <c:pt idx="17">
                  <c:v>287332667.34308708</c:v>
                </c:pt>
                <c:pt idx="18">
                  <c:v>282048981.45775968</c:v>
                </c:pt>
                <c:pt idx="19">
                  <c:v>278848066.08912981</c:v>
                </c:pt>
                <c:pt idx="20">
                  <c:v>277393384.43896377</c:v>
                </c:pt>
                <c:pt idx="21">
                  <c:v>277393384.43896377</c:v>
                </c:pt>
                <c:pt idx="22">
                  <c:v>277393384.43896377</c:v>
                </c:pt>
                <c:pt idx="23">
                  <c:v>277393384.43896377</c:v>
                </c:pt>
                <c:pt idx="24">
                  <c:v>277393384.43896377</c:v>
                </c:pt>
                <c:pt idx="25">
                  <c:v>277393384.43896377</c:v>
                </c:pt>
                <c:pt idx="26">
                  <c:v>277393384.43896377</c:v>
                </c:pt>
                <c:pt idx="27">
                  <c:v>277393384.43896377</c:v>
                </c:pt>
                <c:pt idx="28">
                  <c:v>277393384.43896377</c:v>
                </c:pt>
                <c:pt idx="29">
                  <c:v>277393384.43896377</c:v>
                </c:pt>
                <c:pt idx="30">
                  <c:v>277393384.43896377</c:v>
                </c:pt>
                <c:pt idx="31">
                  <c:v>277393384.43896377</c:v>
                </c:pt>
                <c:pt idx="32">
                  <c:v>277393384.43896377</c:v>
                </c:pt>
                <c:pt idx="33">
                  <c:v>277393384.43896377</c:v>
                </c:pt>
                <c:pt idx="34">
                  <c:v>277393384.43896377</c:v>
                </c:pt>
                <c:pt idx="35">
                  <c:v>277393384.43896377</c:v>
                </c:pt>
                <c:pt idx="36">
                  <c:v>277393384.43896377</c:v>
                </c:pt>
                <c:pt idx="37">
                  <c:v>277393384.43896377</c:v>
                </c:pt>
                <c:pt idx="38">
                  <c:v>277393384.43896377</c:v>
                </c:pt>
                <c:pt idx="39">
                  <c:v>277393384.43896377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10% IR'!$E$59:$AR$59</c:f>
              <c:numCache>
                <c:formatCode>_("$"* #,##0_);_("$"* \(#,##0\);_("$"* "-"??_);_(@_)</c:formatCode>
                <c:ptCount val="40"/>
                <c:pt idx="0">
                  <c:v>19218750</c:v>
                </c:pt>
                <c:pt idx="1">
                  <c:v>38742187.5</c:v>
                </c:pt>
                <c:pt idx="2">
                  <c:v>58585546.875</c:v>
                </c:pt>
                <c:pt idx="3">
                  <c:v>78764824.21875</c:v>
                </c:pt>
                <c:pt idx="4">
                  <c:v>99296815.4296875</c:v>
                </c:pt>
                <c:pt idx="5">
                  <c:v>120199156.20117188</c:v>
                </c:pt>
                <c:pt idx="6">
                  <c:v>115735400.91796875</c:v>
                </c:pt>
                <c:pt idx="7">
                  <c:v>111271645.63476563</c:v>
                </c:pt>
                <c:pt idx="8">
                  <c:v>106807890.3515625</c:v>
                </c:pt>
                <c:pt idx="9">
                  <c:v>102344135.06835938</c:v>
                </c:pt>
                <c:pt idx="10">
                  <c:v>97880379.78515625</c:v>
                </c:pt>
                <c:pt idx="11">
                  <c:v>93416624.501953125</c:v>
                </c:pt>
                <c:pt idx="12">
                  <c:v>88952869.21875</c:v>
                </c:pt>
                <c:pt idx="13">
                  <c:v>84489113.935546875</c:v>
                </c:pt>
                <c:pt idx="14">
                  <c:v>80025358.65234375</c:v>
                </c:pt>
                <c:pt idx="15">
                  <c:v>75561603.369140625</c:v>
                </c:pt>
                <c:pt idx="16">
                  <c:v>62379098.0859375</c:v>
                </c:pt>
                <c:pt idx="17">
                  <c:v>49416905.302734375</c:v>
                </c:pt>
                <c:pt idx="18">
                  <c:v>36686040.64453125</c:v>
                </c:pt>
                <c:pt idx="19">
                  <c:v>24198070.517578125</c:v>
                </c:pt>
                <c:pt idx="20">
                  <c:v>11965139.6484375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2-4FD1-87D7-36CD95A3280F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10% IR'!$E$61:$AR$61</c:f>
              <c:numCache>
                <c:formatCode>_("$"* #,##0_);_("$"* \(#,##0\);_("$"* "-"??_);_(@_)</c:formatCode>
                <c:ptCount val="40"/>
                <c:pt idx="0">
                  <c:v>150000000</c:v>
                </c:pt>
                <c:pt idx="1">
                  <c:v>157500000</c:v>
                </c:pt>
                <c:pt idx="2">
                  <c:v>165375000</c:v>
                </c:pt>
                <c:pt idx="3">
                  <c:v>173643750</c:v>
                </c:pt>
                <c:pt idx="4">
                  <c:v>182325937.5</c:v>
                </c:pt>
                <c:pt idx="5">
                  <c:v>191442234.375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10% IR'!$E$64:$AR$64</c:f>
              <c:numCache>
                <c:formatCode>_("$"* #,##0_);_("$"* \(#,##0\);_("$"* "-"??_);_(@_)</c:formatCode>
                <c:ptCount val="40"/>
                <c:pt idx="0">
                  <c:v>130781250</c:v>
                </c:pt>
                <c:pt idx="1">
                  <c:v>249539062.5</c:v>
                </c:pt>
                <c:pt idx="2">
                  <c:v>356328515.625</c:v>
                </c:pt>
                <c:pt idx="3">
                  <c:v>451207441.40625</c:v>
                </c:pt>
                <c:pt idx="4">
                  <c:v>534236563.4765625</c:v>
                </c:pt>
                <c:pt idx="5">
                  <c:v>605479641.65039063</c:v>
                </c:pt>
                <c:pt idx="6">
                  <c:v>489744240.73242188</c:v>
                </c:pt>
                <c:pt idx="7">
                  <c:v>378472595.09765625</c:v>
                </c:pt>
                <c:pt idx="8">
                  <c:v>271664704.74609375</c:v>
                </c:pt>
                <c:pt idx="9">
                  <c:v>169320569.67773438</c:v>
                </c:pt>
                <c:pt idx="10">
                  <c:v>71440189.892578125</c:v>
                </c:pt>
                <c:pt idx="11">
                  <c:v>-21976434.609375</c:v>
                </c:pt>
                <c:pt idx="12">
                  <c:v>-110929303.828125</c:v>
                </c:pt>
                <c:pt idx="13">
                  <c:v>-195418417.76367188</c:v>
                </c:pt>
                <c:pt idx="14">
                  <c:v>-275443776.41601563</c:v>
                </c:pt>
                <c:pt idx="15">
                  <c:v>-351005379.78515625</c:v>
                </c:pt>
                <c:pt idx="16">
                  <c:v>-413384477.87109375</c:v>
                </c:pt>
                <c:pt idx="17">
                  <c:v>-462801383.17382813</c:v>
                </c:pt>
                <c:pt idx="18">
                  <c:v>-499487423.81835938</c:v>
                </c:pt>
                <c:pt idx="19">
                  <c:v>-523685494.3359375</c:v>
                </c:pt>
                <c:pt idx="20">
                  <c:v>-535650633.984375</c:v>
                </c:pt>
                <c:pt idx="21">
                  <c:v>-535650633.984375</c:v>
                </c:pt>
                <c:pt idx="22">
                  <c:v>-535650633.984375</c:v>
                </c:pt>
                <c:pt idx="23">
                  <c:v>-535650633.984375</c:v>
                </c:pt>
                <c:pt idx="24">
                  <c:v>-535650633.984375</c:v>
                </c:pt>
                <c:pt idx="25">
                  <c:v>-535650633.984375</c:v>
                </c:pt>
                <c:pt idx="26">
                  <c:v>-535650633.984375</c:v>
                </c:pt>
                <c:pt idx="27">
                  <c:v>-535650633.984375</c:v>
                </c:pt>
                <c:pt idx="28">
                  <c:v>-535650633.984375</c:v>
                </c:pt>
                <c:pt idx="29">
                  <c:v>-535650633.984375</c:v>
                </c:pt>
                <c:pt idx="30">
                  <c:v>-535650633.984375</c:v>
                </c:pt>
                <c:pt idx="31">
                  <c:v>-535650633.984375</c:v>
                </c:pt>
                <c:pt idx="32">
                  <c:v>-535650633.984375</c:v>
                </c:pt>
                <c:pt idx="33">
                  <c:v>-535650633.984375</c:v>
                </c:pt>
                <c:pt idx="34">
                  <c:v>-535650633.984375</c:v>
                </c:pt>
                <c:pt idx="35">
                  <c:v>-535650633.984375</c:v>
                </c:pt>
                <c:pt idx="36">
                  <c:v>-535650633.984375</c:v>
                </c:pt>
                <c:pt idx="37">
                  <c:v>-535650633.984375</c:v>
                </c:pt>
                <c:pt idx="38">
                  <c:v>-535650633.984375</c:v>
                </c:pt>
                <c:pt idx="39">
                  <c:v>-535650633.984375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- 10% DR, 10% IR'!$E$59:$AR$59</c:f>
              <c:numCache>
                <c:formatCode>_("$"* #,##0_);_("$"* \(#,##0\);_("$"* "-"??_);_(@_)</c:formatCode>
                <c:ptCount val="40"/>
                <c:pt idx="0">
                  <c:v>19218750</c:v>
                </c:pt>
                <c:pt idx="1">
                  <c:v>34867968.75</c:v>
                </c:pt>
                <c:pt idx="2">
                  <c:v>47454292.96875</c:v>
                </c:pt>
                <c:pt idx="3">
                  <c:v>57419556.855468757</c:v>
                </c:pt>
                <c:pt idx="4">
                  <c:v>65148640.603417978</c:v>
                </c:pt>
                <c:pt idx="5">
                  <c:v>70976399.745230004</c:v>
                </c:pt>
                <c:pt idx="6">
                  <c:v>61506537.19924625</c:v>
                </c:pt>
                <c:pt idx="7">
                  <c:v>53220883.165006943</c:v>
                </c:pt>
                <c:pt idx="8">
                  <c:v>45977294.565623045</c:v>
                </c:pt>
                <c:pt idx="9">
                  <c:v>39650214.85446585</c:v>
                </c:pt>
                <c:pt idx="10">
                  <c:v>34128778.139883868</c:v>
                </c:pt>
                <c:pt idx="11">
                  <c:v>29315126.619673625</c:v>
                </c:pt>
                <c:pt idx="12">
                  <c:v>25122917.622106589</c:v>
                </c:pt>
                <c:pt idx="13">
                  <c:v>21475999.157856226</c:v>
                </c:pt>
                <c:pt idx="14">
                  <c:v>18307235.210234866</c:v>
                </c:pt>
                <c:pt idx="15">
                  <c:v>15557464.060559217</c:v>
                </c:pt>
                <c:pt idx="16">
                  <c:v>11558972.81156115</c:v>
                </c:pt>
                <c:pt idx="17">
                  <c:v>8241347.0876891818</c:v>
                </c:pt>
                <c:pt idx="18">
                  <c:v>5506377.8910318092</c:v>
                </c:pt>
                <c:pt idx="19">
                  <c:v>3268800.5123042632</c:v>
                </c:pt>
                <c:pt idx="20">
                  <c:v>1454681.650166013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6-4591-8AF4-ADC6832828E2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- 10% DR, 10% IR'!$E$61:$AR$61</c:f>
              <c:numCache>
                <c:formatCode>_("$"* #,##0_);_("$"* \(#,##0\);_("$"* "-"??_);_(@_)</c:formatCode>
                <c:ptCount val="40"/>
                <c:pt idx="0">
                  <c:v>150000000</c:v>
                </c:pt>
                <c:pt idx="1">
                  <c:v>141750000</c:v>
                </c:pt>
                <c:pt idx="2">
                  <c:v>133953750.00000001</c:v>
                </c:pt>
                <c:pt idx="3">
                  <c:v>126586293.75000001</c:v>
                </c:pt>
                <c:pt idx="4">
                  <c:v>119624047.59375003</c:v>
                </c:pt>
                <c:pt idx="5">
                  <c:v>113044724.97609378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- 10% DR, 10% IR'!$E$64:$AR$64</c:f>
              <c:numCache>
                <c:formatCode>_("$"* #,##0_);_("$"* \(#,##0\);_("$"* "-"??_);_(@_)</c:formatCode>
                <c:ptCount val="40"/>
                <c:pt idx="0">
                  <c:v>130781250</c:v>
                </c:pt>
                <c:pt idx="1">
                  <c:v>237663281.25</c:v>
                </c:pt>
                <c:pt idx="2">
                  <c:v>324162738.28125</c:v>
                </c:pt>
                <c:pt idx="3">
                  <c:v>393329475.17578125</c:v>
                </c:pt>
                <c:pt idx="4">
                  <c:v>447804882.16611326</c:v>
                </c:pt>
                <c:pt idx="5">
                  <c:v>489873207.39697701</c:v>
                </c:pt>
                <c:pt idx="6">
                  <c:v>428366670.19773078</c:v>
                </c:pt>
                <c:pt idx="7">
                  <c:v>375145787.03272384</c:v>
                </c:pt>
                <c:pt idx="8">
                  <c:v>329168492.4671008</c:v>
                </c:pt>
                <c:pt idx="9">
                  <c:v>289518277.61263496</c:v>
                </c:pt>
                <c:pt idx="10">
                  <c:v>255389499.47275108</c:v>
                </c:pt>
                <c:pt idx="11">
                  <c:v>226074372.85307741</c:v>
                </c:pt>
                <c:pt idx="12">
                  <c:v>200951455.23097086</c:v>
                </c:pt>
                <c:pt idx="13">
                  <c:v>179475456.07311463</c:v>
                </c:pt>
                <c:pt idx="14">
                  <c:v>161168220.86287975</c:v>
                </c:pt>
                <c:pt idx="15">
                  <c:v>145610756.80232048</c:v>
                </c:pt>
                <c:pt idx="16">
                  <c:v>134051783.99075937</c:v>
                </c:pt>
                <c:pt idx="17">
                  <c:v>125810436.90307021</c:v>
                </c:pt>
                <c:pt idx="18">
                  <c:v>120304059.01203835</c:v>
                </c:pt>
                <c:pt idx="19">
                  <c:v>117035258.49973404</c:v>
                </c:pt>
                <c:pt idx="20">
                  <c:v>115580576.84956801</c:v>
                </c:pt>
                <c:pt idx="21">
                  <c:v>115580576.84956801</c:v>
                </c:pt>
                <c:pt idx="22">
                  <c:v>115580576.84956801</c:v>
                </c:pt>
                <c:pt idx="23">
                  <c:v>115580576.84956801</c:v>
                </c:pt>
                <c:pt idx="24">
                  <c:v>115580576.84956801</c:v>
                </c:pt>
                <c:pt idx="25">
                  <c:v>115580576.84956801</c:v>
                </c:pt>
                <c:pt idx="26">
                  <c:v>115580576.84956801</c:v>
                </c:pt>
                <c:pt idx="27">
                  <c:v>115580576.84956801</c:v>
                </c:pt>
                <c:pt idx="28">
                  <c:v>115580576.84956801</c:v>
                </c:pt>
                <c:pt idx="29">
                  <c:v>115580576.84956801</c:v>
                </c:pt>
                <c:pt idx="30">
                  <c:v>115580576.84956801</c:v>
                </c:pt>
                <c:pt idx="31">
                  <c:v>115580576.84956801</c:v>
                </c:pt>
                <c:pt idx="32">
                  <c:v>115580576.84956801</c:v>
                </c:pt>
                <c:pt idx="33">
                  <c:v>115580576.84956801</c:v>
                </c:pt>
                <c:pt idx="34">
                  <c:v>115580576.84956801</c:v>
                </c:pt>
                <c:pt idx="35">
                  <c:v>115580576.84956801</c:v>
                </c:pt>
                <c:pt idx="36">
                  <c:v>115580576.84956801</c:v>
                </c:pt>
                <c:pt idx="37">
                  <c:v>115580576.84956801</c:v>
                </c:pt>
                <c:pt idx="38">
                  <c:v>115580576.84956801</c:v>
                </c:pt>
                <c:pt idx="39">
                  <c:v>115580576.84956801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B3EBCA-9538-4FB4-82A0-13DC2B44B5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611E8E-1EB7-4BB6-BDE2-B4D4786E3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0E83E-D74A-4EB4-9E46-E378BC583A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0"/>
  <sheetViews>
    <sheetView workbookViewId="0">
      <selection activeCell="R18" sqref="C15:R18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16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X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ref="Y8" si="1">X8+1</f>
        <v>21</v>
      </c>
      <c r="Z8" s="17">
        <f t="shared" ref="Z8" si="2">Y8+1</f>
        <v>22</v>
      </c>
      <c r="AA8" s="17">
        <f t="shared" ref="AA8" si="3">Z8+1</f>
        <v>23</v>
      </c>
      <c r="AB8" s="17">
        <f t="shared" ref="AB8" si="4">AA8+1</f>
        <v>24</v>
      </c>
      <c r="AC8" s="17">
        <f t="shared" ref="AC8" si="5">AB8+1</f>
        <v>25</v>
      </c>
      <c r="AD8" s="17">
        <f t="shared" ref="AD8" si="6">AC8+1</f>
        <v>26</v>
      </c>
      <c r="AE8" s="17">
        <f t="shared" ref="AE8" si="7">AD8+1</f>
        <v>27</v>
      </c>
      <c r="AF8" s="17">
        <f t="shared" ref="AF8" si="8">AE8+1</f>
        <v>28</v>
      </c>
      <c r="AG8" s="17">
        <f t="shared" ref="AG8" si="9">AF8+1</f>
        <v>29</v>
      </c>
      <c r="AH8" s="17">
        <f t="shared" ref="AH8" si="10">AG8+1</f>
        <v>30</v>
      </c>
      <c r="AI8" s="17">
        <f t="shared" ref="AI8" si="11">AH8+1</f>
        <v>31</v>
      </c>
      <c r="AJ8" s="17">
        <f t="shared" ref="AJ8" si="12">AI8+1</f>
        <v>32</v>
      </c>
      <c r="AK8" s="17">
        <f t="shared" ref="AK8" si="13">AJ8+1</f>
        <v>33</v>
      </c>
      <c r="AL8" s="17">
        <f t="shared" ref="AL8" si="14">AK8+1</f>
        <v>34</v>
      </c>
      <c r="AM8" s="17">
        <f t="shared" ref="AM8" si="15">AL8+1</f>
        <v>35</v>
      </c>
      <c r="AN8" s="17">
        <f t="shared" ref="AN8" si="16">AM8+1</f>
        <v>36</v>
      </c>
      <c r="AO8" s="17">
        <f t="shared" ref="AO8" si="17">AN8+1</f>
        <v>37</v>
      </c>
      <c r="AP8" s="17">
        <f t="shared" ref="AP8" si="18">AO8+1</f>
        <v>38</v>
      </c>
      <c r="AQ8" s="17">
        <f t="shared" ref="AQ8" si="19">AP8+1</f>
        <v>39</v>
      </c>
      <c r="AR8" s="17">
        <f t="shared" ref="AR8" si="20">AQ8+1</f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150000000</v>
      </c>
      <c r="D9" s="21">
        <f>SUM($C$9:C9)</f>
        <v>150000000</v>
      </c>
      <c r="E9" s="22">
        <f t="shared" ref="E9:AR9" si="21">IF(AND(E$8-$B9&lt;$B$4,E$8&gt;=$B9),$C9*(1+$B$3)^($B9-$B$9)/$B$4,0)</f>
        <v>9375000</v>
      </c>
      <c r="F9" s="22">
        <f t="shared" si="21"/>
        <v>9375000</v>
      </c>
      <c r="G9" s="22">
        <f t="shared" si="21"/>
        <v>9375000</v>
      </c>
      <c r="H9" s="22">
        <f t="shared" si="21"/>
        <v>9375000</v>
      </c>
      <c r="I9" s="22">
        <f t="shared" si="21"/>
        <v>9375000</v>
      </c>
      <c r="J9" s="22">
        <f t="shared" si="21"/>
        <v>9375000</v>
      </c>
      <c r="K9" s="22">
        <f t="shared" si="21"/>
        <v>9375000</v>
      </c>
      <c r="L9" s="22">
        <f t="shared" si="21"/>
        <v>9375000</v>
      </c>
      <c r="M9" s="22">
        <f t="shared" si="21"/>
        <v>9375000</v>
      </c>
      <c r="N9" s="22">
        <f t="shared" si="21"/>
        <v>9375000</v>
      </c>
      <c r="O9" s="22">
        <f t="shared" si="21"/>
        <v>9375000</v>
      </c>
      <c r="P9" s="22">
        <f t="shared" si="21"/>
        <v>9375000</v>
      </c>
      <c r="Q9" s="22">
        <f t="shared" si="21"/>
        <v>9375000</v>
      </c>
      <c r="R9" s="22">
        <f t="shared" si="21"/>
        <v>9375000</v>
      </c>
      <c r="S9" s="22">
        <f t="shared" si="21"/>
        <v>9375000</v>
      </c>
      <c r="T9" s="22">
        <f t="shared" si="21"/>
        <v>9375000</v>
      </c>
      <c r="U9" s="22">
        <f t="shared" si="21"/>
        <v>0</v>
      </c>
      <c r="V9" s="22">
        <f t="shared" si="21"/>
        <v>0</v>
      </c>
      <c r="W9" s="22">
        <f t="shared" si="21"/>
        <v>0</v>
      </c>
      <c r="X9" s="22">
        <f t="shared" si="21"/>
        <v>0</v>
      </c>
      <c r="Y9" s="22">
        <f t="shared" si="21"/>
        <v>0</v>
      </c>
      <c r="Z9" s="22">
        <f t="shared" si="21"/>
        <v>0</v>
      </c>
      <c r="AA9" s="22">
        <f t="shared" si="21"/>
        <v>0</v>
      </c>
      <c r="AB9" s="22">
        <f t="shared" si="21"/>
        <v>0</v>
      </c>
      <c r="AC9" s="22">
        <f t="shared" si="21"/>
        <v>0</v>
      </c>
      <c r="AD9" s="22">
        <f t="shared" si="21"/>
        <v>0</v>
      </c>
      <c r="AE9" s="22">
        <f t="shared" si="21"/>
        <v>0</v>
      </c>
      <c r="AF9" s="22">
        <f t="shared" si="21"/>
        <v>0</v>
      </c>
      <c r="AG9" s="22">
        <f t="shared" si="21"/>
        <v>0</v>
      </c>
      <c r="AH9" s="22">
        <f t="shared" si="21"/>
        <v>0</v>
      </c>
      <c r="AI9" s="22">
        <f t="shared" si="21"/>
        <v>0</v>
      </c>
      <c r="AJ9" s="22">
        <f t="shared" si="21"/>
        <v>0</v>
      </c>
      <c r="AK9" s="22">
        <f t="shared" si="21"/>
        <v>0</v>
      </c>
      <c r="AL9" s="22">
        <f t="shared" si="21"/>
        <v>0</v>
      </c>
      <c r="AM9" s="22">
        <f t="shared" si="21"/>
        <v>0</v>
      </c>
      <c r="AN9" s="22">
        <f t="shared" si="21"/>
        <v>0</v>
      </c>
      <c r="AO9" s="22">
        <f t="shared" si="21"/>
        <v>0</v>
      </c>
      <c r="AP9" s="22">
        <f t="shared" si="21"/>
        <v>0</v>
      </c>
      <c r="AQ9" s="22">
        <f t="shared" si="21"/>
        <v>0</v>
      </c>
      <c r="AR9" s="22">
        <f t="shared" si="21"/>
        <v>0</v>
      </c>
      <c r="AS9" s="23">
        <f>SUM(E9:AR9)</f>
        <v>150000000</v>
      </c>
      <c r="AT9" s="19"/>
      <c r="AU9" s="22">
        <f t="array" ref="AU9:AU48">TRANSPOSE(E51:AR51)</f>
        <v>9375000</v>
      </c>
      <c r="AV9" s="22">
        <f>D9-AU9</f>
        <v>140625000</v>
      </c>
      <c r="AW9" s="22">
        <f>AV9*$B$5</f>
        <v>42187500</v>
      </c>
      <c r="AX9" s="22">
        <f>AV9-AW9</f>
        <v>98437500</v>
      </c>
      <c r="AY9" s="22">
        <f>AX9*($B$2)</f>
        <v>3937500</v>
      </c>
    </row>
    <row r="10" spans="1:51" x14ac:dyDescent="0.35">
      <c r="B10" s="17">
        <f>B9+1</f>
        <v>2</v>
      </c>
      <c r="C10" s="20">
        <f>C9*1.05</f>
        <v>157500000</v>
      </c>
      <c r="D10" s="21">
        <f>SUM($C$9:C10)</f>
        <v>307500000</v>
      </c>
      <c r="E10" s="22">
        <f t="shared" ref="E10:E48" si="22">IF(AND(E$8-$B10&lt;$B$4,E$8&gt;=$B10),$C10*(1+$B$3)^($B10-$B$9)/$B$4,0)</f>
        <v>0</v>
      </c>
      <c r="F10" s="22">
        <f t="shared" ref="F10:O19" si="23">IF(AND(F$8-$B10&lt;$B$4,F$8&gt;=$B10),$C10/$B$4,0)</f>
        <v>9843750</v>
      </c>
      <c r="G10" s="22">
        <f t="shared" si="23"/>
        <v>9843750</v>
      </c>
      <c r="H10" s="22">
        <f t="shared" si="23"/>
        <v>9843750</v>
      </c>
      <c r="I10" s="22">
        <f t="shared" si="23"/>
        <v>9843750</v>
      </c>
      <c r="J10" s="22">
        <f t="shared" si="23"/>
        <v>9843750</v>
      </c>
      <c r="K10" s="22">
        <f t="shared" si="23"/>
        <v>9843750</v>
      </c>
      <c r="L10" s="22">
        <f t="shared" si="23"/>
        <v>9843750</v>
      </c>
      <c r="M10" s="22">
        <f t="shared" si="23"/>
        <v>9843750</v>
      </c>
      <c r="N10" s="22">
        <f t="shared" si="23"/>
        <v>9843750</v>
      </c>
      <c r="O10" s="22">
        <f t="shared" si="23"/>
        <v>9843750</v>
      </c>
      <c r="P10" s="22">
        <f t="shared" ref="P10:Y19" si="24">IF(AND(P$8-$B10&lt;$B$4,P$8&gt;=$B10),$C10/$B$4,0)</f>
        <v>9843750</v>
      </c>
      <c r="Q10" s="22">
        <f t="shared" si="24"/>
        <v>9843750</v>
      </c>
      <c r="R10" s="22">
        <f t="shared" si="24"/>
        <v>9843750</v>
      </c>
      <c r="S10" s="22">
        <f t="shared" si="24"/>
        <v>9843750</v>
      </c>
      <c r="T10" s="22">
        <f t="shared" si="24"/>
        <v>9843750</v>
      </c>
      <c r="U10" s="22">
        <f t="shared" si="24"/>
        <v>9843750</v>
      </c>
      <c r="V10" s="22">
        <f t="shared" si="24"/>
        <v>0</v>
      </c>
      <c r="W10" s="22">
        <f t="shared" si="24"/>
        <v>0</v>
      </c>
      <c r="X10" s="22">
        <f t="shared" si="24"/>
        <v>0</v>
      </c>
      <c r="Y10" s="22">
        <f t="shared" si="24"/>
        <v>0</v>
      </c>
      <c r="Z10" s="22">
        <f t="shared" ref="Z10:AI19" si="25">IF(AND(Z$8-$B10&lt;$B$4,Z$8&gt;=$B10),$C10/$B$4,0)</f>
        <v>0</v>
      </c>
      <c r="AA10" s="22">
        <f t="shared" si="25"/>
        <v>0</v>
      </c>
      <c r="AB10" s="22">
        <f t="shared" si="25"/>
        <v>0</v>
      </c>
      <c r="AC10" s="22">
        <f t="shared" si="25"/>
        <v>0</v>
      </c>
      <c r="AD10" s="22">
        <f t="shared" si="25"/>
        <v>0</v>
      </c>
      <c r="AE10" s="22">
        <f t="shared" si="25"/>
        <v>0</v>
      </c>
      <c r="AF10" s="22">
        <f t="shared" si="25"/>
        <v>0</v>
      </c>
      <c r="AG10" s="22">
        <f t="shared" si="25"/>
        <v>0</v>
      </c>
      <c r="AH10" s="22">
        <f t="shared" si="25"/>
        <v>0</v>
      </c>
      <c r="AI10" s="22">
        <f t="shared" si="25"/>
        <v>0</v>
      </c>
      <c r="AJ10" s="22">
        <f t="shared" ref="AJ10:AR19" si="26">IF(AND(AJ$8-$B10&lt;$B$4,AJ$8&gt;=$B10),$C10/$B$4,0)</f>
        <v>0</v>
      </c>
      <c r="AK10" s="22">
        <f t="shared" si="26"/>
        <v>0</v>
      </c>
      <c r="AL10" s="22">
        <f t="shared" si="26"/>
        <v>0</v>
      </c>
      <c r="AM10" s="22">
        <f t="shared" si="26"/>
        <v>0</v>
      </c>
      <c r="AN10" s="22">
        <f t="shared" si="26"/>
        <v>0</v>
      </c>
      <c r="AO10" s="22">
        <f t="shared" si="26"/>
        <v>0</v>
      </c>
      <c r="AP10" s="22">
        <f t="shared" si="26"/>
        <v>0</v>
      </c>
      <c r="AQ10" s="22">
        <f t="shared" si="26"/>
        <v>0</v>
      </c>
      <c r="AR10" s="22">
        <f t="shared" si="26"/>
        <v>0</v>
      </c>
      <c r="AS10" s="23">
        <f t="shared" ref="AS10:AS48" si="27">SUM(E10:AR10)</f>
        <v>157500000</v>
      </c>
      <c r="AT10" s="19"/>
      <c r="AU10" s="22">
        <v>28593750</v>
      </c>
      <c r="AV10" s="22">
        <f t="shared" ref="AV10:AV33" si="28">D10-AU10</f>
        <v>278906250</v>
      </c>
      <c r="AW10" s="22">
        <f t="shared" ref="AW10:AW28" si="29">AV10*$B$5</f>
        <v>83671875</v>
      </c>
      <c r="AX10" s="22">
        <f t="shared" ref="AX10:AX28" si="30">AV10-AW10</f>
        <v>195234375</v>
      </c>
      <c r="AY10" s="22">
        <f t="shared" ref="AY10:AY28" si="31">AX10*($B$2)</f>
        <v>7809375</v>
      </c>
    </row>
    <row r="11" spans="1:51" x14ac:dyDescent="0.35">
      <c r="B11" s="17">
        <f t="shared" ref="B11:B48" si="32">B10+1</f>
        <v>3</v>
      </c>
      <c r="C11" s="20">
        <f t="shared" ref="C11:C14" si="33">C10*1.05</f>
        <v>165375000</v>
      </c>
      <c r="D11" s="21">
        <f>SUM($C$9:C11)</f>
        <v>472875000</v>
      </c>
      <c r="E11" s="22">
        <f t="shared" si="22"/>
        <v>0</v>
      </c>
      <c r="F11" s="22">
        <f t="shared" si="23"/>
        <v>0</v>
      </c>
      <c r="G11" s="22">
        <f t="shared" si="23"/>
        <v>10335937.5</v>
      </c>
      <c r="H11" s="22">
        <f t="shared" si="23"/>
        <v>10335937.5</v>
      </c>
      <c r="I11" s="22">
        <f t="shared" si="23"/>
        <v>10335937.5</v>
      </c>
      <c r="J11" s="22">
        <f t="shared" si="23"/>
        <v>10335937.5</v>
      </c>
      <c r="K11" s="22">
        <f t="shared" si="23"/>
        <v>10335937.5</v>
      </c>
      <c r="L11" s="22">
        <f t="shared" si="23"/>
        <v>10335937.5</v>
      </c>
      <c r="M11" s="22">
        <f t="shared" si="23"/>
        <v>10335937.5</v>
      </c>
      <c r="N11" s="22">
        <f t="shared" si="23"/>
        <v>10335937.5</v>
      </c>
      <c r="O11" s="22">
        <f t="shared" si="23"/>
        <v>10335937.5</v>
      </c>
      <c r="P11" s="22">
        <f t="shared" si="24"/>
        <v>10335937.5</v>
      </c>
      <c r="Q11" s="22">
        <f t="shared" si="24"/>
        <v>10335937.5</v>
      </c>
      <c r="R11" s="22">
        <f t="shared" si="24"/>
        <v>10335937.5</v>
      </c>
      <c r="S11" s="22">
        <f t="shared" si="24"/>
        <v>10335937.5</v>
      </c>
      <c r="T11" s="22">
        <f t="shared" si="24"/>
        <v>10335937.5</v>
      </c>
      <c r="U11" s="22">
        <f t="shared" si="24"/>
        <v>10335937.5</v>
      </c>
      <c r="V11" s="22">
        <f t="shared" si="24"/>
        <v>10335937.5</v>
      </c>
      <c r="W11" s="22">
        <f t="shared" si="24"/>
        <v>0</v>
      </c>
      <c r="X11" s="22">
        <f t="shared" si="24"/>
        <v>0</v>
      </c>
      <c r="Y11" s="22">
        <f t="shared" si="24"/>
        <v>0</v>
      </c>
      <c r="Z11" s="22">
        <f t="shared" si="25"/>
        <v>0</v>
      </c>
      <c r="AA11" s="22">
        <f t="shared" si="25"/>
        <v>0</v>
      </c>
      <c r="AB11" s="22">
        <f t="shared" si="25"/>
        <v>0</v>
      </c>
      <c r="AC11" s="22">
        <f t="shared" si="25"/>
        <v>0</v>
      </c>
      <c r="AD11" s="22">
        <f t="shared" si="25"/>
        <v>0</v>
      </c>
      <c r="AE11" s="22">
        <f t="shared" si="25"/>
        <v>0</v>
      </c>
      <c r="AF11" s="22">
        <f t="shared" si="25"/>
        <v>0</v>
      </c>
      <c r="AG11" s="22">
        <f t="shared" si="25"/>
        <v>0</v>
      </c>
      <c r="AH11" s="22">
        <f t="shared" si="25"/>
        <v>0</v>
      </c>
      <c r="AI11" s="22">
        <f t="shared" si="25"/>
        <v>0</v>
      </c>
      <c r="AJ11" s="22">
        <f t="shared" si="26"/>
        <v>0</v>
      </c>
      <c r="AK11" s="22">
        <f t="shared" si="26"/>
        <v>0</v>
      </c>
      <c r="AL11" s="22">
        <f t="shared" si="26"/>
        <v>0</v>
      </c>
      <c r="AM11" s="22">
        <f t="shared" si="26"/>
        <v>0</v>
      </c>
      <c r="AN11" s="22">
        <f t="shared" si="26"/>
        <v>0</v>
      </c>
      <c r="AO11" s="22">
        <f t="shared" si="26"/>
        <v>0</v>
      </c>
      <c r="AP11" s="22">
        <f t="shared" si="26"/>
        <v>0</v>
      </c>
      <c r="AQ11" s="22">
        <f t="shared" si="26"/>
        <v>0</v>
      </c>
      <c r="AR11" s="22">
        <f t="shared" si="26"/>
        <v>0</v>
      </c>
      <c r="AS11" s="23">
        <f t="shared" si="27"/>
        <v>165375000</v>
      </c>
      <c r="AT11" s="19"/>
      <c r="AU11" s="22">
        <v>58148437.5</v>
      </c>
      <c r="AV11" s="22">
        <f t="shared" si="28"/>
        <v>414726562.5</v>
      </c>
      <c r="AW11" s="22">
        <f t="shared" si="29"/>
        <v>124417968.75</v>
      </c>
      <c r="AX11" s="22">
        <f t="shared" si="30"/>
        <v>290308593.75</v>
      </c>
      <c r="AY11" s="22">
        <f t="shared" si="31"/>
        <v>11612343.75</v>
      </c>
    </row>
    <row r="12" spans="1:51" x14ac:dyDescent="0.35">
      <c r="B12" s="17">
        <f t="shared" si="32"/>
        <v>4</v>
      </c>
      <c r="C12" s="20">
        <f t="shared" si="33"/>
        <v>173643750</v>
      </c>
      <c r="D12" s="21">
        <f>SUM($C$9:C12)</f>
        <v>646518750</v>
      </c>
      <c r="E12" s="22">
        <f t="shared" si="22"/>
        <v>0</v>
      </c>
      <c r="F12" s="22">
        <f t="shared" si="23"/>
        <v>0</v>
      </c>
      <c r="G12" s="22">
        <f t="shared" si="23"/>
        <v>0</v>
      </c>
      <c r="H12" s="22">
        <f t="shared" si="23"/>
        <v>10852734.375</v>
      </c>
      <c r="I12" s="22">
        <f t="shared" si="23"/>
        <v>10852734.375</v>
      </c>
      <c r="J12" s="22">
        <f t="shared" si="23"/>
        <v>10852734.375</v>
      </c>
      <c r="K12" s="22">
        <f t="shared" si="23"/>
        <v>10852734.375</v>
      </c>
      <c r="L12" s="22">
        <f t="shared" si="23"/>
        <v>10852734.375</v>
      </c>
      <c r="M12" s="22">
        <f t="shared" si="23"/>
        <v>10852734.375</v>
      </c>
      <c r="N12" s="22">
        <f t="shared" si="23"/>
        <v>10852734.375</v>
      </c>
      <c r="O12" s="22">
        <f t="shared" si="23"/>
        <v>10852734.375</v>
      </c>
      <c r="P12" s="22">
        <f t="shared" si="24"/>
        <v>10852734.375</v>
      </c>
      <c r="Q12" s="22">
        <f t="shared" si="24"/>
        <v>10852734.375</v>
      </c>
      <c r="R12" s="22">
        <f t="shared" si="24"/>
        <v>10852734.375</v>
      </c>
      <c r="S12" s="22">
        <f t="shared" si="24"/>
        <v>10852734.375</v>
      </c>
      <c r="T12" s="22">
        <f t="shared" si="24"/>
        <v>10852734.375</v>
      </c>
      <c r="U12" s="22">
        <f t="shared" si="24"/>
        <v>10852734.375</v>
      </c>
      <c r="V12" s="22">
        <f t="shared" si="24"/>
        <v>10852734.375</v>
      </c>
      <c r="W12" s="22">
        <f t="shared" si="24"/>
        <v>10852734.375</v>
      </c>
      <c r="X12" s="22">
        <f t="shared" si="24"/>
        <v>0</v>
      </c>
      <c r="Y12" s="22">
        <f t="shared" si="24"/>
        <v>0</v>
      </c>
      <c r="Z12" s="22">
        <f t="shared" si="25"/>
        <v>0</v>
      </c>
      <c r="AA12" s="22">
        <f t="shared" si="25"/>
        <v>0</v>
      </c>
      <c r="AB12" s="22">
        <f t="shared" si="25"/>
        <v>0</v>
      </c>
      <c r="AC12" s="22">
        <f t="shared" si="25"/>
        <v>0</v>
      </c>
      <c r="AD12" s="22">
        <f t="shared" si="25"/>
        <v>0</v>
      </c>
      <c r="AE12" s="22">
        <f t="shared" si="25"/>
        <v>0</v>
      </c>
      <c r="AF12" s="22">
        <f t="shared" si="25"/>
        <v>0</v>
      </c>
      <c r="AG12" s="22">
        <f t="shared" si="25"/>
        <v>0</v>
      </c>
      <c r="AH12" s="22">
        <f t="shared" si="25"/>
        <v>0</v>
      </c>
      <c r="AI12" s="22">
        <f t="shared" si="25"/>
        <v>0</v>
      </c>
      <c r="AJ12" s="22">
        <f t="shared" si="26"/>
        <v>0</v>
      </c>
      <c r="AK12" s="22">
        <f t="shared" si="26"/>
        <v>0</v>
      </c>
      <c r="AL12" s="22">
        <f t="shared" si="26"/>
        <v>0</v>
      </c>
      <c r="AM12" s="22">
        <f t="shared" si="26"/>
        <v>0</v>
      </c>
      <c r="AN12" s="22">
        <f t="shared" si="26"/>
        <v>0</v>
      </c>
      <c r="AO12" s="22">
        <f t="shared" si="26"/>
        <v>0</v>
      </c>
      <c r="AP12" s="22">
        <f t="shared" si="26"/>
        <v>0</v>
      </c>
      <c r="AQ12" s="22">
        <f t="shared" si="26"/>
        <v>0</v>
      </c>
      <c r="AR12" s="22">
        <f t="shared" si="26"/>
        <v>0</v>
      </c>
      <c r="AS12" s="23">
        <f t="shared" si="27"/>
        <v>173643750</v>
      </c>
      <c r="AT12" s="19"/>
      <c r="AU12" s="22">
        <v>98555859.375</v>
      </c>
      <c r="AV12" s="22">
        <f t="shared" si="28"/>
        <v>547962890.625</v>
      </c>
      <c r="AW12" s="22">
        <f t="shared" si="29"/>
        <v>164388867.1875</v>
      </c>
      <c r="AX12" s="22">
        <f t="shared" si="30"/>
        <v>383574023.4375</v>
      </c>
      <c r="AY12" s="22">
        <f t="shared" si="31"/>
        <v>15342960.9375</v>
      </c>
    </row>
    <row r="13" spans="1:51" x14ac:dyDescent="0.35">
      <c r="B13" s="17">
        <f t="shared" si="32"/>
        <v>5</v>
      </c>
      <c r="C13" s="20">
        <f t="shared" si="33"/>
        <v>182325937.5</v>
      </c>
      <c r="D13" s="21">
        <f>SUM($C$9:C13)</f>
        <v>828844687.5</v>
      </c>
      <c r="E13" s="22">
        <f t="shared" si="22"/>
        <v>0</v>
      </c>
      <c r="F13" s="22">
        <f t="shared" si="23"/>
        <v>0</v>
      </c>
      <c r="G13" s="22">
        <f t="shared" si="23"/>
        <v>0</v>
      </c>
      <c r="H13" s="22">
        <f t="shared" si="23"/>
        <v>0</v>
      </c>
      <c r="I13" s="22">
        <f t="shared" si="23"/>
        <v>11395371.09375</v>
      </c>
      <c r="J13" s="22">
        <f t="shared" si="23"/>
        <v>11395371.09375</v>
      </c>
      <c r="K13" s="22">
        <f t="shared" si="23"/>
        <v>11395371.09375</v>
      </c>
      <c r="L13" s="22">
        <f t="shared" si="23"/>
        <v>11395371.09375</v>
      </c>
      <c r="M13" s="22">
        <f t="shared" si="23"/>
        <v>11395371.09375</v>
      </c>
      <c r="N13" s="22">
        <f t="shared" si="23"/>
        <v>11395371.09375</v>
      </c>
      <c r="O13" s="22">
        <f t="shared" si="23"/>
        <v>11395371.09375</v>
      </c>
      <c r="P13" s="22">
        <f t="shared" si="24"/>
        <v>11395371.09375</v>
      </c>
      <c r="Q13" s="22">
        <f t="shared" si="24"/>
        <v>11395371.09375</v>
      </c>
      <c r="R13" s="22">
        <f t="shared" si="24"/>
        <v>11395371.09375</v>
      </c>
      <c r="S13" s="22">
        <f t="shared" si="24"/>
        <v>11395371.09375</v>
      </c>
      <c r="T13" s="22">
        <f t="shared" si="24"/>
        <v>11395371.09375</v>
      </c>
      <c r="U13" s="22">
        <f t="shared" si="24"/>
        <v>11395371.09375</v>
      </c>
      <c r="V13" s="22">
        <f t="shared" si="24"/>
        <v>11395371.09375</v>
      </c>
      <c r="W13" s="22">
        <f t="shared" si="24"/>
        <v>11395371.09375</v>
      </c>
      <c r="X13" s="22">
        <f t="shared" si="24"/>
        <v>11395371.09375</v>
      </c>
      <c r="Y13" s="22">
        <f t="shared" si="24"/>
        <v>0</v>
      </c>
      <c r="Z13" s="22">
        <f t="shared" si="25"/>
        <v>0</v>
      </c>
      <c r="AA13" s="22">
        <f t="shared" si="25"/>
        <v>0</v>
      </c>
      <c r="AB13" s="22">
        <f t="shared" si="25"/>
        <v>0</v>
      </c>
      <c r="AC13" s="22">
        <f t="shared" si="25"/>
        <v>0</v>
      </c>
      <c r="AD13" s="22">
        <f t="shared" si="25"/>
        <v>0</v>
      </c>
      <c r="AE13" s="22">
        <f t="shared" si="25"/>
        <v>0</v>
      </c>
      <c r="AF13" s="22">
        <f t="shared" si="25"/>
        <v>0</v>
      </c>
      <c r="AG13" s="22">
        <f t="shared" si="25"/>
        <v>0</v>
      </c>
      <c r="AH13" s="22">
        <f t="shared" si="25"/>
        <v>0</v>
      </c>
      <c r="AI13" s="22">
        <f t="shared" si="25"/>
        <v>0</v>
      </c>
      <c r="AJ13" s="22">
        <f t="shared" si="26"/>
        <v>0</v>
      </c>
      <c r="AK13" s="22">
        <f t="shared" si="26"/>
        <v>0</v>
      </c>
      <c r="AL13" s="22">
        <f t="shared" si="26"/>
        <v>0</v>
      </c>
      <c r="AM13" s="22">
        <f t="shared" si="26"/>
        <v>0</v>
      </c>
      <c r="AN13" s="22">
        <f t="shared" si="26"/>
        <v>0</v>
      </c>
      <c r="AO13" s="22">
        <f t="shared" si="26"/>
        <v>0</v>
      </c>
      <c r="AP13" s="22">
        <f t="shared" si="26"/>
        <v>0</v>
      </c>
      <c r="AQ13" s="22">
        <f t="shared" si="26"/>
        <v>0</v>
      </c>
      <c r="AR13" s="22">
        <f t="shared" si="26"/>
        <v>0</v>
      </c>
      <c r="AS13" s="23">
        <f t="shared" si="27"/>
        <v>182325937.5</v>
      </c>
      <c r="AT13" s="19"/>
      <c r="AU13" s="22">
        <v>150358652.34375</v>
      </c>
      <c r="AV13" s="22">
        <f t="shared" si="28"/>
        <v>678486035.15625</v>
      </c>
      <c r="AW13" s="22">
        <f t="shared" si="29"/>
        <v>203545810.546875</v>
      </c>
      <c r="AX13" s="22">
        <f t="shared" si="30"/>
        <v>474940224.609375</v>
      </c>
      <c r="AY13" s="22">
        <f t="shared" si="31"/>
        <v>18997608.984375</v>
      </c>
    </row>
    <row r="14" spans="1:51" x14ac:dyDescent="0.35">
      <c r="B14" s="1">
        <f t="shared" si="32"/>
        <v>6</v>
      </c>
      <c r="C14" s="20">
        <f t="shared" si="33"/>
        <v>191442234.375</v>
      </c>
      <c r="D14" s="8">
        <f>SUM($C$9:C14)</f>
        <v>1020286921.875</v>
      </c>
      <c r="E14" s="4">
        <f t="shared" si="22"/>
        <v>0</v>
      </c>
      <c r="F14" s="4">
        <f t="shared" si="23"/>
        <v>0</v>
      </c>
      <c r="G14" s="4">
        <f t="shared" si="23"/>
        <v>0</v>
      </c>
      <c r="H14" s="4">
        <f t="shared" si="23"/>
        <v>0</v>
      </c>
      <c r="I14" s="4">
        <f t="shared" si="23"/>
        <v>0</v>
      </c>
      <c r="J14" s="4">
        <f t="shared" si="23"/>
        <v>11965139.6484375</v>
      </c>
      <c r="K14" s="4">
        <f t="shared" si="23"/>
        <v>11965139.6484375</v>
      </c>
      <c r="L14" s="4">
        <f t="shared" si="23"/>
        <v>11965139.6484375</v>
      </c>
      <c r="M14" s="4">
        <f t="shared" si="23"/>
        <v>11965139.6484375</v>
      </c>
      <c r="N14" s="4">
        <f t="shared" si="23"/>
        <v>11965139.6484375</v>
      </c>
      <c r="O14" s="4">
        <f t="shared" si="23"/>
        <v>11965139.6484375</v>
      </c>
      <c r="P14" s="4">
        <f t="shared" si="24"/>
        <v>11965139.6484375</v>
      </c>
      <c r="Q14" s="4">
        <f t="shared" si="24"/>
        <v>11965139.6484375</v>
      </c>
      <c r="R14" s="4">
        <f t="shared" si="24"/>
        <v>11965139.6484375</v>
      </c>
      <c r="S14" s="4">
        <f t="shared" si="24"/>
        <v>11965139.6484375</v>
      </c>
      <c r="T14" s="4">
        <f t="shared" si="24"/>
        <v>11965139.6484375</v>
      </c>
      <c r="U14" s="4">
        <f t="shared" si="24"/>
        <v>11965139.6484375</v>
      </c>
      <c r="V14" s="4">
        <f t="shared" si="24"/>
        <v>11965139.6484375</v>
      </c>
      <c r="W14" s="4">
        <f t="shared" si="24"/>
        <v>11965139.6484375</v>
      </c>
      <c r="X14" s="4">
        <f t="shared" si="24"/>
        <v>11965139.6484375</v>
      </c>
      <c r="Y14" s="4">
        <f t="shared" si="24"/>
        <v>11965139.6484375</v>
      </c>
      <c r="Z14" s="4">
        <f t="shared" si="25"/>
        <v>0</v>
      </c>
      <c r="AA14" s="4">
        <f t="shared" si="25"/>
        <v>0</v>
      </c>
      <c r="AB14" s="4">
        <f t="shared" si="25"/>
        <v>0</v>
      </c>
      <c r="AC14" s="4">
        <f t="shared" si="25"/>
        <v>0</v>
      </c>
      <c r="AD14" s="4">
        <f t="shared" si="25"/>
        <v>0</v>
      </c>
      <c r="AE14" s="4">
        <f t="shared" si="25"/>
        <v>0</v>
      </c>
      <c r="AF14" s="4">
        <f t="shared" si="25"/>
        <v>0</v>
      </c>
      <c r="AG14" s="4">
        <f t="shared" si="25"/>
        <v>0</v>
      </c>
      <c r="AH14" s="4">
        <f t="shared" si="25"/>
        <v>0</v>
      </c>
      <c r="AI14" s="4">
        <f t="shared" si="25"/>
        <v>0</v>
      </c>
      <c r="AJ14" s="4">
        <f t="shared" si="26"/>
        <v>0</v>
      </c>
      <c r="AK14" s="4">
        <f t="shared" si="26"/>
        <v>0</v>
      </c>
      <c r="AL14" s="4">
        <f t="shared" si="26"/>
        <v>0</v>
      </c>
      <c r="AM14" s="4">
        <f t="shared" si="26"/>
        <v>0</v>
      </c>
      <c r="AN14" s="4">
        <f t="shared" si="26"/>
        <v>0</v>
      </c>
      <c r="AO14" s="4">
        <f t="shared" si="26"/>
        <v>0</v>
      </c>
      <c r="AP14" s="4">
        <f t="shared" si="26"/>
        <v>0</v>
      </c>
      <c r="AQ14" s="4">
        <f t="shared" si="26"/>
        <v>0</v>
      </c>
      <c r="AR14" s="4">
        <f t="shared" si="26"/>
        <v>0</v>
      </c>
      <c r="AS14" s="23">
        <f t="shared" si="27"/>
        <v>191442234.375</v>
      </c>
      <c r="AU14" s="4">
        <v>214126584.9609375</v>
      </c>
      <c r="AV14" s="4">
        <f t="shared" si="28"/>
        <v>806160336.9140625</v>
      </c>
      <c r="AW14" s="4">
        <f t="shared" si="29"/>
        <v>241848101.07421875</v>
      </c>
      <c r="AX14" s="4">
        <f t="shared" si="30"/>
        <v>564312235.83984375</v>
      </c>
      <c r="AY14" s="4">
        <f t="shared" si="31"/>
        <v>22572489.43359375</v>
      </c>
    </row>
    <row r="15" spans="1:51" x14ac:dyDescent="0.35">
      <c r="B15" s="1">
        <f t="shared" si="32"/>
        <v>7</v>
      </c>
      <c r="C15" s="4">
        <v>0</v>
      </c>
      <c r="D15" s="8">
        <f>SUM($C$9:C15)</f>
        <v>1020286921.875</v>
      </c>
      <c r="E15" s="4">
        <f t="shared" si="22"/>
        <v>0</v>
      </c>
      <c r="F15" s="4">
        <f t="shared" si="23"/>
        <v>0</v>
      </c>
      <c r="G15" s="4">
        <f t="shared" si="23"/>
        <v>0</v>
      </c>
      <c r="H15" s="4">
        <f t="shared" si="23"/>
        <v>0</v>
      </c>
      <c r="I15" s="4">
        <f t="shared" si="23"/>
        <v>0</v>
      </c>
      <c r="J15" s="4">
        <f t="shared" si="23"/>
        <v>0</v>
      </c>
      <c r="K15" s="4">
        <f t="shared" si="23"/>
        <v>0</v>
      </c>
      <c r="L15" s="4">
        <f t="shared" si="23"/>
        <v>0</v>
      </c>
      <c r="M15" s="4">
        <f t="shared" si="23"/>
        <v>0</v>
      </c>
      <c r="N15" s="4">
        <f t="shared" si="23"/>
        <v>0</v>
      </c>
      <c r="O15" s="4">
        <f t="shared" si="23"/>
        <v>0</v>
      </c>
      <c r="P15" s="4">
        <f t="shared" si="24"/>
        <v>0</v>
      </c>
      <c r="Q15" s="4">
        <f t="shared" si="24"/>
        <v>0</v>
      </c>
      <c r="R15" s="4">
        <f t="shared" si="24"/>
        <v>0</v>
      </c>
      <c r="S15" s="4">
        <f t="shared" si="24"/>
        <v>0</v>
      </c>
      <c r="T15" s="4">
        <f t="shared" si="24"/>
        <v>0</v>
      </c>
      <c r="U15" s="4">
        <f t="shared" si="24"/>
        <v>0</v>
      </c>
      <c r="V15" s="4">
        <f t="shared" si="24"/>
        <v>0</v>
      </c>
      <c r="W15" s="4">
        <f t="shared" si="24"/>
        <v>0</v>
      </c>
      <c r="X15" s="4">
        <f t="shared" si="24"/>
        <v>0</v>
      </c>
      <c r="Y15" s="4">
        <f t="shared" si="24"/>
        <v>0</v>
      </c>
      <c r="Z15" s="4">
        <f t="shared" si="25"/>
        <v>0</v>
      </c>
      <c r="AA15" s="4">
        <f t="shared" si="25"/>
        <v>0</v>
      </c>
      <c r="AB15" s="4">
        <f t="shared" si="25"/>
        <v>0</v>
      </c>
      <c r="AC15" s="4">
        <f t="shared" si="25"/>
        <v>0</v>
      </c>
      <c r="AD15" s="4">
        <f t="shared" si="25"/>
        <v>0</v>
      </c>
      <c r="AE15" s="4">
        <f t="shared" si="25"/>
        <v>0</v>
      </c>
      <c r="AF15" s="4">
        <f t="shared" si="25"/>
        <v>0</v>
      </c>
      <c r="AG15" s="4">
        <f t="shared" si="25"/>
        <v>0</v>
      </c>
      <c r="AH15" s="4">
        <f t="shared" si="25"/>
        <v>0</v>
      </c>
      <c r="AI15" s="4">
        <f t="shared" si="25"/>
        <v>0</v>
      </c>
      <c r="AJ15" s="4">
        <f t="shared" si="26"/>
        <v>0</v>
      </c>
      <c r="AK15" s="4">
        <f t="shared" si="26"/>
        <v>0</v>
      </c>
      <c r="AL15" s="4">
        <f t="shared" si="26"/>
        <v>0</v>
      </c>
      <c r="AM15" s="4">
        <f t="shared" si="26"/>
        <v>0</v>
      </c>
      <c r="AN15" s="4">
        <f t="shared" si="26"/>
        <v>0</v>
      </c>
      <c r="AO15" s="4">
        <f t="shared" si="26"/>
        <v>0</v>
      </c>
      <c r="AP15" s="4">
        <f t="shared" si="26"/>
        <v>0</v>
      </c>
      <c r="AQ15" s="4">
        <f t="shared" si="26"/>
        <v>0</v>
      </c>
      <c r="AR15" s="4">
        <f t="shared" si="26"/>
        <v>0</v>
      </c>
      <c r="AS15" s="23">
        <f t="shared" si="27"/>
        <v>0</v>
      </c>
      <c r="AU15" s="4">
        <v>277894517.578125</v>
      </c>
      <c r="AV15" s="4">
        <f t="shared" si="28"/>
        <v>742392404.296875</v>
      </c>
      <c r="AW15" s="4">
        <f t="shared" si="29"/>
        <v>222717721.2890625</v>
      </c>
      <c r="AX15" s="4">
        <f t="shared" si="30"/>
        <v>519674683.0078125</v>
      </c>
      <c r="AY15" s="4">
        <f t="shared" si="31"/>
        <v>20786987.3203125</v>
      </c>
    </row>
    <row r="16" spans="1:51" x14ac:dyDescent="0.35">
      <c r="B16" s="1">
        <f t="shared" si="32"/>
        <v>8</v>
      </c>
      <c r="C16" s="4">
        <f t="shared" ref="C16:C48" si="34">C15*(1+$B$3)</f>
        <v>0</v>
      </c>
      <c r="D16" s="8">
        <f>SUM($C$9:C16)</f>
        <v>1020286921.875</v>
      </c>
      <c r="E16" s="4">
        <f t="shared" si="22"/>
        <v>0</v>
      </c>
      <c r="F16" s="4">
        <f t="shared" si="23"/>
        <v>0</v>
      </c>
      <c r="G16" s="4">
        <f t="shared" si="23"/>
        <v>0</v>
      </c>
      <c r="H16" s="4">
        <f t="shared" si="23"/>
        <v>0</v>
      </c>
      <c r="I16" s="4">
        <f t="shared" si="23"/>
        <v>0</v>
      </c>
      <c r="J16" s="4">
        <f t="shared" si="23"/>
        <v>0</v>
      </c>
      <c r="K16" s="4">
        <f t="shared" si="23"/>
        <v>0</v>
      </c>
      <c r="L16" s="4">
        <f t="shared" si="23"/>
        <v>0</v>
      </c>
      <c r="M16" s="4">
        <f t="shared" si="23"/>
        <v>0</v>
      </c>
      <c r="N16" s="4">
        <f t="shared" si="23"/>
        <v>0</v>
      </c>
      <c r="O16" s="4">
        <f t="shared" si="23"/>
        <v>0</v>
      </c>
      <c r="P16" s="4">
        <f t="shared" si="24"/>
        <v>0</v>
      </c>
      <c r="Q16" s="4">
        <f t="shared" si="24"/>
        <v>0</v>
      </c>
      <c r="R16" s="4">
        <f t="shared" si="24"/>
        <v>0</v>
      </c>
      <c r="S16" s="4">
        <f t="shared" si="24"/>
        <v>0</v>
      </c>
      <c r="T16" s="4">
        <f t="shared" si="24"/>
        <v>0</v>
      </c>
      <c r="U16" s="4">
        <f t="shared" si="24"/>
        <v>0</v>
      </c>
      <c r="V16" s="4">
        <f t="shared" si="24"/>
        <v>0</v>
      </c>
      <c r="W16" s="4">
        <f t="shared" si="24"/>
        <v>0</v>
      </c>
      <c r="X16" s="4">
        <f t="shared" si="24"/>
        <v>0</v>
      </c>
      <c r="Y16" s="4">
        <f t="shared" si="24"/>
        <v>0</v>
      </c>
      <c r="Z16" s="4">
        <f t="shared" si="25"/>
        <v>0</v>
      </c>
      <c r="AA16" s="4">
        <f t="shared" si="25"/>
        <v>0</v>
      </c>
      <c r="AB16" s="4">
        <f t="shared" si="25"/>
        <v>0</v>
      </c>
      <c r="AC16" s="4">
        <f t="shared" si="25"/>
        <v>0</v>
      </c>
      <c r="AD16" s="4">
        <f t="shared" si="25"/>
        <v>0</v>
      </c>
      <c r="AE16" s="4">
        <f t="shared" si="25"/>
        <v>0</v>
      </c>
      <c r="AF16" s="4">
        <f t="shared" si="25"/>
        <v>0</v>
      </c>
      <c r="AG16" s="4">
        <f t="shared" si="25"/>
        <v>0</v>
      </c>
      <c r="AH16" s="4">
        <f t="shared" si="25"/>
        <v>0</v>
      </c>
      <c r="AI16" s="4">
        <f t="shared" si="25"/>
        <v>0</v>
      </c>
      <c r="AJ16" s="4">
        <f t="shared" si="26"/>
        <v>0</v>
      </c>
      <c r="AK16" s="4">
        <f t="shared" si="26"/>
        <v>0</v>
      </c>
      <c r="AL16" s="4">
        <f t="shared" si="26"/>
        <v>0</v>
      </c>
      <c r="AM16" s="4">
        <f t="shared" si="26"/>
        <v>0</v>
      </c>
      <c r="AN16" s="4">
        <f t="shared" si="26"/>
        <v>0</v>
      </c>
      <c r="AO16" s="4">
        <f t="shared" si="26"/>
        <v>0</v>
      </c>
      <c r="AP16" s="4">
        <f t="shared" si="26"/>
        <v>0</v>
      </c>
      <c r="AQ16" s="4">
        <f t="shared" si="26"/>
        <v>0</v>
      </c>
      <c r="AR16" s="4">
        <f t="shared" si="26"/>
        <v>0</v>
      </c>
      <c r="AS16" s="23">
        <f t="shared" si="27"/>
        <v>0</v>
      </c>
      <c r="AU16" s="4">
        <v>341662450.1953125</v>
      </c>
      <c r="AV16" s="4">
        <f t="shared" si="28"/>
        <v>678624471.6796875</v>
      </c>
      <c r="AW16" s="4">
        <f t="shared" si="29"/>
        <v>203587341.50390625</v>
      </c>
      <c r="AX16" s="4">
        <f t="shared" si="30"/>
        <v>475037130.17578125</v>
      </c>
      <c r="AY16" s="4">
        <f t="shared" si="31"/>
        <v>19001485.20703125</v>
      </c>
    </row>
    <row r="17" spans="2:51" x14ac:dyDescent="0.35">
      <c r="B17" s="1">
        <f t="shared" si="32"/>
        <v>9</v>
      </c>
      <c r="C17" s="4">
        <f t="shared" si="34"/>
        <v>0</v>
      </c>
      <c r="D17" s="8">
        <f>SUM($C$9:C17)</f>
        <v>1020286921.875</v>
      </c>
      <c r="E17" s="4">
        <f t="shared" si="22"/>
        <v>0</v>
      </c>
      <c r="F17" s="4">
        <f t="shared" si="23"/>
        <v>0</v>
      </c>
      <c r="G17" s="4">
        <f t="shared" si="23"/>
        <v>0</v>
      </c>
      <c r="H17" s="4">
        <f t="shared" si="23"/>
        <v>0</v>
      </c>
      <c r="I17" s="4">
        <f t="shared" si="23"/>
        <v>0</v>
      </c>
      <c r="J17" s="4">
        <f t="shared" si="23"/>
        <v>0</v>
      </c>
      <c r="K17" s="4">
        <f t="shared" si="23"/>
        <v>0</v>
      </c>
      <c r="L17" s="4">
        <f t="shared" si="23"/>
        <v>0</v>
      </c>
      <c r="M17" s="4">
        <f t="shared" si="23"/>
        <v>0</v>
      </c>
      <c r="N17" s="4">
        <f t="shared" si="23"/>
        <v>0</v>
      </c>
      <c r="O17" s="4">
        <f t="shared" si="23"/>
        <v>0</v>
      </c>
      <c r="P17" s="4">
        <f t="shared" si="24"/>
        <v>0</v>
      </c>
      <c r="Q17" s="4">
        <f t="shared" si="24"/>
        <v>0</v>
      </c>
      <c r="R17" s="4">
        <f t="shared" si="24"/>
        <v>0</v>
      </c>
      <c r="S17" s="4">
        <f t="shared" si="24"/>
        <v>0</v>
      </c>
      <c r="T17" s="4">
        <f t="shared" si="24"/>
        <v>0</v>
      </c>
      <c r="U17" s="4">
        <f t="shared" si="24"/>
        <v>0</v>
      </c>
      <c r="V17" s="4">
        <f t="shared" si="24"/>
        <v>0</v>
      </c>
      <c r="W17" s="4">
        <f t="shared" si="24"/>
        <v>0</v>
      </c>
      <c r="X17" s="4">
        <f t="shared" si="24"/>
        <v>0</v>
      </c>
      <c r="Y17" s="4">
        <f t="shared" si="24"/>
        <v>0</v>
      </c>
      <c r="Z17" s="4">
        <f t="shared" si="25"/>
        <v>0</v>
      </c>
      <c r="AA17" s="4">
        <f t="shared" si="25"/>
        <v>0</v>
      </c>
      <c r="AB17" s="4">
        <f t="shared" si="25"/>
        <v>0</v>
      </c>
      <c r="AC17" s="4">
        <f t="shared" si="25"/>
        <v>0</v>
      </c>
      <c r="AD17" s="4">
        <f t="shared" si="25"/>
        <v>0</v>
      </c>
      <c r="AE17" s="4">
        <f t="shared" si="25"/>
        <v>0</v>
      </c>
      <c r="AF17" s="4">
        <f t="shared" si="25"/>
        <v>0</v>
      </c>
      <c r="AG17" s="4">
        <f t="shared" si="25"/>
        <v>0</v>
      </c>
      <c r="AH17" s="4">
        <f t="shared" si="25"/>
        <v>0</v>
      </c>
      <c r="AI17" s="4">
        <f t="shared" si="25"/>
        <v>0</v>
      </c>
      <c r="AJ17" s="4">
        <f t="shared" si="26"/>
        <v>0</v>
      </c>
      <c r="AK17" s="4">
        <f t="shared" si="26"/>
        <v>0</v>
      </c>
      <c r="AL17" s="4">
        <f t="shared" si="26"/>
        <v>0</v>
      </c>
      <c r="AM17" s="4">
        <f t="shared" si="26"/>
        <v>0</v>
      </c>
      <c r="AN17" s="4">
        <f t="shared" si="26"/>
        <v>0</v>
      </c>
      <c r="AO17" s="4">
        <f t="shared" si="26"/>
        <v>0</v>
      </c>
      <c r="AP17" s="4">
        <f t="shared" si="26"/>
        <v>0</v>
      </c>
      <c r="AQ17" s="4">
        <f t="shared" si="26"/>
        <v>0</v>
      </c>
      <c r="AR17" s="4">
        <f t="shared" si="26"/>
        <v>0</v>
      </c>
      <c r="AS17" s="23">
        <f t="shared" si="27"/>
        <v>0</v>
      </c>
      <c r="AU17" s="4">
        <v>405430382.8125</v>
      </c>
      <c r="AV17" s="4">
        <f t="shared" si="28"/>
        <v>614856539.0625</v>
      </c>
      <c r="AW17" s="4">
        <f t="shared" si="29"/>
        <v>184456961.71875</v>
      </c>
      <c r="AX17" s="4">
        <f t="shared" si="30"/>
        <v>430399577.34375</v>
      </c>
      <c r="AY17" s="4">
        <f t="shared" si="31"/>
        <v>17215983.09375</v>
      </c>
    </row>
    <row r="18" spans="2:51" x14ac:dyDescent="0.35">
      <c r="B18" s="1">
        <f t="shared" si="32"/>
        <v>10</v>
      </c>
      <c r="C18" s="4">
        <f t="shared" si="34"/>
        <v>0</v>
      </c>
      <c r="D18" s="8">
        <f>SUM($C$9:C18)</f>
        <v>1020286921.875</v>
      </c>
      <c r="E18" s="4">
        <f t="shared" si="22"/>
        <v>0</v>
      </c>
      <c r="F18" s="4">
        <f t="shared" si="23"/>
        <v>0</v>
      </c>
      <c r="G18" s="4">
        <f t="shared" si="23"/>
        <v>0</v>
      </c>
      <c r="H18" s="4">
        <f t="shared" si="23"/>
        <v>0</v>
      </c>
      <c r="I18" s="4">
        <f t="shared" si="23"/>
        <v>0</v>
      </c>
      <c r="J18" s="4">
        <f t="shared" si="23"/>
        <v>0</v>
      </c>
      <c r="K18" s="4">
        <f t="shared" si="23"/>
        <v>0</v>
      </c>
      <c r="L18" s="4">
        <f t="shared" si="23"/>
        <v>0</v>
      </c>
      <c r="M18" s="4">
        <f t="shared" si="23"/>
        <v>0</v>
      </c>
      <c r="N18" s="4">
        <f t="shared" si="23"/>
        <v>0</v>
      </c>
      <c r="O18" s="4">
        <f t="shared" si="23"/>
        <v>0</v>
      </c>
      <c r="P18" s="4">
        <f t="shared" si="24"/>
        <v>0</v>
      </c>
      <c r="Q18" s="4">
        <f t="shared" si="24"/>
        <v>0</v>
      </c>
      <c r="R18" s="4">
        <f t="shared" si="24"/>
        <v>0</v>
      </c>
      <c r="S18" s="4">
        <f t="shared" si="24"/>
        <v>0</v>
      </c>
      <c r="T18" s="4">
        <f t="shared" si="24"/>
        <v>0</v>
      </c>
      <c r="U18" s="4">
        <f t="shared" si="24"/>
        <v>0</v>
      </c>
      <c r="V18" s="4">
        <f t="shared" si="24"/>
        <v>0</v>
      </c>
      <c r="W18" s="4">
        <f t="shared" si="24"/>
        <v>0</v>
      </c>
      <c r="X18" s="4">
        <f t="shared" si="24"/>
        <v>0</v>
      </c>
      <c r="Y18" s="4">
        <f t="shared" si="24"/>
        <v>0</v>
      </c>
      <c r="Z18" s="4">
        <f t="shared" si="25"/>
        <v>0</v>
      </c>
      <c r="AA18" s="4">
        <f t="shared" si="25"/>
        <v>0</v>
      </c>
      <c r="AB18" s="4">
        <f t="shared" si="25"/>
        <v>0</v>
      </c>
      <c r="AC18" s="4">
        <f t="shared" si="25"/>
        <v>0</v>
      </c>
      <c r="AD18" s="4">
        <f t="shared" si="25"/>
        <v>0</v>
      </c>
      <c r="AE18" s="4">
        <f t="shared" si="25"/>
        <v>0</v>
      </c>
      <c r="AF18" s="4">
        <f t="shared" si="25"/>
        <v>0</v>
      </c>
      <c r="AG18" s="4">
        <f t="shared" si="25"/>
        <v>0</v>
      </c>
      <c r="AH18" s="4">
        <f t="shared" si="25"/>
        <v>0</v>
      </c>
      <c r="AI18" s="4">
        <f t="shared" si="25"/>
        <v>0</v>
      </c>
      <c r="AJ18" s="4">
        <f t="shared" si="26"/>
        <v>0</v>
      </c>
      <c r="AK18" s="4">
        <f t="shared" si="26"/>
        <v>0</v>
      </c>
      <c r="AL18" s="4">
        <f t="shared" si="26"/>
        <v>0</v>
      </c>
      <c r="AM18" s="4">
        <f t="shared" si="26"/>
        <v>0</v>
      </c>
      <c r="AN18" s="4">
        <f t="shared" si="26"/>
        <v>0</v>
      </c>
      <c r="AO18" s="4">
        <f t="shared" si="26"/>
        <v>0</v>
      </c>
      <c r="AP18" s="4">
        <f t="shared" si="26"/>
        <v>0</v>
      </c>
      <c r="AQ18" s="4">
        <f t="shared" si="26"/>
        <v>0</v>
      </c>
      <c r="AR18" s="4">
        <f t="shared" si="26"/>
        <v>0</v>
      </c>
      <c r="AS18" s="23">
        <f t="shared" si="27"/>
        <v>0</v>
      </c>
      <c r="AU18" s="4">
        <v>469198315.4296875</v>
      </c>
      <c r="AV18" s="4">
        <f t="shared" si="28"/>
        <v>551088606.4453125</v>
      </c>
      <c r="AW18" s="4">
        <f t="shared" si="29"/>
        <v>165326581.93359375</v>
      </c>
      <c r="AX18" s="4">
        <f t="shared" si="30"/>
        <v>385762024.51171875</v>
      </c>
      <c r="AY18" s="4">
        <f t="shared" si="31"/>
        <v>15430480.98046875</v>
      </c>
    </row>
    <row r="19" spans="2:51" x14ac:dyDescent="0.35">
      <c r="B19" s="1">
        <f t="shared" si="32"/>
        <v>11</v>
      </c>
      <c r="C19" s="4">
        <f t="shared" si="34"/>
        <v>0</v>
      </c>
      <c r="D19" s="8">
        <f>SUM($C$9:C19)</f>
        <v>1020286921.875</v>
      </c>
      <c r="E19" s="4">
        <f t="shared" si="22"/>
        <v>0</v>
      </c>
      <c r="F19" s="4">
        <f t="shared" si="23"/>
        <v>0</v>
      </c>
      <c r="G19" s="4">
        <f t="shared" si="23"/>
        <v>0</v>
      </c>
      <c r="H19" s="4">
        <f t="shared" si="23"/>
        <v>0</v>
      </c>
      <c r="I19" s="4">
        <f t="shared" si="23"/>
        <v>0</v>
      </c>
      <c r="J19" s="4">
        <f t="shared" si="23"/>
        <v>0</v>
      </c>
      <c r="K19" s="4">
        <f t="shared" si="23"/>
        <v>0</v>
      </c>
      <c r="L19" s="4">
        <f t="shared" si="23"/>
        <v>0</v>
      </c>
      <c r="M19" s="4">
        <f t="shared" si="23"/>
        <v>0</v>
      </c>
      <c r="N19" s="4">
        <f t="shared" si="23"/>
        <v>0</v>
      </c>
      <c r="O19" s="4">
        <f t="shared" si="23"/>
        <v>0</v>
      </c>
      <c r="P19" s="4">
        <f t="shared" si="24"/>
        <v>0</v>
      </c>
      <c r="Q19" s="4">
        <f t="shared" si="24"/>
        <v>0</v>
      </c>
      <c r="R19" s="4">
        <f t="shared" si="24"/>
        <v>0</v>
      </c>
      <c r="S19" s="4">
        <f t="shared" si="24"/>
        <v>0</v>
      </c>
      <c r="T19" s="4">
        <f t="shared" si="24"/>
        <v>0</v>
      </c>
      <c r="U19" s="4">
        <f t="shared" si="24"/>
        <v>0</v>
      </c>
      <c r="V19" s="4">
        <f t="shared" si="24"/>
        <v>0</v>
      </c>
      <c r="W19" s="4">
        <f t="shared" si="24"/>
        <v>0</v>
      </c>
      <c r="X19" s="4">
        <f t="shared" si="24"/>
        <v>0</v>
      </c>
      <c r="Y19" s="4">
        <f t="shared" si="24"/>
        <v>0</v>
      </c>
      <c r="Z19" s="4">
        <f t="shared" si="25"/>
        <v>0</v>
      </c>
      <c r="AA19" s="4">
        <f t="shared" si="25"/>
        <v>0</v>
      </c>
      <c r="AB19" s="4">
        <f t="shared" si="25"/>
        <v>0</v>
      </c>
      <c r="AC19" s="4">
        <f t="shared" si="25"/>
        <v>0</v>
      </c>
      <c r="AD19" s="4">
        <f t="shared" si="25"/>
        <v>0</v>
      </c>
      <c r="AE19" s="4">
        <f t="shared" si="25"/>
        <v>0</v>
      </c>
      <c r="AF19" s="4">
        <f t="shared" si="25"/>
        <v>0</v>
      </c>
      <c r="AG19" s="4">
        <f t="shared" si="25"/>
        <v>0</v>
      </c>
      <c r="AH19" s="4">
        <f t="shared" si="25"/>
        <v>0</v>
      </c>
      <c r="AI19" s="4">
        <f t="shared" si="25"/>
        <v>0</v>
      </c>
      <c r="AJ19" s="4">
        <f t="shared" si="26"/>
        <v>0</v>
      </c>
      <c r="AK19" s="4">
        <f t="shared" si="26"/>
        <v>0</v>
      </c>
      <c r="AL19" s="4">
        <f t="shared" si="26"/>
        <v>0</v>
      </c>
      <c r="AM19" s="4">
        <f t="shared" si="26"/>
        <v>0</v>
      </c>
      <c r="AN19" s="4">
        <f t="shared" si="26"/>
        <v>0</v>
      </c>
      <c r="AO19" s="4">
        <f t="shared" si="26"/>
        <v>0</v>
      </c>
      <c r="AP19" s="4">
        <f t="shared" si="26"/>
        <v>0</v>
      </c>
      <c r="AQ19" s="4">
        <f t="shared" si="26"/>
        <v>0</v>
      </c>
      <c r="AR19" s="4">
        <f t="shared" si="26"/>
        <v>0</v>
      </c>
      <c r="AS19" s="23">
        <f t="shared" si="27"/>
        <v>0</v>
      </c>
      <c r="AU19" s="4">
        <v>532966248.046875</v>
      </c>
      <c r="AV19" s="4">
        <f t="shared" si="28"/>
        <v>487320673.828125</v>
      </c>
      <c r="AW19" s="4">
        <f t="shared" si="29"/>
        <v>146196202.1484375</v>
      </c>
      <c r="AX19" s="4">
        <f t="shared" si="30"/>
        <v>341124471.6796875</v>
      </c>
      <c r="AY19" s="4">
        <f t="shared" si="31"/>
        <v>13644978.8671875</v>
      </c>
    </row>
    <row r="20" spans="2:51" x14ac:dyDescent="0.35">
      <c r="B20" s="1">
        <f t="shared" si="32"/>
        <v>12</v>
      </c>
      <c r="C20" s="4">
        <f t="shared" si="34"/>
        <v>0</v>
      </c>
      <c r="D20" s="8">
        <f>SUM($C$9:C20)</f>
        <v>1020286921.875</v>
      </c>
      <c r="E20" s="4">
        <f t="shared" si="22"/>
        <v>0</v>
      </c>
      <c r="F20" s="4">
        <f t="shared" ref="F20:O29" si="35">IF(AND(F$8-$B20&lt;$B$4,F$8&gt;=$B20),$C20/$B$4,0)</f>
        <v>0</v>
      </c>
      <c r="G20" s="4">
        <f t="shared" si="35"/>
        <v>0</v>
      </c>
      <c r="H20" s="4">
        <f t="shared" si="35"/>
        <v>0</v>
      </c>
      <c r="I20" s="4">
        <f t="shared" si="35"/>
        <v>0</v>
      </c>
      <c r="J20" s="4">
        <f t="shared" si="35"/>
        <v>0</v>
      </c>
      <c r="K20" s="4">
        <f t="shared" si="35"/>
        <v>0</v>
      </c>
      <c r="L20" s="4">
        <f t="shared" si="35"/>
        <v>0</v>
      </c>
      <c r="M20" s="4">
        <f t="shared" si="35"/>
        <v>0</v>
      </c>
      <c r="N20" s="4">
        <f t="shared" si="35"/>
        <v>0</v>
      </c>
      <c r="O20" s="4">
        <f t="shared" si="35"/>
        <v>0</v>
      </c>
      <c r="P20" s="4">
        <f t="shared" ref="P20:Y29" si="36">IF(AND(P$8-$B20&lt;$B$4,P$8&gt;=$B20),$C20/$B$4,0)</f>
        <v>0</v>
      </c>
      <c r="Q20" s="4">
        <f t="shared" si="36"/>
        <v>0</v>
      </c>
      <c r="R20" s="4">
        <f t="shared" si="36"/>
        <v>0</v>
      </c>
      <c r="S20" s="4">
        <f t="shared" si="36"/>
        <v>0</v>
      </c>
      <c r="T20" s="4">
        <f t="shared" si="36"/>
        <v>0</v>
      </c>
      <c r="U20" s="4">
        <f t="shared" si="36"/>
        <v>0</v>
      </c>
      <c r="V20" s="4">
        <f t="shared" si="36"/>
        <v>0</v>
      </c>
      <c r="W20" s="4">
        <f t="shared" si="36"/>
        <v>0</v>
      </c>
      <c r="X20" s="4">
        <f t="shared" si="36"/>
        <v>0</v>
      </c>
      <c r="Y20" s="4">
        <f t="shared" si="36"/>
        <v>0</v>
      </c>
      <c r="Z20" s="4">
        <f t="shared" ref="Z20:AI29" si="37">IF(AND(Z$8-$B20&lt;$B$4,Z$8&gt;=$B20),$C20/$B$4,0)</f>
        <v>0</v>
      </c>
      <c r="AA20" s="4">
        <f t="shared" si="37"/>
        <v>0</v>
      </c>
      <c r="AB20" s="4">
        <f t="shared" si="37"/>
        <v>0</v>
      </c>
      <c r="AC20" s="4">
        <f t="shared" si="37"/>
        <v>0</v>
      </c>
      <c r="AD20" s="4">
        <f t="shared" si="37"/>
        <v>0</v>
      </c>
      <c r="AE20" s="4">
        <f t="shared" si="37"/>
        <v>0</v>
      </c>
      <c r="AF20" s="4">
        <f t="shared" si="37"/>
        <v>0</v>
      </c>
      <c r="AG20" s="4">
        <f t="shared" si="37"/>
        <v>0</v>
      </c>
      <c r="AH20" s="4">
        <f t="shared" si="37"/>
        <v>0</v>
      </c>
      <c r="AI20" s="4">
        <f t="shared" si="37"/>
        <v>0</v>
      </c>
      <c r="AJ20" s="4">
        <f t="shared" ref="AJ20:AR29" si="38">IF(AND(AJ$8-$B20&lt;$B$4,AJ$8&gt;=$B20),$C20/$B$4,0)</f>
        <v>0</v>
      </c>
      <c r="AK20" s="4">
        <f t="shared" si="38"/>
        <v>0</v>
      </c>
      <c r="AL20" s="4">
        <f t="shared" si="38"/>
        <v>0</v>
      </c>
      <c r="AM20" s="4">
        <f t="shared" si="38"/>
        <v>0</v>
      </c>
      <c r="AN20" s="4">
        <f t="shared" si="38"/>
        <v>0</v>
      </c>
      <c r="AO20" s="4">
        <f t="shared" si="38"/>
        <v>0</v>
      </c>
      <c r="AP20" s="4">
        <f t="shared" si="38"/>
        <v>0</v>
      </c>
      <c r="AQ20" s="4">
        <f t="shared" si="38"/>
        <v>0</v>
      </c>
      <c r="AR20" s="4">
        <f t="shared" si="38"/>
        <v>0</v>
      </c>
      <c r="AS20" s="23">
        <f t="shared" si="27"/>
        <v>0</v>
      </c>
      <c r="AU20" s="4">
        <v>596734180.6640625</v>
      </c>
      <c r="AV20" s="4">
        <f t="shared" si="28"/>
        <v>423552741.2109375</v>
      </c>
      <c r="AW20" s="4">
        <f t="shared" si="29"/>
        <v>127065822.36328125</v>
      </c>
      <c r="AX20" s="4">
        <f t="shared" si="30"/>
        <v>296486918.84765625</v>
      </c>
      <c r="AY20" s="4">
        <f t="shared" si="31"/>
        <v>11859476.75390625</v>
      </c>
    </row>
    <row r="21" spans="2:51" x14ac:dyDescent="0.35">
      <c r="B21" s="1">
        <f t="shared" si="32"/>
        <v>13</v>
      </c>
      <c r="C21" s="4">
        <f t="shared" si="34"/>
        <v>0</v>
      </c>
      <c r="D21" s="8">
        <f>SUM($C$9:C21)</f>
        <v>1020286921.875</v>
      </c>
      <c r="E21" s="4">
        <f t="shared" si="22"/>
        <v>0</v>
      </c>
      <c r="F21" s="4">
        <f t="shared" si="35"/>
        <v>0</v>
      </c>
      <c r="G21" s="4">
        <f t="shared" si="35"/>
        <v>0</v>
      </c>
      <c r="H21" s="4">
        <f t="shared" si="35"/>
        <v>0</v>
      </c>
      <c r="I21" s="4">
        <f t="shared" si="35"/>
        <v>0</v>
      </c>
      <c r="J21" s="4">
        <f t="shared" si="35"/>
        <v>0</v>
      </c>
      <c r="K21" s="4">
        <f t="shared" si="35"/>
        <v>0</v>
      </c>
      <c r="L21" s="4">
        <f t="shared" si="35"/>
        <v>0</v>
      </c>
      <c r="M21" s="4">
        <f t="shared" si="35"/>
        <v>0</v>
      </c>
      <c r="N21" s="4">
        <f t="shared" si="35"/>
        <v>0</v>
      </c>
      <c r="O21" s="4">
        <f t="shared" si="35"/>
        <v>0</v>
      </c>
      <c r="P21" s="4">
        <f t="shared" si="36"/>
        <v>0</v>
      </c>
      <c r="Q21" s="4">
        <f t="shared" si="36"/>
        <v>0</v>
      </c>
      <c r="R21" s="4">
        <f t="shared" si="36"/>
        <v>0</v>
      </c>
      <c r="S21" s="4">
        <f t="shared" si="36"/>
        <v>0</v>
      </c>
      <c r="T21" s="4">
        <f t="shared" si="36"/>
        <v>0</v>
      </c>
      <c r="U21" s="4">
        <f t="shared" si="36"/>
        <v>0</v>
      </c>
      <c r="V21" s="4">
        <f t="shared" si="36"/>
        <v>0</v>
      </c>
      <c r="W21" s="4">
        <f t="shared" si="36"/>
        <v>0</v>
      </c>
      <c r="X21" s="4">
        <f t="shared" si="36"/>
        <v>0</v>
      </c>
      <c r="Y21" s="4">
        <f t="shared" si="36"/>
        <v>0</v>
      </c>
      <c r="Z21" s="4">
        <f t="shared" si="37"/>
        <v>0</v>
      </c>
      <c r="AA21" s="4">
        <f t="shared" si="37"/>
        <v>0</v>
      </c>
      <c r="AB21" s="4">
        <f t="shared" si="37"/>
        <v>0</v>
      </c>
      <c r="AC21" s="4">
        <f t="shared" si="37"/>
        <v>0</v>
      </c>
      <c r="AD21" s="4">
        <f t="shared" si="37"/>
        <v>0</v>
      </c>
      <c r="AE21" s="4">
        <f t="shared" si="37"/>
        <v>0</v>
      </c>
      <c r="AF21" s="4">
        <f t="shared" si="37"/>
        <v>0</v>
      </c>
      <c r="AG21" s="4">
        <f t="shared" si="37"/>
        <v>0</v>
      </c>
      <c r="AH21" s="4">
        <f t="shared" si="37"/>
        <v>0</v>
      </c>
      <c r="AI21" s="4">
        <f t="shared" si="37"/>
        <v>0</v>
      </c>
      <c r="AJ21" s="4">
        <f t="shared" si="38"/>
        <v>0</v>
      </c>
      <c r="AK21" s="4">
        <f t="shared" si="38"/>
        <v>0</v>
      </c>
      <c r="AL21" s="4">
        <f t="shared" si="38"/>
        <v>0</v>
      </c>
      <c r="AM21" s="4">
        <f t="shared" si="38"/>
        <v>0</v>
      </c>
      <c r="AN21" s="4">
        <f t="shared" si="38"/>
        <v>0</v>
      </c>
      <c r="AO21" s="4">
        <f t="shared" si="38"/>
        <v>0</v>
      </c>
      <c r="AP21" s="4">
        <f t="shared" si="38"/>
        <v>0</v>
      </c>
      <c r="AQ21" s="4">
        <f t="shared" si="38"/>
        <v>0</v>
      </c>
      <c r="AR21" s="4">
        <f t="shared" si="38"/>
        <v>0</v>
      </c>
      <c r="AS21" s="23">
        <f t="shared" si="27"/>
        <v>0</v>
      </c>
      <c r="AU21" s="4">
        <v>660502113.28125</v>
      </c>
      <c r="AV21" s="4">
        <f t="shared" si="28"/>
        <v>359784808.59375</v>
      </c>
      <c r="AW21" s="4">
        <f t="shared" si="29"/>
        <v>107935442.578125</v>
      </c>
      <c r="AX21" s="4">
        <f t="shared" si="30"/>
        <v>251849366.015625</v>
      </c>
      <c r="AY21" s="4">
        <f t="shared" si="31"/>
        <v>10073974.640625</v>
      </c>
    </row>
    <row r="22" spans="2:51" x14ac:dyDescent="0.35">
      <c r="B22" s="1">
        <f t="shared" si="32"/>
        <v>14</v>
      </c>
      <c r="C22" s="4">
        <f t="shared" si="34"/>
        <v>0</v>
      </c>
      <c r="D22" s="8">
        <f>SUM($C$9:C22)</f>
        <v>1020286921.875</v>
      </c>
      <c r="E22" s="4">
        <f t="shared" si="22"/>
        <v>0</v>
      </c>
      <c r="F22" s="4">
        <f t="shared" si="35"/>
        <v>0</v>
      </c>
      <c r="G22" s="4">
        <f t="shared" si="35"/>
        <v>0</v>
      </c>
      <c r="H22" s="4">
        <f t="shared" si="35"/>
        <v>0</v>
      </c>
      <c r="I22" s="4">
        <f t="shared" si="35"/>
        <v>0</v>
      </c>
      <c r="J22" s="4">
        <f t="shared" si="35"/>
        <v>0</v>
      </c>
      <c r="K22" s="4">
        <f t="shared" si="35"/>
        <v>0</v>
      </c>
      <c r="L22" s="4">
        <f t="shared" si="35"/>
        <v>0</v>
      </c>
      <c r="M22" s="4">
        <f t="shared" si="35"/>
        <v>0</v>
      </c>
      <c r="N22" s="4">
        <f t="shared" si="35"/>
        <v>0</v>
      </c>
      <c r="O22" s="4">
        <f t="shared" si="35"/>
        <v>0</v>
      </c>
      <c r="P22" s="4">
        <f t="shared" si="36"/>
        <v>0</v>
      </c>
      <c r="Q22" s="4">
        <f t="shared" si="36"/>
        <v>0</v>
      </c>
      <c r="R22" s="4">
        <f t="shared" si="36"/>
        <v>0</v>
      </c>
      <c r="S22" s="4">
        <f t="shared" si="36"/>
        <v>0</v>
      </c>
      <c r="T22" s="4">
        <f t="shared" si="36"/>
        <v>0</v>
      </c>
      <c r="U22" s="4">
        <f t="shared" si="36"/>
        <v>0</v>
      </c>
      <c r="V22" s="4">
        <f t="shared" si="36"/>
        <v>0</v>
      </c>
      <c r="W22" s="4">
        <f t="shared" si="36"/>
        <v>0</v>
      </c>
      <c r="X22" s="4">
        <f t="shared" si="36"/>
        <v>0</v>
      </c>
      <c r="Y22" s="4">
        <f t="shared" si="36"/>
        <v>0</v>
      </c>
      <c r="Z22" s="4">
        <f t="shared" si="37"/>
        <v>0</v>
      </c>
      <c r="AA22" s="4">
        <f t="shared" si="37"/>
        <v>0</v>
      </c>
      <c r="AB22" s="4">
        <f t="shared" si="37"/>
        <v>0</v>
      </c>
      <c r="AC22" s="4">
        <f t="shared" si="37"/>
        <v>0</v>
      </c>
      <c r="AD22" s="4">
        <f t="shared" si="37"/>
        <v>0</v>
      </c>
      <c r="AE22" s="4">
        <f t="shared" si="37"/>
        <v>0</v>
      </c>
      <c r="AF22" s="4">
        <f t="shared" si="37"/>
        <v>0</v>
      </c>
      <c r="AG22" s="4">
        <f t="shared" si="37"/>
        <v>0</v>
      </c>
      <c r="AH22" s="4">
        <f t="shared" si="37"/>
        <v>0</v>
      </c>
      <c r="AI22" s="4">
        <f t="shared" si="37"/>
        <v>0</v>
      </c>
      <c r="AJ22" s="4">
        <f t="shared" si="38"/>
        <v>0</v>
      </c>
      <c r="AK22" s="4">
        <f t="shared" si="38"/>
        <v>0</v>
      </c>
      <c r="AL22" s="4">
        <f t="shared" si="38"/>
        <v>0</v>
      </c>
      <c r="AM22" s="4">
        <f t="shared" si="38"/>
        <v>0</v>
      </c>
      <c r="AN22" s="4">
        <f t="shared" si="38"/>
        <v>0</v>
      </c>
      <c r="AO22" s="4">
        <f t="shared" si="38"/>
        <v>0</v>
      </c>
      <c r="AP22" s="4">
        <f t="shared" si="38"/>
        <v>0</v>
      </c>
      <c r="AQ22" s="4">
        <f t="shared" si="38"/>
        <v>0</v>
      </c>
      <c r="AR22" s="4">
        <f t="shared" si="38"/>
        <v>0</v>
      </c>
      <c r="AS22" s="23">
        <f t="shared" si="27"/>
        <v>0</v>
      </c>
      <c r="AU22" s="4">
        <v>724270045.8984375</v>
      </c>
      <c r="AV22" s="4">
        <f t="shared" si="28"/>
        <v>296016875.9765625</v>
      </c>
      <c r="AW22" s="4">
        <f t="shared" si="29"/>
        <v>88805062.79296875</v>
      </c>
      <c r="AX22" s="4">
        <f t="shared" si="30"/>
        <v>207211813.18359375</v>
      </c>
      <c r="AY22" s="4">
        <f t="shared" si="31"/>
        <v>8288472.52734375</v>
      </c>
    </row>
    <row r="23" spans="2:51" x14ac:dyDescent="0.35">
      <c r="B23" s="1">
        <f t="shared" si="32"/>
        <v>15</v>
      </c>
      <c r="C23" s="4">
        <f t="shared" si="34"/>
        <v>0</v>
      </c>
      <c r="D23" s="8">
        <f>SUM($C$9:C23)</f>
        <v>1020286921.875</v>
      </c>
      <c r="E23" s="4">
        <f t="shared" si="22"/>
        <v>0</v>
      </c>
      <c r="F23" s="4">
        <f t="shared" si="35"/>
        <v>0</v>
      </c>
      <c r="G23" s="4">
        <f t="shared" si="35"/>
        <v>0</v>
      </c>
      <c r="H23" s="4">
        <f t="shared" si="35"/>
        <v>0</v>
      </c>
      <c r="I23" s="4">
        <f t="shared" si="35"/>
        <v>0</v>
      </c>
      <c r="J23" s="4">
        <f t="shared" si="35"/>
        <v>0</v>
      </c>
      <c r="K23" s="4">
        <f t="shared" si="35"/>
        <v>0</v>
      </c>
      <c r="L23" s="4">
        <f t="shared" si="35"/>
        <v>0</v>
      </c>
      <c r="M23" s="4">
        <f t="shared" si="35"/>
        <v>0</v>
      </c>
      <c r="N23" s="4">
        <f t="shared" si="35"/>
        <v>0</v>
      </c>
      <c r="O23" s="4">
        <f t="shared" si="35"/>
        <v>0</v>
      </c>
      <c r="P23" s="4">
        <f t="shared" si="36"/>
        <v>0</v>
      </c>
      <c r="Q23" s="4">
        <f t="shared" si="36"/>
        <v>0</v>
      </c>
      <c r="R23" s="4">
        <f t="shared" si="36"/>
        <v>0</v>
      </c>
      <c r="S23" s="4">
        <f t="shared" si="36"/>
        <v>0</v>
      </c>
      <c r="T23" s="4">
        <f t="shared" si="36"/>
        <v>0</v>
      </c>
      <c r="U23" s="4">
        <f t="shared" si="36"/>
        <v>0</v>
      </c>
      <c r="V23" s="4">
        <f t="shared" si="36"/>
        <v>0</v>
      </c>
      <c r="W23" s="4">
        <f t="shared" si="36"/>
        <v>0</v>
      </c>
      <c r="X23" s="4">
        <f t="shared" si="36"/>
        <v>0</v>
      </c>
      <c r="Y23" s="4">
        <f t="shared" si="36"/>
        <v>0</v>
      </c>
      <c r="Z23" s="4">
        <f t="shared" si="37"/>
        <v>0</v>
      </c>
      <c r="AA23" s="4">
        <f t="shared" si="37"/>
        <v>0</v>
      </c>
      <c r="AB23" s="4">
        <f t="shared" si="37"/>
        <v>0</v>
      </c>
      <c r="AC23" s="4">
        <f t="shared" si="37"/>
        <v>0</v>
      </c>
      <c r="AD23" s="4">
        <f t="shared" si="37"/>
        <v>0</v>
      </c>
      <c r="AE23" s="4">
        <f t="shared" si="37"/>
        <v>0</v>
      </c>
      <c r="AF23" s="4">
        <f t="shared" si="37"/>
        <v>0</v>
      </c>
      <c r="AG23" s="4">
        <f t="shared" si="37"/>
        <v>0</v>
      </c>
      <c r="AH23" s="4">
        <f t="shared" si="37"/>
        <v>0</v>
      </c>
      <c r="AI23" s="4">
        <f t="shared" si="37"/>
        <v>0</v>
      </c>
      <c r="AJ23" s="4">
        <f t="shared" si="38"/>
        <v>0</v>
      </c>
      <c r="AK23" s="4">
        <f t="shared" si="38"/>
        <v>0</v>
      </c>
      <c r="AL23" s="4">
        <f t="shared" si="38"/>
        <v>0</v>
      </c>
      <c r="AM23" s="4">
        <f t="shared" si="38"/>
        <v>0</v>
      </c>
      <c r="AN23" s="4">
        <f t="shared" si="38"/>
        <v>0</v>
      </c>
      <c r="AO23" s="4">
        <f t="shared" si="38"/>
        <v>0</v>
      </c>
      <c r="AP23" s="4">
        <f t="shared" si="38"/>
        <v>0</v>
      </c>
      <c r="AQ23" s="4">
        <f t="shared" si="38"/>
        <v>0</v>
      </c>
      <c r="AR23" s="4">
        <f t="shared" si="38"/>
        <v>0</v>
      </c>
      <c r="AS23" s="23">
        <f t="shared" si="27"/>
        <v>0</v>
      </c>
      <c r="AU23" s="4">
        <v>788037978.515625</v>
      </c>
      <c r="AV23" s="4">
        <f t="shared" si="28"/>
        <v>232248943.359375</v>
      </c>
      <c r="AW23" s="4">
        <f t="shared" si="29"/>
        <v>69674683.0078125</v>
      </c>
      <c r="AX23" s="4">
        <f t="shared" si="30"/>
        <v>162574260.3515625</v>
      </c>
      <c r="AY23" s="4">
        <f t="shared" si="31"/>
        <v>6502970.4140625</v>
      </c>
    </row>
    <row r="24" spans="2:51" x14ac:dyDescent="0.35">
      <c r="B24" s="1">
        <f t="shared" si="32"/>
        <v>16</v>
      </c>
      <c r="C24" s="4">
        <f>C23*(1+$B$3)</f>
        <v>0</v>
      </c>
      <c r="D24" s="8">
        <f>SUM($C$9:C24)</f>
        <v>1020286921.875</v>
      </c>
      <c r="E24" s="4">
        <f t="shared" si="22"/>
        <v>0</v>
      </c>
      <c r="F24" s="4">
        <f t="shared" si="35"/>
        <v>0</v>
      </c>
      <c r="G24" s="4">
        <f t="shared" si="35"/>
        <v>0</v>
      </c>
      <c r="H24" s="4">
        <f t="shared" si="35"/>
        <v>0</v>
      </c>
      <c r="I24" s="4">
        <f t="shared" si="35"/>
        <v>0</v>
      </c>
      <c r="J24" s="4">
        <f t="shared" si="35"/>
        <v>0</v>
      </c>
      <c r="K24" s="4">
        <f t="shared" si="35"/>
        <v>0</v>
      </c>
      <c r="L24" s="4">
        <f t="shared" si="35"/>
        <v>0</v>
      </c>
      <c r="M24" s="4">
        <f t="shared" si="35"/>
        <v>0</v>
      </c>
      <c r="N24" s="4">
        <f t="shared" si="35"/>
        <v>0</v>
      </c>
      <c r="O24" s="4">
        <f t="shared" si="35"/>
        <v>0</v>
      </c>
      <c r="P24" s="4">
        <f t="shared" si="36"/>
        <v>0</v>
      </c>
      <c r="Q24" s="4">
        <f t="shared" si="36"/>
        <v>0</v>
      </c>
      <c r="R24" s="4">
        <f t="shared" si="36"/>
        <v>0</v>
      </c>
      <c r="S24" s="4">
        <f t="shared" si="36"/>
        <v>0</v>
      </c>
      <c r="T24" s="4">
        <f t="shared" si="36"/>
        <v>0</v>
      </c>
      <c r="U24" s="4">
        <f t="shared" si="36"/>
        <v>0</v>
      </c>
      <c r="V24" s="4">
        <f t="shared" si="36"/>
        <v>0</v>
      </c>
      <c r="W24" s="4">
        <f t="shared" si="36"/>
        <v>0</v>
      </c>
      <c r="X24" s="4">
        <f t="shared" si="36"/>
        <v>0</v>
      </c>
      <c r="Y24" s="4">
        <f t="shared" si="36"/>
        <v>0</v>
      </c>
      <c r="Z24" s="4">
        <f t="shared" si="37"/>
        <v>0</v>
      </c>
      <c r="AA24" s="4">
        <f t="shared" si="37"/>
        <v>0</v>
      </c>
      <c r="AB24" s="4">
        <f t="shared" si="37"/>
        <v>0</v>
      </c>
      <c r="AC24" s="4">
        <f t="shared" si="37"/>
        <v>0</v>
      </c>
      <c r="AD24" s="4">
        <f t="shared" si="37"/>
        <v>0</v>
      </c>
      <c r="AE24" s="4">
        <f t="shared" si="37"/>
        <v>0</v>
      </c>
      <c r="AF24" s="4">
        <f t="shared" si="37"/>
        <v>0</v>
      </c>
      <c r="AG24" s="4">
        <f t="shared" si="37"/>
        <v>0</v>
      </c>
      <c r="AH24" s="4">
        <f t="shared" si="37"/>
        <v>0</v>
      </c>
      <c r="AI24" s="4">
        <f t="shared" si="37"/>
        <v>0</v>
      </c>
      <c r="AJ24" s="4">
        <f t="shared" si="38"/>
        <v>0</v>
      </c>
      <c r="AK24" s="4">
        <f t="shared" si="38"/>
        <v>0</v>
      </c>
      <c r="AL24" s="4">
        <f t="shared" si="38"/>
        <v>0</v>
      </c>
      <c r="AM24" s="4">
        <f t="shared" si="38"/>
        <v>0</v>
      </c>
      <c r="AN24" s="4">
        <f t="shared" si="38"/>
        <v>0</v>
      </c>
      <c r="AO24" s="4">
        <f t="shared" si="38"/>
        <v>0</v>
      </c>
      <c r="AP24" s="4">
        <f t="shared" si="38"/>
        <v>0</v>
      </c>
      <c r="AQ24" s="4">
        <f t="shared" si="38"/>
        <v>0</v>
      </c>
      <c r="AR24" s="4">
        <f t="shared" si="38"/>
        <v>0</v>
      </c>
      <c r="AS24" s="23">
        <f t="shared" si="27"/>
        <v>0</v>
      </c>
      <c r="AU24" s="4">
        <v>851805911.1328125</v>
      </c>
      <c r="AV24" s="4">
        <f t="shared" si="28"/>
        <v>168481010.7421875</v>
      </c>
      <c r="AW24" s="4">
        <f t="shared" si="29"/>
        <v>50544303.22265625</v>
      </c>
      <c r="AX24" s="4">
        <f t="shared" si="30"/>
        <v>117936707.51953125</v>
      </c>
      <c r="AY24" s="4">
        <f t="shared" si="31"/>
        <v>4717468.30078125</v>
      </c>
    </row>
    <row r="25" spans="2:51" x14ac:dyDescent="0.35">
      <c r="B25" s="1">
        <f t="shared" si="32"/>
        <v>17</v>
      </c>
      <c r="C25" s="4">
        <f t="shared" si="34"/>
        <v>0</v>
      </c>
      <c r="D25" s="8">
        <f>SUM($C$9:C25)</f>
        <v>1020286921.875</v>
      </c>
      <c r="E25" s="4">
        <f t="shared" si="22"/>
        <v>0</v>
      </c>
      <c r="F25" s="4">
        <f t="shared" si="35"/>
        <v>0</v>
      </c>
      <c r="G25" s="4">
        <f t="shared" si="35"/>
        <v>0</v>
      </c>
      <c r="H25" s="4">
        <f t="shared" si="35"/>
        <v>0</v>
      </c>
      <c r="I25" s="4">
        <f t="shared" si="35"/>
        <v>0</v>
      </c>
      <c r="J25" s="4">
        <f t="shared" si="35"/>
        <v>0</v>
      </c>
      <c r="K25" s="4">
        <f t="shared" si="35"/>
        <v>0</v>
      </c>
      <c r="L25" s="4">
        <f t="shared" si="35"/>
        <v>0</v>
      </c>
      <c r="M25" s="4">
        <f t="shared" si="35"/>
        <v>0</v>
      </c>
      <c r="N25" s="4">
        <f t="shared" si="35"/>
        <v>0</v>
      </c>
      <c r="O25" s="4">
        <f t="shared" si="35"/>
        <v>0</v>
      </c>
      <c r="P25" s="4">
        <f t="shared" si="36"/>
        <v>0</v>
      </c>
      <c r="Q25" s="4">
        <f t="shared" si="36"/>
        <v>0</v>
      </c>
      <c r="R25" s="4">
        <f t="shared" si="36"/>
        <v>0</v>
      </c>
      <c r="S25" s="4">
        <f t="shared" si="36"/>
        <v>0</v>
      </c>
      <c r="T25" s="4">
        <f t="shared" si="36"/>
        <v>0</v>
      </c>
      <c r="U25" s="4">
        <f t="shared" si="36"/>
        <v>0</v>
      </c>
      <c r="V25" s="4">
        <f t="shared" si="36"/>
        <v>0</v>
      </c>
      <c r="W25" s="4">
        <f t="shared" si="36"/>
        <v>0</v>
      </c>
      <c r="X25" s="4">
        <f t="shared" si="36"/>
        <v>0</v>
      </c>
      <c r="Y25" s="4">
        <f t="shared" si="36"/>
        <v>0</v>
      </c>
      <c r="Z25" s="4">
        <f t="shared" si="37"/>
        <v>0</v>
      </c>
      <c r="AA25" s="4">
        <f t="shared" si="37"/>
        <v>0</v>
      </c>
      <c r="AB25" s="4">
        <f t="shared" si="37"/>
        <v>0</v>
      </c>
      <c r="AC25" s="4">
        <f t="shared" si="37"/>
        <v>0</v>
      </c>
      <c r="AD25" s="4">
        <f t="shared" si="37"/>
        <v>0</v>
      </c>
      <c r="AE25" s="4">
        <f t="shared" si="37"/>
        <v>0</v>
      </c>
      <c r="AF25" s="4">
        <f t="shared" si="37"/>
        <v>0</v>
      </c>
      <c r="AG25" s="4">
        <f t="shared" si="37"/>
        <v>0</v>
      </c>
      <c r="AH25" s="4">
        <f t="shared" si="37"/>
        <v>0</v>
      </c>
      <c r="AI25" s="4">
        <f t="shared" si="37"/>
        <v>0</v>
      </c>
      <c r="AJ25" s="4">
        <f t="shared" si="38"/>
        <v>0</v>
      </c>
      <c r="AK25" s="4">
        <f t="shared" si="38"/>
        <v>0</v>
      </c>
      <c r="AL25" s="4">
        <f t="shared" si="38"/>
        <v>0</v>
      </c>
      <c r="AM25" s="4">
        <f t="shared" si="38"/>
        <v>0</v>
      </c>
      <c r="AN25" s="4">
        <f t="shared" si="38"/>
        <v>0</v>
      </c>
      <c r="AO25" s="4">
        <f t="shared" si="38"/>
        <v>0</v>
      </c>
      <c r="AP25" s="4">
        <f t="shared" si="38"/>
        <v>0</v>
      </c>
      <c r="AQ25" s="4">
        <f t="shared" si="38"/>
        <v>0</v>
      </c>
      <c r="AR25" s="4">
        <f t="shared" si="38"/>
        <v>0</v>
      </c>
      <c r="AS25" s="23">
        <f t="shared" si="27"/>
        <v>0</v>
      </c>
      <c r="AU25" s="4">
        <v>906198843.75</v>
      </c>
      <c r="AV25" s="4">
        <f t="shared" si="28"/>
        <v>114088078.125</v>
      </c>
      <c r="AW25" s="4">
        <f t="shared" si="29"/>
        <v>34226423.4375</v>
      </c>
      <c r="AX25" s="4">
        <f t="shared" si="30"/>
        <v>79861654.6875</v>
      </c>
      <c r="AY25" s="4">
        <f t="shared" si="31"/>
        <v>3194466.1875</v>
      </c>
    </row>
    <row r="26" spans="2:51" x14ac:dyDescent="0.35">
      <c r="B26" s="1">
        <f t="shared" si="32"/>
        <v>18</v>
      </c>
      <c r="C26" s="4">
        <f t="shared" si="34"/>
        <v>0</v>
      </c>
      <c r="D26" s="8">
        <f>SUM($C$9:C26)</f>
        <v>1020286921.875</v>
      </c>
      <c r="E26" s="4">
        <f t="shared" si="22"/>
        <v>0</v>
      </c>
      <c r="F26" s="4">
        <f t="shared" si="35"/>
        <v>0</v>
      </c>
      <c r="G26" s="4">
        <f t="shared" si="35"/>
        <v>0</v>
      </c>
      <c r="H26" s="4">
        <f t="shared" si="35"/>
        <v>0</v>
      </c>
      <c r="I26" s="4">
        <f t="shared" si="35"/>
        <v>0</v>
      </c>
      <c r="J26" s="4">
        <f t="shared" si="35"/>
        <v>0</v>
      </c>
      <c r="K26" s="4">
        <f t="shared" si="35"/>
        <v>0</v>
      </c>
      <c r="L26" s="4">
        <f t="shared" si="35"/>
        <v>0</v>
      </c>
      <c r="M26" s="4">
        <f t="shared" si="35"/>
        <v>0</v>
      </c>
      <c r="N26" s="4">
        <f t="shared" si="35"/>
        <v>0</v>
      </c>
      <c r="O26" s="4">
        <f t="shared" si="35"/>
        <v>0</v>
      </c>
      <c r="P26" s="4">
        <f t="shared" si="36"/>
        <v>0</v>
      </c>
      <c r="Q26" s="4">
        <f t="shared" si="36"/>
        <v>0</v>
      </c>
      <c r="R26" s="4">
        <f t="shared" si="36"/>
        <v>0</v>
      </c>
      <c r="S26" s="4">
        <f t="shared" si="36"/>
        <v>0</v>
      </c>
      <c r="T26" s="4">
        <f t="shared" si="36"/>
        <v>0</v>
      </c>
      <c r="U26" s="4">
        <f t="shared" si="36"/>
        <v>0</v>
      </c>
      <c r="V26" s="4">
        <f t="shared" si="36"/>
        <v>0</v>
      </c>
      <c r="W26" s="4">
        <f t="shared" si="36"/>
        <v>0</v>
      </c>
      <c r="X26" s="4">
        <f t="shared" si="36"/>
        <v>0</v>
      </c>
      <c r="Y26" s="4">
        <f t="shared" si="36"/>
        <v>0</v>
      </c>
      <c r="Z26" s="4">
        <f t="shared" si="37"/>
        <v>0</v>
      </c>
      <c r="AA26" s="4">
        <f t="shared" si="37"/>
        <v>0</v>
      </c>
      <c r="AB26" s="4">
        <f t="shared" si="37"/>
        <v>0</v>
      </c>
      <c r="AC26" s="4">
        <f t="shared" si="37"/>
        <v>0</v>
      </c>
      <c r="AD26" s="4">
        <f t="shared" si="37"/>
        <v>0</v>
      </c>
      <c r="AE26" s="4">
        <f t="shared" si="37"/>
        <v>0</v>
      </c>
      <c r="AF26" s="4">
        <f t="shared" si="37"/>
        <v>0</v>
      </c>
      <c r="AG26" s="4">
        <f t="shared" si="37"/>
        <v>0</v>
      </c>
      <c r="AH26" s="4">
        <f t="shared" si="37"/>
        <v>0</v>
      </c>
      <c r="AI26" s="4">
        <f t="shared" si="37"/>
        <v>0</v>
      </c>
      <c r="AJ26" s="4">
        <f t="shared" si="38"/>
        <v>0</v>
      </c>
      <c r="AK26" s="4">
        <f t="shared" si="38"/>
        <v>0</v>
      </c>
      <c r="AL26" s="4">
        <f t="shared" si="38"/>
        <v>0</v>
      </c>
      <c r="AM26" s="4">
        <f t="shared" si="38"/>
        <v>0</v>
      </c>
      <c r="AN26" s="4">
        <f t="shared" si="38"/>
        <v>0</v>
      </c>
      <c r="AO26" s="4">
        <f t="shared" si="38"/>
        <v>0</v>
      </c>
      <c r="AP26" s="4">
        <f t="shared" si="38"/>
        <v>0</v>
      </c>
      <c r="AQ26" s="4">
        <f t="shared" si="38"/>
        <v>0</v>
      </c>
      <c r="AR26" s="4">
        <f t="shared" si="38"/>
        <v>0</v>
      </c>
      <c r="AS26" s="23">
        <f t="shared" si="27"/>
        <v>0</v>
      </c>
      <c r="AU26" s="4">
        <v>950748026.3671875</v>
      </c>
      <c r="AV26" s="4">
        <f t="shared" si="28"/>
        <v>69538895.5078125</v>
      </c>
      <c r="AW26" s="4">
        <f t="shared" si="29"/>
        <v>20861668.65234375</v>
      </c>
      <c r="AX26" s="4">
        <f t="shared" si="30"/>
        <v>48677226.85546875</v>
      </c>
      <c r="AY26" s="4">
        <f t="shared" si="31"/>
        <v>1947089.07421875</v>
      </c>
    </row>
    <row r="27" spans="2:51" x14ac:dyDescent="0.35">
      <c r="B27" s="1">
        <f t="shared" si="32"/>
        <v>19</v>
      </c>
      <c r="C27" s="4">
        <f t="shared" si="34"/>
        <v>0</v>
      </c>
      <c r="D27" s="8">
        <f>SUM($C$9:C27)</f>
        <v>1020286921.875</v>
      </c>
      <c r="E27" s="4">
        <f t="shared" si="22"/>
        <v>0</v>
      </c>
      <c r="F27" s="4">
        <f t="shared" si="35"/>
        <v>0</v>
      </c>
      <c r="G27" s="4">
        <f t="shared" si="35"/>
        <v>0</v>
      </c>
      <c r="H27" s="4">
        <f t="shared" si="35"/>
        <v>0</v>
      </c>
      <c r="I27" s="4">
        <f t="shared" si="35"/>
        <v>0</v>
      </c>
      <c r="J27" s="4">
        <f t="shared" si="35"/>
        <v>0</v>
      </c>
      <c r="K27" s="4">
        <f t="shared" si="35"/>
        <v>0</v>
      </c>
      <c r="L27" s="4">
        <f t="shared" si="35"/>
        <v>0</v>
      </c>
      <c r="M27" s="4">
        <f t="shared" si="35"/>
        <v>0</v>
      </c>
      <c r="N27" s="4">
        <f t="shared" si="35"/>
        <v>0</v>
      </c>
      <c r="O27" s="4">
        <f t="shared" si="35"/>
        <v>0</v>
      </c>
      <c r="P27" s="4">
        <f t="shared" si="36"/>
        <v>0</v>
      </c>
      <c r="Q27" s="4">
        <f t="shared" si="36"/>
        <v>0</v>
      </c>
      <c r="R27" s="4">
        <f t="shared" si="36"/>
        <v>0</v>
      </c>
      <c r="S27" s="4">
        <f t="shared" si="36"/>
        <v>0</v>
      </c>
      <c r="T27" s="4">
        <f t="shared" si="36"/>
        <v>0</v>
      </c>
      <c r="U27" s="4">
        <f t="shared" si="36"/>
        <v>0</v>
      </c>
      <c r="V27" s="4">
        <f t="shared" si="36"/>
        <v>0</v>
      </c>
      <c r="W27" s="4">
        <f t="shared" si="36"/>
        <v>0</v>
      </c>
      <c r="X27" s="4">
        <f t="shared" si="36"/>
        <v>0</v>
      </c>
      <c r="Y27" s="4">
        <f t="shared" si="36"/>
        <v>0</v>
      </c>
      <c r="Z27" s="4">
        <f t="shared" si="37"/>
        <v>0</v>
      </c>
      <c r="AA27" s="4">
        <f t="shared" si="37"/>
        <v>0</v>
      </c>
      <c r="AB27" s="4">
        <f t="shared" si="37"/>
        <v>0</v>
      </c>
      <c r="AC27" s="4">
        <f t="shared" si="37"/>
        <v>0</v>
      </c>
      <c r="AD27" s="4">
        <f t="shared" si="37"/>
        <v>0</v>
      </c>
      <c r="AE27" s="4">
        <f t="shared" si="37"/>
        <v>0</v>
      </c>
      <c r="AF27" s="4">
        <f t="shared" si="37"/>
        <v>0</v>
      </c>
      <c r="AG27" s="4">
        <f t="shared" si="37"/>
        <v>0</v>
      </c>
      <c r="AH27" s="4">
        <f t="shared" si="37"/>
        <v>0</v>
      </c>
      <c r="AI27" s="4">
        <f t="shared" si="37"/>
        <v>0</v>
      </c>
      <c r="AJ27" s="4">
        <f t="shared" si="38"/>
        <v>0</v>
      </c>
      <c r="AK27" s="4">
        <f t="shared" si="38"/>
        <v>0</v>
      </c>
      <c r="AL27" s="4">
        <f t="shared" si="38"/>
        <v>0</v>
      </c>
      <c r="AM27" s="4">
        <f t="shared" si="38"/>
        <v>0</v>
      </c>
      <c r="AN27" s="4">
        <f t="shared" si="38"/>
        <v>0</v>
      </c>
      <c r="AO27" s="4">
        <f t="shared" si="38"/>
        <v>0</v>
      </c>
      <c r="AP27" s="4">
        <f t="shared" si="38"/>
        <v>0</v>
      </c>
      <c r="AQ27" s="4">
        <f t="shared" si="38"/>
        <v>0</v>
      </c>
      <c r="AR27" s="4">
        <f t="shared" si="38"/>
        <v>0</v>
      </c>
      <c r="AS27" s="23">
        <f t="shared" si="27"/>
        <v>0</v>
      </c>
      <c r="AU27" s="4">
        <v>984961271.484375</v>
      </c>
      <c r="AV27" s="4">
        <f t="shared" si="28"/>
        <v>35325650.390625</v>
      </c>
      <c r="AW27" s="4">
        <f t="shared" si="29"/>
        <v>10597695.1171875</v>
      </c>
      <c r="AX27" s="4">
        <f t="shared" si="30"/>
        <v>24727955.2734375</v>
      </c>
      <c r="AY27" s="4">
        <f t="shared" si="31"/>
        <v>989118.2109375</v>
      </c>
    </row>
    <row r="28" spans="2:51" x14ac:dyDescent="0.35">
      <c r="B28" s="1">
        <f t="shared" si="32"/>
        <v>20</v>
      </c>
      <c r="C28" s="4">
        <f t="shared" si="34"/>
        <v>0</v>
      </c>
      <c r="D28" s="8">
        <f>SUM($C$9:C28)</f>
        <v>1020286921.875</v>
      </c>
      <c r="E28" s="4">
        <f t="shared" si="22"/>
        <v>0</v>
      </c>
      <c r="F28" s="4">
        <f t="shared" si="35"/>
        <v>0</v>
      </c>
      <c r="G28" s="4">
        <f t="shared" si="35"/>
        <v>0</v>
      </c>
      <c r="H28" s="4">
        <f t="shared" si="35"/>
        <v>0</v>
      </c>
      <c r="I28" s="4">
        <f t="shared" si="35"/>
        <v>0</v>
      </c>
      <c r="J28" s="4">
        <f t="shared" si="35"/>
        <v>0</v>
      </c>
      <c r="K28" s="4">
        <f t="shared" si="35"/>
        <v>0</v>
      </c>
      <c r="L28" s="4">
        <f t="shared" si="35"/>
        <v>0</v>
      </c>
      <c r="M28" s="4">
        <f t="shared" si="35"/>
        <v>0</v>
      </c>
      <c r="N28" s="4">
        <f t="shared" si="35"/>
        <v>0</v>
      </c>
      <c r="O28" s="4">
        <f t="shared" si="35"/>
        <v>0</v>
      </c>
      <c r="P28" s="4">
        <f t="shared" si="36"/>
        <v>0</v>
      </c>
      <c r="Q28" s="4">
        <f t="shared" si="36"/>
        <v>0</v>
      </c>
      <c r="R28" s="4">
        <f t="shared" si="36"/>
        <v>0</v>
      </c>
      <c r="S28" s="4">
        <f t="shared" si="36"/>
        <v>0</v>
      </c>
      <c r="T28" s="4">
        <f t="shared" si="36"/>
        <v>0</v>
      </c>
      <c r="U28" s="4">
        <f t="shared" si="36"/>
        <v>0</v>
      </c>
      <c r="V28" s="4">
        <f t="shared" si="36"/>
        <v>0</v>
      </c>
      <c r="W28" s="4">
        <f t="shared" si="36"/>
        <v>0</v>
      </c>
      <c r="X28" s="4">
        <f t="shared" si="36"/>
        <v>0</v>
      </c>
      <c r="Y28" s="4">
        <f t="shared" si="36"/>
        <v>0</v>
      </c>
      <c r="Z28" s="4">
        <f t="shared" si="37"/>
        <v>0</v>
      </c>
      <c r="AA28" s="4">
        <f t="shared" si="37"/>
        <v>0</v>
      </c>
      <c r="AB28" s="4">
        <f t="shared" si="37"/>
        <v>0</v>
      </c>
      <c r="AC28" s="4">
        <f t="shared" si="37"/>
        <v>0</v>
      </c>
      <c r="AD28" s="4">
        <f t="shared" si="37"/>
        <v>0</v>
      </c>
      <c r="AE28" s="4">
        <f t="shared" si="37"/>
        <v>0</v>
      </c>
      <c r="AF28" s="4">
        <f t="shared" si="37"/>
        <v>0</v>
      </c>
      <c r="AG28" s="4">
        <f t="shared" si="37"/>
        <v>0</v>
      </c>
      <c r="AH28" s="4">
        <f t="shared" si="37"/>
        <v>0</v>
      </c>
      <c r="AI28" s="4">
        <f t="shared" si="37"/>
        <v>0</v>
      </c>
      <c r="AJ28" s="4">
        <f t="shared" si="38"/>
        <v>0</v>
      </c>
      <c r="AK28" s="4">
        <f t="shared" si="38"/>
        <v>0</v>
      </c>
      <c r="AL28" s="4">
        <f t="shared" si="38"/>
        <v>0</v>
      </c>
      <c r="AM28" s="4">
        <f t="shared" si="38"/>
        <v>0</v>
      </c>
      <c r="AN28" s="4">
        <f t="shared" si="38"/>
        <v>0</v>
      </c>
      <c r="AO28" s="4">
        <f t="shared" si="38"/>
        <v>0</v>
      </c>
      <c r="AP28" s="4">
        <f t="shared" si="38"/>
        <v>0</v>
      </c>
      <c r="AQ28" s="4">
        <f t="shared" si="38"/>
        <v>0</v>
      </c>
      <c r="AR28" s="4">
        <f t="shared" si="38"/>
        <v>0</v>
      </c>
      <c r="AS28" s="23">
        <f t="shared" si="27"/>
        <v>0</v>
      </c>
      <c r="AU28" s="4">
        <v>1008321782.2265625</v>
      </c>
      <c r="AV28" s="4">
        <f t="shared" si="28"/>
        <v>11965139.6484375</v>
      </c>
      <c r="AW28" s="4">
        <f t="shared" si="29"/>
        <v>3589541.89453125</v>
      </c>
      <c r="AX28" s="4">
        <f t="shared" si="30"/>
        <v>8375597.75390625</v>
      </c>
      <c r="AY28" s="4">
        <f t="shared" si="31"/>
        <v>335023.91015625</v>
      </c>
    </row>
    <row r="29" spans="2:51" x14ac:dyDescent="0.35">
      <c r="B29" s="1">
        <f t="shared" si="32"/>
        <v>21</v>
      </c>
      <c r="C29" s="4">
        <f t="shared" si="34"/>
        <v>0</v>
      </c>
      <c r="D29" s="8">
        <f>SUM($C$9:C29)</f>
        <v>1020286921.875</v>
      </c>
      <c r="E29" s="4">
        <f t="shared" si="22"/>
        <v>0</v>
      </c>
      <c r="F29" s="4">
        <f t="shared" si="35"/>
        <v>0</v>
      </c>
      <c r="G29" s="4">
        <f t="shared" si="35"/>
        <v>0</v>
      </c>
      <c r="H29" s="4">
        <f t="shared" si="35"/>
        <v>0</v>
      </c>
      <c r="I29" s="4">
        <f t="shared" si="35"/>
        <v>0</v>
      </c>
      <c r="J29" s="4">
        <f t="shared" si="35"/>
        <v>0</v>
      </c>
      <c r="K29" s="4">
        <f t="shared" si="35"/>
        <v>0</v>
      </c>
      <c r="L29" s="4">
        <f t="shared" si="35"/>
        <v>0</v>
      </c>
      <c r="M29" s="4">
        <f t="shared" si="35"/>
        <v>0</v>
      </c>
      <c r="N29" s="4">
        <f t="shared" si="35"/>
        <v>0</v>
      </c>
      <c r="O29" s="4">
        <f t="shared" si="35"/>
        <v>0</v>
      </c>
      <c r="P29" s="4">
        <f t="shared" si="36"/>
        <v>0</v>
      </c>
      <c r="Q29" s="4">
        <f t="shared" si="36"/>
        <v>0</v>
      </c>
      <c r="R29" s="4">
        <f t="shared" si="36"/>
        <v>0</v>
      </c>
      <c r="S29" s="4">
        <f t="shared" si="36"/>
        <v>0</v>
      </c>
      <c r="T29" s="4">
        <f t="shared" si="36"/>
        <v>0</v>
      </c>
      <c r="U29" s="4">
        <f t="shared" si="36"/>
        <v>0</v>
      </c>
      <c r="V29" s="4">
        <f t="shared" si="36"/>
        <v>0</v>
      </c>
      <c r="W29" s="4">
        <f t="shared" si="36"/>
        <v>0</v>
      </c>
      <c r="X29" s="4">
        <f t="shared" si="36"/>
        <v>0</v>
      </c>
      <c r="Y29" s="4">
        <f t="shared" si="36"/>
        <v>0</v>
      </c>
      <c r="Z29" s="4">
        <f t="shared" si="37"/>
        <v>0</v>
      </c>
      <c r="AA29" s="4">
        <f t="shared" si="37"/>
        <v>0</v>
      </c>
      <c r="AB29" s="4">
        <f t="shared" si="37"/>
        <v>0</v>
      </c>
      <c r="AC29" s="4">
        <f t="shared" si="37"/>
        <v>0</v>
      </c>
      <c r="AD29" s="4">
        <f t="shared" si="37"/>
        <v>0</v>
      </c>
      <c r="AE29" s="4">
        <f t="shared" si="37"/>
        <v>0</v>
      </c>
      <c r="AF29" s="4">
        <f t="shared" si="37"/>
        <v>0</v>
      </c>
      <c r="AG29" s="4">
        <f t="shared" si="37"/>
        <v>0</v>
      </c>
      <c r="AH29" s="4">
        <f t="shared" si="37"/>
        <v>0</v>
      </c>
      <c r="AI29" s="4">
        <f t="shared" si="37"/>
        <v>0</v>
      </c>
      <c r="AJ29" s="4">
        <f t="shared" si="38"/>
        <v>0</v>
      </c>
      <c r="AK29" s="4">
        <f t="shared" si="38"/>
        <v>0</v>
      </c>
      <c r="AL29" s="4">
        <f t="shared" si="38"/>
        <v>0</v>
      </c>
      <c r="AM29" s="4">
        <f t="shared" si="38"/>
        <v>0</v>
      </c>
      <c r="AN29" s="4">
        <f t="shared" si="38"/>
        <v>0</v>
      </c>
      <c r="AO29" s="4">
        <f t="shared" si="38"/>
        <v>0</v>
      </c>
      <c r="AP29" s="4">
        <f t="shared" si="38"/>
        <v>0</v>
      </c>
      <c r="AQ29" s="4">
        <f t="shared" si="38"/>
        <v>0</v>
      </c>
      <c r="AR29" s="4">
        <f t="shared" si="38"/>
        <v>0</v>
      </c>
      <c r="AS29" s="23">
        <f t="shared" si="27"/>
        <v>0</v>
      </c>
      <c r="AU29" s="4">
        <v>1020286921.875</v>
      </c>
      <c r="AV29" s="4">
        <f t="shared" si="28"/>
        <v>0</v>
      </c>
      <c r="AW29" s="4">
        <f t="shared" ref="AW29:AW33" si="39">AV29*$B$5</f>
        <v>0</v>
      </c>
      <c r="AX29" s="4">
        <f t="shared" ref="AX29:AX33" si="40">AV29-AW29</f>
        <v>0</v>
      </c>
      <c r="AY29" s="4">
        <f t="shared" ref="AY29:AY33" si="41">AX29*($B$2)</f>
        <v>0</v>
      </c>
    </row>
    <row r="30" spans="2:51" x14ac:dyDescent="0.35">
      <c r="B30" s="1">
        <f t="shared" si="32"/>
        <v>22</v>
      </c>
      <c r="C30" s="4">
        <f t="shared" si="34"/>
        <v>0</v>
      </c>
      <c r="D30" s="8">
        <f>SUM($C$9:C30)</f>
        <v>1020286921.875</v>
      </c>
      <c r="E30" s="4">
        <f t="shared" si="22"/>
        <v>0</v>
      </c>
      <c r="F30" s="4">
        <f t="shared" ref="F30:O39" si="42">IF(AND(F$8-$B30&lt;$B$4,F$8&gt;=$B30),$C30/$B$4,0)</f>
        <v>0</v>
      </c>
      <c r="G30" s="4">
        <f t="shared" si="42"/>
        <v>0</v>
      </c>
      <c r="H30" s="4">
        <f t="shared" si="42"/>
        <v>0</v>
      </c>
      <c r="I30" s="4">
        <f t="shared" si="42"/>
        <v>0</v>
      </c>
      <c r="J30" s="4">
        <f t="shared" si="42"/>
        <v>0</v>
      </c>
      <c r="K30" s="4">
        <f t="shared" si="42"/>
        <v>0</v>
      </c>
      <c r="L30" s="4">
        <f t="shared" si="42"/>
        <v>0</v>
      </c>
      <c r="M30" s="4">
        <f t="shared" si="42"/>
        <v>0</v>
      </c>
      <c r="N30" s="4">
        <f t="shared" si="42"/>
        <v>0</v>
      </c>
      <c r="O30" s="4">
        <f t="shared" si="42"/>
        <v>0</v>
      </c>
      <c r="P30" s="4">
        <f t="shared" ref="P30:Y39" si="43">IF(AND(P$8-$B30&lt;$B$4,P$8&gt;=$B30),$C30/$B$4,0)</f>
        <v>0</v>
      </c>
      <c r="Q30" s="4">
        <f t="shared" si="43"/>
        <v>0</v>
      </c>
      <c r="R30" s="4">
        <f t="shared" si="43"/>
        <v>0</v>
      </c>
      <c r="S30" s="4">
        <f t="shared" si="43"/>
        <v>0</v>
      </c>
      <c r="T30" s="4">
        <f t="shared" si="43"/>
        <v>0</v>
      </c>
      <c r="U30" s="4">
        <f t="shared" si="43"/>
        <v>0</v>
      </c>
      <c r="V30" s="4">
        <f t="shared" si="43"/>
        <v>0</v>
      </c>
      <c r="W30" s="4">
        <f t="shared" si="43"/>
        <v>0</v>
      </c>
      <c r="X30" s="4">
        <f t="shared" si="43"/>
        <v>0</v>
      </c>
      <c r="Y30" s="4">
        <f t="shared" si="43"/>
        <v>0</v>
      </c>
      <c r="Z30" s="4">
        <f t="shared" ref="Z30:AI39" si="44">IF(AND(Z$8-$B30&lt;$B$4,Z$8&gt;=$B30),$C30/$B$4,0)</f>
        <v>0</v>
      </c>
      <c r="AA30" s="4">
        <f t="shared" si="44"/>
        <v>0</v>
      </c>
      <c r="AB30" s="4">
        <f t="shared" si="44"/>
        <v>0</v>
      </c>
      <c r="AC30" s="4">
        <f t="shared" si="44"/>
        <v>0</v>
      </c>
      <c r="AD30" s="4">
        <f t="shared" si="44"/>
        <v>0</v>
      </c>
      <c r="AE30" s="4">
        <f t="shared" si="44"/>
        <v>0</v>
      </c>
      <c r="AF30" s="4">
        <f t="shared" si="44"/>
        <v>0</v>
      </c>
      <c r="AG30" s="4">
        <f t="shared" si="44"/>
        <v>0</v>
      </c>
      <c r="AH30" s="4">
        <f t="shared" si="44"/>
        <v>0</v>
      </c>
      <c r="AI30" s="4">
        <f t="shared" si="44"/>
        <v>0</v>
      </c>
      <c r="AJ30" s="4">
        <f t="shared" ref="AJ30:AR39" si="45">IF(AND(AJ$8-$B30&lt;$B$4,AJ$8&gt;=$B30),$C30/$B$4,0)</f>
        <v>0</v>
      </c>
      <c r="AK30" s="4">
        <f t="shared" si="45"/>
        <v>0</v>
      </c>
      <c r="AL30" s="4">
        <f t="shared" si="45"/>
        <v>0</v>
      </c>
      <c r="AM30" s="4">
        <f t="shared" si="45"/>
        <v>0</v>
      </c>
      <c r="AN30" s="4">
        <f t="shared" si="45"/>
        <v>0</v>
      </c>
      <c r="AO30" s="4">
        <f t="shared" si="45"/>
        <v>0</v>
      </c>
      <c r="AP30" s="4">
        <f t="shared" si="45"/>
        <v>0</v>
      </c>
      <c r="AQ30" s="4">
        <f t="shared" si="45"/>
        <v>0</v>
      </c>
      <c r="AR30" s="4">
        <f t="shared" si="45"/>
        <v>0</v>
      </c>
      <c r="AS30" s="23">
        <f t="shared" si="27"/>
        <v>0</v>
      </c>
      <c r="AU30" s="4">
        <v>1020286921.875</v>
      </c>
      <c r="AV30" s="4">
        <f t="shared" si="28"/>
        <v>0</v>
      </c>
      <c r="AW30" s="4">
        <f t="shared" si="39"/>
        <v>0</v>
      </c>
      <c r="AX30" s="4">
        <f t="shared" si="40"/>
        <v>0</v>
      </c>
      <c r="AY30" s="4">
        <f t="shared" si="41"/>
        <v>0</v>
      </c>
    </row>
    <row r="31" spans="2:51" x14ac:dyDescent="0.35">
      <c r="B31" s="1">
        <f t="shared" si="32"/>
        <v>23</v>
      </c>
      <c r="C31" s="4">
        <f t="shared" si="34"/>
        <v>0</v>
      </c>
      <c r="D31" s="8">
        <f>SUM($C$9:C31)</f>
        <v>1020286921.875</v>
      </c>
      <c r="E31" s="4">
        <f t="shared" si="22"/>
        <v>0</v>
      </c>
      <c r="F31" s="4">
        <f t="shared" si="42"/>
        <v>0</v>
      </c>
      <c r="G31" s="4">
        <f t="shared" si="42"/>
        <v>0</v>
      </c>
      <c r="H31" s="4">
        <f t="shared" si="42"/>
        <v>0</v>
      </c>
      <c r="I31" s="4">
        <f t="shared" si="42"/>
        <v>0</v>
      </c>
      <c r="J31" s="4">
        <f t="shared" si="42"/>
        <v>0</v>
      </c>
      <c r="K31" s="4">
        <f t="shared" si="42"/>
        <v>0</v>
      </c>
      <c r="L31" s="4">
        <f t="shared" si="42"/>
        <v>0</v>
      </c>
      <c r="M31" s="4">
        <f t="shared" si="42"/>
        <v>0</v>
      </c>
      <c r="N31" s="4">
        <f t="shared" si="42"/>
        <v>0</v>
      </c>
      <c r="O31" s="4">
        <f t="shared" si="42"/>
        <v>0</v>
      </c>
      <c r="P31" s="4">
        <f t="shared" si="43"/>
        <v>0</v>
      </c>
      <c r="Q31" s="4">
        <f t="shared" si="43"/>
        <v>0</v>
      </c>
      <c r="R31" s="4">
        <f t="shared" si="43"/>
        <v>0</v>
      </c>
      <c r="S31" s="4">
        <f t="shared" si="43"/>
        <v>0</v>
      </c>
      <c r="T31" s="4">
        <f t="shared" si="43"/>
        <v>0</v>
      </c>
      <c r="U31" s="4">
        <f t="shared" si="43"/>
        <v>0</v>
      </c>
      <c r="V31" s="4">
        <f t="shared" si="43"/>
        <v>0</v>
      </c>
      <c r="W31" s="4">
        <f t="shared" si="43"/>
        <v>0</v>
      </c>
      <c r="X31" s="4">
        <f t="shared" si="43"/>
        <v>0</v>
      </c>
      <c r="Y31" s="4">
        <f t="shared" si="43"/>
        <v>0</v>
      </c>
      <c r="Z31" s="4">
        <f t="shared" si="44"/>
        <v>0</v>
      </c>
      <c r="AA31" s="4">
        <f t="shared" si="44"/>
        <v>0</v>
      </c>
      <c r="AB31" s="4">
        <f t="shared" si="44"/>
        <v>0</v>
      </c>
      <c r="AC31" s="4">
        <f t="shared" si="44"/>
        <v>0</v>
      </c>
      <c r="AD31" s="4">
        <f t="shared" si="44"/>
        <v>0</v>
      </c>
      <c r="AE31" s="4">
        <f t="shared" si="44"/>
        <v>0</v>
      </c>
      <c r="AF31" s="4">
        <f t="shared" si="44"/>
        <v>0</v>
      </c>
      <c r="AG31" s="4">
        <f t="shared" si="44"/>
        <v>0</v>
      </c>
      <c r="AH31" s="4">
        <f t="shared" si="44"/>
        <v>0</v>
      </c>
      <c r="AI31" s="4">
        <f t="shared" si="44"/>
        <v>0</v>
      </c>
      <c r="AJ31" s="4">
        <f t="shared" si="45"/>
        <v>0</v>
      </c>
      <c r="AK31" s="4">
        <f t="shared" si="45"/>
        <v>0</v>
      </c>
      <c r="AL31" s="4">
        <f t="shared" si="45"/>
        <v>0</v>
      </c>
      <c r="AM31" s="4">
        <f t="shared" si="45"/>
        <v>0</v>
      </c>
      <c r="AN31" s="4">
        <f t="shared" si="45"/>
        <v>0</v>
      </c>
      <c r="AO31" s="4">
        <f t="shared" si="45"/>
        <v>0</v>
      </c>
      <c r="AP31" s="4">
        <f t="shared" si="45"/>
        <v>0</v>
      </c>
      <c r="AQ31" s="4">
        <f t="shared" si="45"/>
        <v>0</v>
      </c>
      <c r="AR31" s="4">
        <f t="shared" si="45"/>
        <v>0</v>
      </c>
      <c r="AS31" s="23">
        <f t="shared" si="27"/>
        <v>0</v>
      </c>
      <c r="AU31" s="4">
        <v>1020286921.875</v>
      </c>
      <c r="AV31" s="4">
        <f t="shared" si="28"/>
        <v>0</v>
      </c>
      <c r="AW31" s="4">
        <f t="shared" si="39"/>
        <v>0</v>
      </c>
      <c r="AX31" s="4">
        <f t="shared" si="40"/>
        <v>0</v>
      </c>
      <c r="AY31" s="4">
        <f t="shared" si="41"/>
        <v>0</v>
      </c>
    </row>
    <row r="32" spans="2:51" x14ac:dyDescent="0.35">
      <c r="B32" s="1">
        <f t="shared" si="32"/>
        <v>24</v>
      </c>
      <c r="C32" s="4">
        <f t="shared" si="34"/>
        <v>0</v>
      </c>
      <c r="D32" s="8">
        <f>SUM($C$9:C32)</f>
        <v>1020286921.875</v>
      </c>
      <c r="E32" s="4">
        <f t="shared" si="22"/>
        <v>0</v>
      </c>
      <c r="F32" s="4">
        <f t="shared" si="42"/>
        <v>0</v>
      </c>
      <c r="G32" s="4">
        <f t="shared" si="42"/>
        <v>0</v>
      </c>
      <c r="H32" s="4">
        <f t="shared" si="42"/>
        <v>0</v>
      </c>
      <c r="I32" s="4">
        <f t="shared" si="42"/>
        <v>0</v>
      </c>
      <c r="J32" s="4">
        <f t="shared" si="42"/>
        <v>0</v>
      </c>
      <c r="K32" s="4">
        <f t="shared" si="42"/>
        <v>0</v>
      </c>
      <c r="L32" s="4">
        <f t="shared" si="42"/>
        <v>0</v>
      </c>
      <c r="M32" s="4">
        <f t="shared" si="42"/>
        <v>0</v>
      </c>
      <c r="N32" s="4">
        <f t="shared" si="42"/>
        <v>0</v>
      </c>
      <c r="O32" s="4">
        <f t="shared" si="42"/>
        <v>0</v>
      </c>
      <c r="P32" s="4">
        <f t="shared" si="43"/>
        <v>0</v>
      </c>
      <c r="Q32" s="4">
        <f t="shared" si="43"/>
        <v>0</v>
      </c>
      <c r="R32" s="4">
        <f t="shared" si="43"/>
        <v>0</v>
      </c>
      <c r="S32" s="4">
        <f t="shared" si="43"/>
        <v>0</v>
      </c>
      <c r="T32" s="4">
        <f t="shared" si="43"/>
        <v>0</v>
      </c>
      <c r="U32" s="4">
        <f t="shared" si="43"/>
        <v>0</v>
      </c>
      <c r="V32" s="4">
        <f t="shared" si="43"/>
        <v>0</v>
      </c>
      <c r="W32" s="4">
        <f t="shared" si="43"/>
        <v>0</v>
      </c>
      <c r="X32" s="4">
        <f t="shared" si="43"/>
        <v>0</v>
      </c>
      <c r="Y32" s="4">
        <f t="shared" si="43"/>
        <v>0</v>
      </c>
      <c r="Z32" s="4">
        <f t="shared" si="44"/>
        <v>0</v>
      </c>
      <c r="AA32" s="4">
        <f t="shared" si="44"/>
        <v>0</v>
      </c>
      <c r="AB32" s="4">
        <f t="shared" si="44"/>
        <v>0</v>
      </c>
      <c r="AC32" s="4">
        <f t="shared" si="44"/>
        <v>0</v>
      </c>
      <c r="AD32" s="4">
        <f t="shared" si="44"/>
        <v>0</v>
      </c>
      <c r="AE32" s="4">
        <f t="shared" si="44"/>
        <v>0</v>
      </c>
      <c r="AF32" s="4">
        <f t="shared" si="44"/>
        <v>0</v>
      </c>
      <c r="AG32" s="4">
        <f t="shared" si="44"/>
        <v>0</v>
      </c>
      <c r="AH32" s="4">
        <f t="shared" si="44"/>
        <v>0</v>
      </c>
      <c r="AI32" s="4">
        <f t="shared" si="44"/>
        <v>0</v>
      </c>
      <c r="AJ32" s="4">
        <f t="shared" si="45"/>
        <v>0</v>
      </c>
      <c r="AK32" s="4">
        <f t="shared" si="45"/>
        <v>0</v>
      </c>
      <c r="AL32" s="4">
        <f t="shared" si="45"/>
        <v>0</v>
      </c>
      <c r="AM32" s="4">
        <f t="shared" si="45"/>
        <v>0</v>
      </c>
      <c r="AN32" s="4">
        <f t="shared" si="45"/>
        <v>0</v>
      </c>
      <c r="AO32" s="4">
        <f t="shared" si="45"/>
        <v>0</v>
      </c>
      <c r="AP32" s="4">
        <f t="shared" si="45"/>
        <v>0</v>
      </c>
      <c r="AQ32" s="4">
        <f t="shared" si="45"/>
        <v>0</v>
      </c>
      <c r="AR32" s="4">
        <f t="shared" si="45"/>
        <v>0</v>
      </c>
      <c r="AS32" s="23">
        <f t="shared" si="27"/>
        <v>0</v>
      </c>
      <c r="AU32" s="4">
        <v>1020286921.875</v>
      </c>
      <c r="AV32" s="4">
        <f t="shared" si="28"/>
        <v>0</v>
      </c>
      <c r="AW32" s="4">
        <f t="shared" si="39"/>
        <v>0</v>
      </c>
      <c r="AX32" s="4">
        <f t="shared" si="40"/>
        <v>0</v>
      </c>
      <c r="AY32" s="4">
        <f t="shared" si="41"/>
        <v>0</v>
      </c>
    </row>
    <row r="33" spans="2:51" x14ac:dyDescent="0.35">
      <c r="B33" s="1">
        <f t="shared" si="32"/>
        <v>25</v>
      </c>
      <c r="C33" s="4">
        <f t="shared" si="34"/>
        <v>0</v>
      </c>
      <c r="D33" s="8">
        <f>SUM($C$9:C33)</f>
        <v>1020286921.875</v>
      </c>
      <c r="E33" s="4">
        <f t="shared" si="22"/>
        <v>0</v>
      </c>
      <c r="F33" s="4">
        <f t="shared" si="42"/>
        <v>0</v>
      </c>
      <c r="G33" s="4">
        <f t="shared" si="42"/>
        <v>0</v>
      </c>
      <c r="H33" s="4">
        <f t="shared" si="42"/>
        <v>0</v>
      </c>
      <c r="I33" s="4">
        <f t="shared" si="42"/>
        <v>0</v>
      </c>
      <c r="J33" s="4">
        <f t="shared" si="42"/>
        <v>0</v>
      </c>
      <c r="K33" s="4">
        <f t="shared" si="42"/>
        <v>0</v>
      </c>
      <c r="L33" s="4">
        <f t="shared" si="42"/>
        <v>0</v>
      </c>
      <c r="M33" s="4">
        <f t="shared" si="42"/>
        <v>0</v>
      </c>
      <c r="N33" s="4">
        <f t="shared" si="42"/>
        <v>0</v>
      </c>
      <c r="O33" s="4">
        <f t="shared" si="42"/>
        <v>0</v>
      </c>
      <c r="P33" s="4">
        <f t="shared" si="43"/>
        <v>0</v>
      </c>
      <c r="Q33" s="4">
        <f t="shared" si="43"/>
        <v>0</v>
      </c>
      <c r="R33" s="4">
        <f t="shared" si="43"/>
        <v>0</v>
      </c>
      <c r="S33" s="4">
        <f t="shared" si="43"/>
        <v>0</v>
      </c>
      <c r="T33" s="4">
        <f t="shared" si="43"/>
        <v>0</v>
      </c>
      <c r="U33" s="4">
        <f t="shared" si="43"/>
        <v>0</v>
      </c>
      <c r="V33" s="4">
        <f t="shared" si="43"/>
        <v>0</v>
      </c>
      <c r="W33" s="4">
        <f t="shared" si="43"/>
        <v>0</v>
      </c>
      <c r="X33" s="4">
        <f t="shared" si="43"/>
        <v>0</v>
      </c>
      <c r="Y33" s="4">
        <f t="shared" si="43"/>
        <v>0</v>
      </c>
      <c r="Z33" s="4">
        <f t="shared" si="44"/>
        <v>0</v>
      </c>
      <c r="AA33" s="4">
        <f t="shared" si="44"/>
        <v>0</v>
      </c>
      <c r="AB33" s="4">
        <f t="shared" si="44"/>
        <v>0</v>
      </c>
      <c r="AC33" s="4">
        <f t="shared" si="44"/>
        <v>0</v>
      </c>
      <c r="AD33" s="4">
        <f t="shared" si="44"/>
        <v>0</v>
      </c>
      <c r="AE33" s="4">
        <f t="shared" si="44"/>
        <v>0</v>
      </c>
      <c r="AF33" s="4">
        <f t="shared" si="44"/>
        <v>0</v>
      </c>
      <c r="AG33" s="4">
        <f t="shared" si="44"/>
        <v>0</v>
      </c>
      <c r="AH33" s="4">
        <f t="shared" si="44"/>
        <v>0</v>
      </c>
      <c r="AI33" s="4">
        <f t="shared" si="44"/>
        <v>0</v>
      </c>
      <c r="AJ33" s="4">
        <f t="shared" si="45"/>
        <v>0</v>
      </c>
      <c r="AK33" s="4">
        <f t="shared" si="45"/>
        <v>0</v>
      </c>
      <c r="AL33" s="4">
        <f t="shared" si="45"/>
        <v>0</v>
      </c>
      <c r="AM33" s="4">
        <f t="shared" si="45"/>
        <v>0</v>
      </c>
      <c r="AN33" s="4">
        <f t="shared" si="45"/>
        <v>0</v>
      </c>
      <c r="AO33" s="4">
        <f t="shared" si="45"/>
        <v>0</v>
      </c>
      <c r="AP33" s="4">
        <f t="shared" si="45"/>
        <v>0</v>
      </c>
      <c r="AQ33" s="4">
        <f t="shared" si="45"/>
        <v>0</v>
      </c>
      <c r="AR33" s="4">
        <f t="shared" si="45"/>
        <v>0</v>
      </c>
      <c r="AS33" s="23">
        <f t="shared" si="27"/>
        <v>0</v>
      </c>
      <c r="AU33" s="4">
        <v>1020286921.875</v>
      </c>
      <c r="AV33" s="4">
        <f t="shared" si="28"/>
        <v>0</v>
      </c>
      <c r="AW33" s="4">
        <f t="shared" si="39"/>
        <v>0</v>
      </c>
      <c r="AX33" s="4">
        <f t="shared" si="40"/>
        <v>0</v>
      </c>
      <c r="AY33" s="4">
        <f t="shared" si="41"/>
        <v>0</v>
      </c>
    </row>
    <row r="34" spans="2:51" x14ac:dyDescent="0.35">
      <c r="B34" s="1">
        <f t="shared" si="32"/>
        <v>26</v>
      </c>
      <c r="C34" s="4">
        <f t="shared" si="34"/>
        <v>0</v>
      </c>
      <c r="D34" s="8">
        <f>SUM($C$9:C34)</f>
        <v>1020286921.875</v>
      </c>
      <c r="E34" s="4">
        <f t="shared" si="22"/>
        <v>0</v>
      </c>
      <c r="F34" s="4">
        <f t="shared" si="42"/>
        <v>0</v>
      </c>
      <c r="G34" s="4">
        <f t="shared" si="42"/>
        <v>0</v>
      </c>
      <c r="H34" s="4">
        <f t="shared" si="42"/>
        <v>0</v>
      </c>
      <c r="I34" s="4">
        <f t="shared" si="42"/>
        <v>0</v>
      </c>
      <c r="J34" s="4">
        <f t="shared" si="42"/>
        <v>0</v>
      </c>
      <c r="K34" s="4">
        <f t="shared" si="42"/>
        <v>0</v>
      </c>
      <c r="L34" s="4">
        <f t="shared" si="42"/>
        <v>0</v>
      </c>
      <c r="M34" s="4">
        <f t="shared" si="42"/>
        <v>0</v>
      </c>
      <c r="N34" s="4">
        <f t="shared" si="42"/>
        <v>0</v>
      </c>
      <c r="O34" s="4">
        <f t="shared" si="42"/>
        <v>0</v>
      </c>
      <c r="P34" s="4">
        <f t="shared" si="43"/>
        <v>0</v>
      </c>
      <c r="Q34" s="4">
        <f t="shared" si="43"/>
        <v>0</v>
      </c>
      <c r="R34" s="4">
        <f t="shared" si="43"/>
        <v>0</v>
      </c>
      <c r="S34" s="4">
        <f t="shared" si="43"/>
        <v>0</v>
      </c>
      <c r="T34" s="4">
        <f t="shared" si="43"/>
        <v>0</v>
      </c>
      <c r="U34" s="4">
        <f t="shared" si="43"/>
        <v>0</v>
      </c>
      <c r="V34" s="4">
        <f t="shared" si="43"/>
        <v>0</v>
      </c>
      <c r="W34" s="4">
        <f t="shared" si="43"/>
        <v>0</v>
      </c>
      <c r="X34" s="4">
        <f t="shared" si="43"/>
        <v>0</v>
      </c>
      <c r="Y34" s="4">
        <f t="shared" si="43"/>
        <v>0</v>
      </c>
      <c r="Z34" s="4">
        <f t="shared" si="44"/>
        <v>0</v>
      </c>
      <c r="AA34" s="4">
        <f t="shared" si="44"/>
        <v>0</v>
      </c>
      <c r="AB34" s="4">
        <f t="shared" si="44"/>
        <v>0</v>
      </c>
      <c r="AC34" s="4">
        <f t="shared" si="44"/>
        <v>0</v>
      </c>
      <c r="AD34" s="4">
        <f t="shared" si="44"/>
        <v>0</v>
      </c>
      <c r="AE34" s="4">
        <f t="shared" si="44"/>
        <v>0</v>
      </c>
      <c r="AF34" s="4">
        <f t="shared" si="44"/>
        <v>0</v>
      </c>
      <c r="AG34" s="4">
        <f t="shared" si="44"/>
        <v>0</v>
      </c>
      <c r="AH34" s="4">
        <f t="shared" si="44"/>
        <v>0</v>
      </c>
      <c r="AI34" s="4">
        <f t="shared" si="44"/>
        <v>0</v>
      </c>
      <c r="AJ34" s="4">
        <f t="shared" si="45"/>
        <v>0</v>
      </c>
      <c r="AK34" s="4">
        <f t="shared" si="45"/>
        <v>0</v>
      </c>
      <c r="AL34" s="4">
        <f t="shared" si="45"/>
        <v>0</v>
      </c>
      <c r="AM34" s="4">
        <f t="shared" si="45"/>
        <v>0</v>
      </c>
      <c r="AN34" s="4">
        <f t="shared" si="45"/>
        <v>0</v>
      </c>
      <c r="AO34" s="4">
        <f t="shared" si="45"/>
        <v>0</v>
      </c>
      <c r="AP34" s="4">
        <f t="shared" si="45"/>
        <v>0</v>
      </c>
      <c r="AQ34" s="4">
        <f t="shared" si="45"/>
        <v>0</v>
      </c>
      <c r="AR34" s="4">
        <f t="shared" si="45"/>
        <v>0</v>
      </c>
      <c r="AS34" s="23">
        <f t="shared" si="27"/>
        <v>0</v>
      </c>
      <c r="AU34" s="4">
        <v>1020286921.875</v>
      </c>
      <c r="AV34" s="4">
        <f t="shared" ref="AV34:AV48" si="46">D34-AU34</f>
        <v>0</v>
      </c>
      <c r="AW34" s="4">
        <f t="shared" ref="AW34:AW48" si="47">AV34*$B$5</f>
        <v>0</v>
      </c>
      <c r="AX34" s="4">
        <f t="shared" ref="AX34:AX48" si="48">AV34-AW34</f>
        <v>0</v>
      </c>
      <c r="AY34" s="4">
        <f t="shared" ref="AY34:AY48" si="49">AX34*($B$2)</f>
        <v>0</v>
      </c>
    </row>
    <row r="35" spans="2:51" x14ac:dyDescent="0.35">
      <c r="B35" s="1">
        <f t="shared" si="32"/>
        <v>27</v>
      </c>
      <c r="C35" s="4">
        <f t="shared" si="34"/>
        <v>0</v>
      </c>
      <c r="D35" s="8">
        <f>SUM($C$9:C35)</f>
        <v>1020286921.875</v>
      </c>
      <c r="E35" s="4">
        <f t="shared" si="22"/>
        <v>0</v>
      </c>
      <c r="F35" s="4">
        <f t="shared" si="42"/>
        <v>0</v>
      </c>
      <c r="G35" s="4">
        <f t="shared" si="42"/>
        <v>0</v>
      </c>
      <c r="H35" s="4">
        <f t="shared" si="42"/>
        <v>0</v>
      </c>
      <c r="I35" s="4">
        <f t="shared" si="42"/>
        <v>0</v>
      </c>
      <c r="J35" s="4">
        <f t="shared" si="42"/>
        <v>0</v>
      </c>
      <c r="K35" s="4">
        <f t="shared" si="42"/>
        <v>0</v>
      </c>
      <c r="L35" s="4">
        <f t="shared" si="42"/>
        <v>0</v>
      </c>
      <c r="M35" s="4">
        <f t="shared" si="42"/>
        <v>0</v>
      </c>
      <c r="N35" s="4">
        <f t="shared" si="42"/>
        <v>0</v>
      </c>
      <c r="O35" s="4">
        <f t="shared" si="42"/>
        <v>0</v>
      </c>
      <c r="P35" s="4">
        <f t="shared" si="43"/>
        <v>0</v>
      </c>
      <c r="Q35" s="4">
        <f t="shared" si="43"/>
        <v>0</v>
      </c>
      <c r="R35" s="4">
        <f t="shared" si="43"/>
        <v>0</v>
      </c>
      <c r="S35" s="4">
        <f t="shared" si="43"/>
        <v>0</v>
      </c>
      <c r="T35" s="4">
        <f t="shared" si="43"/>
        <v>0</v>
      </c>
      <c r="U35" s="4">
        <f t="shared" si="43"/>
        <v>0</v>
      </c>
      <c r="V35" s="4">
        <f t="shared" si="43"/>
        <v>0</v>
      </c>
      <c r="W35" s="4">
        <f t="shared" si="43"/>
        <v>0</v>
      </c>
      <c r="X35" s="4">
        <f t="shared" si="43"/>
        <v>0</v>
      </c>
      <c r="Y35" s="4">
        <f t="shared" si="43"/>
        <v>0</v>
      </c>
      <c r="Z35" s="4">
        <f t="shared" si="44"/>
        <v>0</v>
      </c>
      <c r="AA35" s="4">
        <f t="shared" si="44"/>
        <v>0</v>
      </c>
      <c r="AB35" s="4">
        <f t="shared" si="44"/>
        <v>0</v>
      </c>
      <c r="AC35" s="4">
        <f t="shared" si="44"/>
        <v>0</v>
      </c>
      <c r="AD35" s="4">
        <f t="shared" si="44"/>
        <v>0</v>
      </c>
      <c r="AE35" s="4">
        <f t="shared" si="44"/>
        <v>0</v>
      </c>
      <c r="AF35" s="4">
        <f t="shared" si="44"/>
        <v>0</v>
      </c>
      <c r="AG35" s="4">
        <f t="shared" si="44"/>
        <v>0</v>
      </c>
      <c r="AH35" s="4">
        <f t="shared" si="44"/>
        <v>0</v>
      </c>
      <c r="AI35" s="4">
        <f t="shared" si="44"/>
        <v>0</v>
      </c>
      <c r="AJ35" s="4">
        <f t="shared" si="45"/>
        <v>0</v>
      </c>
      <c r="AK35" s="4">
        <f t="shared" si="45"/>
        <v>0</v>
      </c>
      <c r="AL35" s="4">
        <f t="shared" si="45"/>
        <v>0</v>
      </c>
      <c r="AM35" s="4">
        <f t="shared" si="45"/>
        <v>0</v>
      </c>
      <c r="AN35" s="4">
        <f t="shared" si="45"/>
        <v>0</v>
      </c>
      <c r="AO35" s="4">
        <f t="shared" si="45"/>
        <v>0</v>
      </c>
      <c r="AP35" s="4">
        <f t="shared" si="45"/>
        <v>0</v>
      </c>
      <c r="AQ35" s="4">
        <f t="shared" si="45"/>
        <v>0</v>
      </c>
      <c r="AR35" s="4">
        <f t="shared" si="45"/>
        <v>0</v>
      </c>
      <c r="AS35" s="23">
        <f t="shared" si="27"/>
        <v>0</v>
      </c>
      <c r="AU35" s="4">
        <v>1020286921.875</v>
      </c>
      <c r="AV35" s="4">
        <f t="shared" si="46"/>
        <v>0</v>
      </c>
      <c r="AW35" s="4">
        <f t="shared" si="47"/>
        <v>0</v>
      </c>
      <c r="AX35" s="4">
        <f t="shared" si="48"/>
        <v>0</v>
      </c>
      <c r="AY35" s="4">
        <f t="shared" si="49"/>
        <v>0</v>
      </c>
    </row>
    <row r="36" spans="2:51" x14ac:dyDescent="0.35">
      <c r="B36" s="1">
        <f t="shared" si="32"/>
        <v>28</v>
      </c>
      <c r="C36" s="4">
        <f t="shared" si="34"/>
        <v>0</v>
      </c>
      <c r="D36" s="8">
        <f>SUM($C$9:C36)</f>
        <v>1020286921.875</v>
      </c>
      <c r="E36" s="4">
        <f t="shared" si="22"/>
        <v>0</v>
      </c>
      <c r="F36" s="4">
        <f t="shared" si="42"/>
        <v>0</v>
      </c>
      <c r="G36" s="4">
        <f t="shared" si="42"/>
        <v>0</v>
      </c>
      <c r="H36" s="4">
        <f t="shared" si="42"/>
        <v>0</v>
      </c>
      <c r="I36" s="4">
        <f t="shared" si="42"/>
        <v>0</v>
      </c>
      <c r="J36" s="4">
        <f t="shared" si="42"/>
        <v>0</v>
      </c>
      <c r="K36" s="4">
        <f t="shared" si="42"/>
        <v>0</v>
      </c>
      <c r="L36" s="4">
        <f t="shared" si="42"/>
        <v>0</v>
      </c>
      <c r="M36" s="4">
        <f t="shared" si="42"/>
        <v>0</v>
      </c>
      <c r="N36" s="4">
        <f t="shared" si="42"/>
        <v>0</v>
      </c>
      <c r="O36" s="4">
        <f t="shared" si="42"/>
        <v>0</v>
      </c>
      <c r="P36" s="4">
        <f t="shared" si="43"/>
        <v>0</v>
      </c>
      <c r="Q36" s="4">
        <f t="shared" si="43"/>
        <v>0</v>
      </c>
      <c r="R36" s="4">
        <f t="shared" si="43"/>
        <v>0</v>
      </c>
      <c r="S36" s="4">
        <f t="shared" si="43"/>
        <v>0</v>
      </c>
      <c r="T36" s="4">
        <f t="shared" si="43"/>
        <v>0</v>
      </c>
      <c r="U36" s="4">
        <f t="shared" si="43"/>
        <v>0</v>
      </c>
      <c r="V36" s="4">
        <f t="shared" si="43"/>
        <v>0</v>
      </c>
      <c r="W36" s="4">
        <f t="shared" si="43"/>
        <v>0</v>
      </c>
      <c r="X36" s="4">
        <f t="shared" si="43"/>
        <v>0</v>
      </c>
      <c r="Y36" s="4">
        <f t="shared" si="43"/>
        <v>0</v>
      </c>
      <c r="Z36" s="4">
        <f t="shared" si="44"/>
        <v>0</v>
      </c>
      <c r="AA36" s="4">
        <f t="shared" si="44"/>
        <v>0</v>
      </c>
      <c r="AB36" s="4">
        <f t="shared" si="44"/>
        <v>0</v>
      </c>
      <c r="AC36" s="4">
        <f t="shared" si="44"/>
        <v>0</v>
      </c>
      <c r="AD36" s="4">
        <f t="shared" si="44"/>
        <v>0</v>
      </c>
      <c r="AE36" s="4">
        <f t="shared" si="44"/>
        <v>0</v>
      </c>
      <c r="AF36" s="4">
        <f t="shared" si="44"/>
        <v>0</v>
      </c>
      <c r="AG36" s="4">
        <f t="shared" si="44"/>
        <v>0</v>
      </c>
      <c r="AH36" s="4">
        <f t="shared" si="44"/>
        <v>0</v>
      </c>
      <c r="AI36" s="4">
        <f t="shared" si="44"/>
        <v>0</v>
      </c>
      <c r="AJ36" s="4">
        <f t="shared" si="45"/>
        <v>0</v>
      </c>
      <c r="AK36" s="4">
        <f t="shared" si="45"/>
        <v>0</v>
      </c>
      <c r="AL36" s="4">
        <f t="shared" si="45"/>
        <v>0</v>
      </c>
      <c r="AM36" s="4">
        <f t="shared" si="45"/>
        <v>0</v>
      </c>
      <c r="AN36" s="4">
        <f t="shared" si="45"/>
        <v>0</v>
      </c>
      <c r="AO36" s="4">
        <f t="shared" si="45"/>
        <v>0</v>
      </c>
      <c r="AP36" s="4">
        <f t="shared" si="45"/>
        <v>0</v>
      </c>
      <c r="AQ36" s="4">
        <f t="shared" si="45"/>
        <v>0</v>
      </c>
      <c r="AR36" s="4">
        <f t="shared" si="45"/>
        <v>0</v>
      </c>
      <c r="AS36" s="23">
        <f t="shared" si="27"/>
        <v>0</v>
      </c>
      <c r="AU36" s="4">
        <v>1020286921.875</v>
      </c>
      <c r="AV36" s="4">
        <f t="shared" si="46"/>
        <v>0</v>
      </c>
      <c r="AW36" s="4">
        <f t="shared" si="47"/>
        <v>0</v>
      </c>
      <c r="AX36" s="4">
        <f t="shared" si="48"/>
        <v>0</v>
      </c>
      <c r="AY36" s="4">
        <f t="shared" si="49"/>
        <v>0</v>
      </c>
    </row>
    <row r="37" spans="2:51" x14ac:dyDescent="0.35">
      <c r="B37" s="1">
        <f t="shared" si="32"/>
        <v>29</v>
      </c>
      <c r="C37" s="4">
        <f t="shared" si="34"/>
        <v>0</v>
      </c>
      <c r="D37" s="8">
        <f>SUM($C$9:C37)</f>
        <v>1020286921.875</v>
      </c>
      <c r="E37" s="4">
        <f t="shared" si="22"/>
        <v>0</v>
      </c>
      <c r="F37" s="4">
        <f t="shared" si="42"/>
        <v>0</v>
      </c>
      <c r="G37" s="4">
        <f t="shared" si="42"/>
        <v>0</v>
      </c>
      <c r="H37" s="4">
        <f t="shared" si="42"/>
        <v>0</v>
      </c>
      <c r="I37" s="4">
        <f t="shared" si="42"/>
        <v>0</v>
      </c>
      <c r="J37" s="4">
        <f t="shared" si="42"/>
        <v>0</v>
      </c>
      <c r="K37" s="4">
        <f t="shared" si="42"/>
        <v>0</v>
      </c>
      <c r="L37" s="4">
        <f t="shared" si="42"/>
        <v>0</v>
      </c>
      <c r="M37" s="4">
        <f t="shared" si="42"/>
        <v>0</v>
      </c>
      <c r="N37" s="4">
        <f t="shared" si="42"/>
        <v>0</v>
      </c>
      <c r="O37" s="4">
        <f t="shared" si="42"/>
        <v>0</v>
      </c>
      <c r="P37" s="4">
        <f t="shared" si="43"/>
        <v>0</v>
      </c>
      <c r="Q37" s="4">
        <f t="shared" si="43"/>
        <v>0</v>
      </c>
      <c r="R37" s="4">
        <f t="shared" si="43"/>
        <v>0</v>
      </c>
      <c r="S37" s="4">
        <f t="shared" si="43"/>
        <v>0</v>
      </c>
      <c r="T37" s="4">
        <f t="shared" si="43"/>
        <v>0</v>
      </c>
      <c r="U37" s="4">
        <f t="shared" si="43"/>
        <v>0</v>
      </c>
      <c r="V37" s="4">
        <f t="shared" si="43"/>
        <v>0</v>
      </c>
      <c r="W37" s="4">
        <f t="shared" si="43"/>
        <v>0</v>
      </c>
      <c r="X37" s="4">
        <f t="shared" si="43"/>
        <v>0</v>
      </c>
      <c r="Y37" s="4">
        <f t="shared" si="43"/>
        <v>0</v>
      </c>
      <c r="Z37" s="4">
        <f t="shared" si="44"/>
        <v>0</v>
      </c>
      <c r="AA37" s="4">
        <f t="shared" si="44"/>
        <v>0</v>
      </c>
      <c r="AB37" s="4">
        <f t="shared" si="44"/>
        <v>0</v>
      </c>
      <c r="AC37" s="4">
        <f t="shared" si="44"/>
        <v>0</v>
      </c>
      <c r="AD37" s="4">
        <f t="shared" si="44"/>
        <v>0</v>
      </c>
      <c r="AE37" s="4">
        <f t="shared" si="44"/>
        <v>0</v>
      </c>
      <c r="AF37" s="4">
        <f t="shared" si="44"/>
        <v>0</v>
      </c>
      <c r="AG37" s="4">
        <f t="shared" si="44"/>
        <v>0</v>
      </c>
      <c r="AH37" s="4">
        <f t="shared" si="44"/>
        <v>0</v>
      </c>
      <c r="AI37" s="4">
        <f t="shared" si="44"/>
        <v>0</v>
      </c>
      <c r="AJ37" s="4">
        <f t="shared" si="45"/>
        <v>0</v>
      </c>
      <c r="AK37" s="4">
        <f t="shared" si="45"/>
        <v>0</v>
      </c>
      <c r="AL37" s="4">
        <f t="shared" si="45"/>
        <v>0</v>
      </c>
      <c r="AM37" s="4">
        <f t="shared" si="45"/>
        <v>0</v>
      </c>
      <c r="AN37" s="4">
        <f t="shared" si="45"/>
        <v>0</v>
      </c>
      <c r="AO37" s="4">
        <f t="shared" si="45"/>
        <v>0</v>
      </c>
      <c r="AP37" s="4">
        <f t="shared" si="45"/>
        <v>0</v>
      </c>
      <c r="AQ37" s="4">
        <f t="shared" si="45"/>
        <v>0</v>
      </c>
      <c r="AR37" s="4">
        <f t="shared" si="45"/>
        <v>0</v>
      </c>
      <c r="AS37" s="23">
        <f t="shared" si="27"/>
        <v>0</v>
      </c>
      <c r="AU37" s="4">
        <v>1020286921.875</v>
      </c>
      <c r="AV37" s="4">
        <f t="shared" si="46"/>
        <v>0</v>
      </c>
      <c r="AW37" s="4">
        <f t="shared" si="47"/>
        <v>0</v>
      </c>
      <c r="AX37" s="4">
        <f t="shared" si="48"/>
        <v>0</v>
      </c>
      <c r="AY37" s="4">
        <f t="shared" si="49"/>
        <v>0</v>
      </c>
    </row>
    <row r="38" spans="2:51" x14ac:dyDescent="0.35">
      <c r="B38" s="1">
        <f t="shared" si="32"/>
        <v>30</v>
      </c>
      <c r="C38" s="4">
        <f t="shared" si="34"/>
        <v>0</v>
      </c>
      <c r="D38" s="8">
        <f>SUM($C$9:C38)</f>
        <v>1020286921.875</v>
      </c>
      <c r="E38" s="4">
        <f t="shared" si="22"/>
        <v>0</v>
      </c>
      <c r="F38" s="4">
        <f t="shared" si="42"/>
        <v>0</v>
      </c>
      <c r="G38" s="4">
        <f t="shared" si="42"/>
        <v>0</v>
      </c>
      <c r="H38" s="4">
        <f t="shared" si="42"/>
        <v>0</v>
      </c>
      <c r="I38" s="4">
        <f t="shared" si="42"/>
        <v>0</v>
      </c>
      <c r="J38" s="4">
        <f t="shared" si="42"/>
        <v>0</v>
      </c>
      <c r="K38" s="4">
        <f t="shared" si="42"/>
        <v>0</v>
      </c>
      <c r="L38" s="4">
        <f t="shared" si="42"/>
        <v>0</v>
      </c>
      <c r="M38" s="4">
        <f t="shared" si="42"/>
        <v>0</v>
      </c>
      <c r="N38" s="4">
        <f t="shared" si="42"/>
        <v>0</v>
      </c>
      <c r="O38" s="4">
        <f t="shared" si="42"/>
        <v>0</v>
      </c>
      <c r="P38" s="4">
        <f t="shared" si="43"/>
        <v>0</v>
      </c>
      <c r="Q38" s="4">
        <f t="shared" si="43"/>
        <v>0</v>
      </c>
      <c r="R38" s="4">
        <f t="shared" si="43"/>
        <v>0</v>
      </c>
      <c r="S38" s="4">
        <f t="shared" si="43"/>
        <v>0</v>
      </c>
      <c r="T38" s="4">
        <f t="shared" si="43"/>
        <v>0</v>
      </c>
      <c r="U38" s="4">
        <f t="shared" si="43"/>
        <v>0</v>
      </c>
      <c r="V38" s="4">
        <f t="shared" si="43"/>
        <v>0</v>
      </c>
      <c r="W38" s="4">
        <f t="shared" si="43"/>
        <v>0</v>
      </c>
      <c r="X38" s="4">
        <f t="shared" si="43"/>
        <v>0</v>
      </c>
      <c r="Y38" s="4">
        <f t="shared" si="43"/>
        <v>0</v>
      </c>
      <c r="Z38" s="4">
        <f t="shared" si="44"/>
        <v>0</v>
      </c>
      <c r="AA38" s="4">
        <f t="shared" si="44"/>
        <v>0</v>
      </c>
      <c r="AB38" s="4">
        <f t="shared" si="44"/>
        <v>0</v>
      </c>
      <c r="AC38" s="4">
        <f t="shared" si="44"/>
        <v>0</v>
      </c>
      <c r="AD38" s="4">
        <f t="shared" si="44"/>
        <v>0</v>
      </c>
      <c r="AE38" s="4">
        <f t="shared" si="44"/>
        <v>0</v>
      </c>
      <c r="AF38" s="4">
        <f t="shared" si="44"/>
        <v>0</v>
      </c>
      <c r="AG38" s="4">
        <f t="shared" si="44"/>
        <v>0</v>
      </c>
      <c r="AH38" s="4">
        <f t="shared" si="44"/>
        <v>0</v>
      </c>
      <c r="AI38" s="4">
        <f t="shared" si="44"/>
        <v>0</v>
      </c>
      <c r="AJ38" s="4">
        <f t="shared" si="45"/>
        <v>0</v>
      </c>
      <c r="AK38" s="4">
        <f t="shared" si="45"/>
        <v>0</v>
      </c>
      <c r="AL38" s="4">
        <f t="shared" si="45"/>
        <v>0</v>
      </c>
      <c r="AM38" s="4">
        <f t="shared" si="45"/>
        <v>0</v>
      </c>
      <c r="AN38" s="4">
        <f t="shared" si="45"/>
        <v>0</v>
      </c>
      <c r="AO38" s="4">
        <f t="shared" si="45"/>
        <v>0</v>
      </c>
      <c r="AP38" s="4">
        <f t="shared" si="45"/>
        <v>0</v>
      </c>
      <c r="AQ38" s="4">
        <f t="shared" si="45"/>
        <v>0</v>
      </c>
      <c r="AR38" s="4">
        <f t="shared" si="45"/>
        <v>0</v>
      </c>
      <c r="AS38" s="23">
        <f t="shared" si="27"/>
        <v>0</v>
      </c>
      <c r="AU38" s="4">
        <v>1020286921.875</v>
      </c>
      <c r="AV38" s="4">
        <f t="shared" si="46"/>
        <v>0</v>
      </c>
      <c r="AW38" s="4">
        <f t="shared" si="47"/>
        <v>0</v>
      </c>
      <c r="AX38" s="4">
        <f t="shared" si="48"/>
        <v>0</v>
      </c>
      <c r="AY38" s="4">
        <f t="shared" si="49"/>
        <v>0</v>
      </c>
    </row>
    <row r="39" spans="2:51" x14ac:dyDescent="0.35">
      <c r="B39" s="1">
        <f t="shared" si="32"/>
        <v>31</v>
      </c>
      <c r="C39" s="4">
        <f t="shared" si="34"/>
        <v>0</v>
      </c>
      <c r="D39" s="8">
        <f>SUM($C$9:C39)</f>
        <v>1020286921.875</v>
      </c>
      <c r="E39" s="4">
        <f t="shared" si="22"/>
        <v>0</v>
      </c>
      <c r="F39" s="4">
        <f t="shared" si="42"/>
        <v>0</v>
      </c>
      <c r="G39" s="4">
        <f t="shared" si="42"/>
        <v>0</v>
      </c>
      <c r="H39" s="4">
        <f t="shared" si="42"/>
        <v>0</v>
      </c>
      <c r="I39" s="4">
        <f t="shared" si="42"/>
        <v>0</v>
      </c>
      <c r="J39" s="4">
        <f t="shared" si="42"/>
        <v>0</v>
      </c>
      <c r="K39" s="4">
        <f t="shared" si="42"/>
        <v>0</v>
      </c>
      <c r="L39" s="4">
        <f t="shared" si="42"/>
        <v>0</v>
      </c>
      <c r="M39" s="4">
        <f t="shared" si="42"/>
        <v>0</v>
      </c>
      <c r="N39" s="4">
        <f t="shared" si="42"/>
        <v>0</v>
      </c>
      <c r="O39" s="4">
        <f t="shared" si="42"/>
        <v>0</v>
      </c>
      <c r="P39" s="4">
        <f t="shared" si="43"/>
        <v>0</v>
      </c>
      <c r="Q39" s="4">
        <f t="shared" si="43"/>
        <v>0</v>
      </c>
      <c r="R39" s="4">
        <f t="shared" si="43"/>
        <v>0</v>
      </c>
      <c r="S39" s="4">
        <f t="shared" si="43"/>
        <v>0</v>
      </c>
      <c r="T39" s="4">
        <f t="shared" si="43"/>
        <v>0</v>
      </c>
      <c r="U39" s="4">
        <f t="shared" si="43"/>
        <v>0</v>
      </c>
      <c r="V39" s="4">
        <f t="shared" si="43"/>
        <v>0</v>
      </c>
      <c r="W39" s="4">
        <f t="shared" si="43"/>
        <v>0</v>
      </c>
      <c r="X39" s="4">
        <f t="shared" si="43"/>
        <v>0</v>
      </c>
      <c r="Y39" s="4">
        <f t="shared" si="43"/>
        <v>0</v>
      </c>
      <c r="Z39" s="4">
        <f t="shared" si="44"/>
        <v>0</v>
      </c>
      <c r="AA39" s="4">
        <f t="shared" si="44"/>
        <v>0</v>
      </c>
      <c r="AB39" s="4">
        <f t="shared" si="44"/>
        <v>0</v>
      </c>
      <c r="AC39" s="4">
        <f t="shared" si="44"/>
        <v>0</v>
      </c>
      <c r="AD39" s="4">
        <f t="shared" si="44"/>
        <v>0</v>
      </c>
      <c r="AE39" s="4">
        <f t="shared" si="44"/>
        <v>0</v>
      </c>
      <c r="AF39" s="4">
        <f t="shared" si="44"/>
        <v>0</v>
      </c>
      <c r="AG39" s="4">
        <f t="shared" si="44"/>
        <v>0</v>
      </c>
      <c r="AH39" s="4">
        <f t="shared" si="44"/>
        <v>0</v>
      </c>
      <c r="AI39" s="4">
        <f t="shared" si="44"/>
        <v>0</v>
      </c>
      <c r="AJ39" s="4">
        <f t="shared" si="45"/>
        <v>0</v>
      </c>
      <c r="AK39" s="4">
        <f t="shared" si="45"/>
        <v>0</v>
      </c>
      <c r="AL39" s="4">
        <f t="shared" si="45"/>
        <v>0</v>
      </c>
      <c r="AM39" s="4">
        <f t="shared" si="45"/>
        <v>0</v>
      </c>
      <c r="AN39" s="4">
        <f t="shared" si="45"/>
        <v>0</v>
      </c>
      <c r="AO39" s="4">
        <f t="shared" si="45"/>
        <v>0</v>
      </c>
      <c r="AP39" s="4">
        <f t="shared" si="45"/>
        <v>0</v>
      </c>
      <c r="AQ39" s="4">
        <f t="shared" si="45"/>
        <v>0</v>
      </c>
      <c r="AR39" s="4">
        <f t="shared" si="45"/>
        <v>0</v>
      </c>
      <c r="AS39" s="23">
        <f t="shared" si="27"/>
        <v>0</v>
      </c>
      <c r="AU39" s="4">
        <v>1020286921.875</v>
      </c>
      <c r="AV39" s="4">
        <f t="shared" si="46"/>
        <v>0</v>
      </c>
      <c r="AW39" s="4">
        <f t="shared" si="47"/>
        <v>0</v>
      </c>
      <c r="AX39" s="4">
        <f t="shared" si="48"/>
        <v>0</v>
      </c>
      <c r="AY39" s="4">
        <f t="shared" si="49"/>
        <v>0</v>
      </c>
    </row>
    <row r="40" spans="2:51" x14ac:dyDescent="0.35">
      <c r="B40" s="1">
        <f t="shared" si="32"/>
        <v>32</v>
      </c>
      <c r="C40" s="4">
        <f t="shared" si="34"/>
        <v>0</v>
      </c>
      <c r="D40" s="8">
        <f>SUM($C$9:C40)</f>
        <v>1020286921.875</v>
      </c>
      <c r="E40" s="4">
        <f t="shared" si="22"/>
        <v>0</v>
      </c>
      <c r="F40" s="4">
        <f t="shared" ref="F40:O48" si="50">IF(AND(F$8-$B40&lt;$B$4,F$8&gt;=$B40),$C40/$B$4,0)</f>
        <v>0</v>
      </c>
      <c r="G40" s="4">
        <f t="shared" si="50"/>
        <v>0</v>
      </c>
      <c r="H40" s="4">
        <f t="shared" si="50"/>
        <v>0</v>
      </c>
      <c r="I40" s="4">
        <f t="shared" si="50"/>
        <v>0</v>
      </c>
      <c r="J40" s="4">
        <f t="shared" si="50"/>
        <v>0</v>
      </c>
      <c r="K40" s="4">
        <f t="shared" si="50"/>
        <v>0</v>
      </c>
      <c r="L40" s="4">
        <f t="shared" si="50"/>
        <v>0</v>
      </c>
      <c r="M40" s="4">
        <f t="shared" si="50"/>
        <v>0</v>
      </c>
      <c r="N40" s="4">
        <f t="shared" si="50"/>
        <v>0</v>
      </c>
      <c r="O40" s="4">
        <f t="shared" si="50"/>
        <v>0</v>
      </c>
      <c r="P40" s="4">
        <f t="shared" ref="P40:Y48" si="51">IF(AND(P$8-$B40&lt;$B$4,P$8&gt;=$B40),$C40/$B$4,0)</f>
        <v>0</v>
      </c>
      <c r="Q40" s="4">
        <f t="shared" si="51"/>
        <v>0</v>
      </c>
      <c r="R40" s="4">
        <f t="shared" si="51"/>
        <v>0</v>
      </c>
      <c r="S40" s="4">
        <f t="shared" si="51"/>
        <v>0</v>
      </c>
      <c r="T40" s="4">
        <f t="shared" si="51"/>
        <v>0</v>
      </c>
      <c r="U40" s="4">
        <f t="shared" si="51"/>
        <v>0</v>
      </c>
      <c r="V40" s="4">
        <f t="shared" si="51"/>
        <v>0</v>
      </c>
      <c r="W40" s="4">
        <f t="shared" si="51"/>
        <v>0</v>
      </c>
      <c r="X40" s="4">
        <f t="shared" si="51"/>
        <v>0</v>
      </c>
      <c r="Y40" s="4">
        <f t="shared" si="51"/>
        <v>0</v>
      </c>
      <c r="Z40" s="4">
        <f t="shared" ref="Z40:AI48" si="52">IF(AND(Z$8-$B40&lt;$B$4,Z$8&gt;=$B40),$C40/$B$4,0)</f>
        <v>0</v>
      </c>
      <c r="AA40" s="4">
        <f t="shared" si="52"/>
        <v>0</v>
      </c>
      <c r="AB40" s="4">
        <f t="shared" si="52"/>
        <v>0</v>
      </c>
      <c r="AC40" s="4">
        <f t="shared" si="52"/>
        <v>0</v>
      </c>
      <c r="AD40" s="4">
        <f t="shared" si="52"/>
        <v>0</v>
      </c>
      <c r="AE40" s="4">
        <f t="shared" si="52"/>
        <v>0</v>
      </c>
      <c r="AF40" s="4">
        <f t="shared" si="52"/>
        <v>0</v>
      </c>
      <c r="AG40" s="4">
        <f t="shared" si="52"/>
        <v>0</v>
      </c>
      <c r="AH40" s="4">
        <f t="shared" si="52"/>
        <v>0</v>
      </c>
      <c r="AI40" s="4">
        <f t="shared" si="52"/>
        <v>0</v>
      </c>
      <c r="AJ40" s="4">
        <f t="shared" ref="AJ40:AR48" si="53">IF(AND(AJ$8-$B40&lt;$B$4,AJ$8&gt;=$B40),$C40/$B$4,0)</f>
        <v>0</v>
      </c>
      <c r="AK40" s="4">
        <f t="shared" si="53"/>
        <v>0</v>
      </c>
      <c r="AL40" s="4">
        <f t="shared" si="53"/>
        <v>0</v>
      </c>
      <c r="AM40" s="4">
        <f t="shared" si="53"/>
        <v>0</v>
      </c>
      <c r="AN40" s="4">
        <f t="shared" si="53"/>
        <v>0</v>
      </c>
      <c r="AO40" s="4">
        <f t="shared" si="53"/>
        <v>0</v>
      </c>
      <c r="AP40" s="4">
        <f t="shared" si="53"/>
        <v>0</v>
      </c>
      <c r="AQ40" s="4">
        <f t="shared" si="53"/>
        <v>0</v>
      </c>
      <c r="AR40" s="4">
        <f t="shared" si="53"/>
        <v>0</v>
      </c>
      <c r="AS40" s="23">
        <f t="shared" si="27"/>
        <v>0</v>
      </c>
      <c r="AU40" s="4">
        <v>1020286921.875</v>
      </c>
      <c r="AV40" s="4">
        <f t="shared" si="46"/>
        <v>0</v>
      </c>
      <c r="AW40" s="4">
        <f t="shared" si="47"/>
        <v>0</v>
      </c>
      <c r="AX40" s="4">
        <f t="shared" si="48"/>
        <v>0</v>
      </c>
      <c r="AY40" s="4">
        <f t="shared" si="49"/>
        <v>0</v>
      </c>
    </row>
    <row r="41" spans="2:51" x14ac:dyDescent="0.35">
      <c r="B41" s="1">
        <f t="shared" si="32"/>
        <v>33</v>
      </c>
      <c r="C41" s="4">
        <f t="shared" si="34"/>
        <v>0</v>
      </c>
      <c r="D41" s="8">
        <f>SUM($C$9:C41)</f>
        <v>1020286921.875</v>
      </c>
      <c r="E41" s="4">
        <f t="shared" si="22"/>
        <v>0</v>
      </c>
      <c r="F41" s="4">
        <f t="shared" si="50"/>
        <v>0</v>
      </c>
      <c r="G41" s="4">
        <f t="shared" si="50"/>
        <v>0</v>
      </c>
      <c r="H41" s="4">
        <f t="shared" si="50"/>
        <v>0</v>
      </c>
      <c r="I41" s="4">
        <f t="shared" si="50"/>
        <v>0</v>
      </c>
      <c r="J41" s="4">
        <f t="shared" si="50"/>
        <v>0</v>
      </c>
      <c r="K41" s="4">
        <f t="shared" si="50"/>
        <v>0</v>
      </c>
      <c r="L41" s="4">
        <f t="shared" si="50"/>
        <v>0</v>
      </c>
      <c r="M41" s="4">
        <f t="shared" si="50"/>
        <v>0</v>
      </c>
      <c r="N41" s="4">
        <f t="shared" si="50"/>
        <v>0</v>
      </c>
      <c r="O41" s="4">
        <f t="shared" si="50"/>
        <v>0</v>
      </c>
      <c r="P41" s="4">
        <f t="shared" si="51"/>
        <v>0</v>
      </c>
      <c r="Q41" s="4">
        <f t="shared" si="51"/>
        <v>0</v>
      </c>
      <c r="R41" s="4">
        <f t="shared" si="51"/>
        <v>0</v>
      </c>
      <c r="S41" s="4">
        <f t="shared" si="51"/>
        <v>0</v>
      </c>
      <c r="T41" s="4">
        <f t="shared" si="51"/>
        <v>0</v>
      </c>
      <c r="U41" s="4">
        <f t="shared" si="51"/>
        <v>0</v>
      </c>
      <c r="V41" s="4">
        <f t="shared" si="51"/>
        <v>0</v>
      </c>
      <c r="W41" s="4">
        <f t="shared" si="51"/>
        <v>0</v>
      </c>
      <c r="X41" s="4">
        <f t="shared" si="51"/>
        <v>0</v>
      </c>
      <c r="Y41" s="4">
        <f t="shared" si="51"/>
        <v>0</v>
      </c>
      <c r="Z41" s="4">
        <f t="shared" si="52"/>
        <v>0</v>
      </c>
      <c r="AA41" s="4">
        <f t="shared" si="52"/>
        <v>0</v>
      </c>
      <c r="AB41" s="4">
        <f t="shared" si="52"/>
        <v>0</v>
      </c>
      <c r="AC41" s="4">
        <f t="shared" si="52"/>
        <v>0</v>
      </c>
      <c r="AD41" s="4">
        <f t="shared" si="52"/>
        <v>0</v>
      </c>
      <c r="AE41" s="4">
        <f t="shared" si="52"/>
        <v>0</v>
      </c>
      <c r="AF41" s="4">
        <f t="shared" si="52"/>
        <v>0</v>
      </c>
      <c r="AG41" s="4">
        <f t="shared" si="52"/>
        <v>0</v>
      </c>
      <c r="AH41" s="4">
        <f t="shared" si="52"/>
        <v>0</v>
      </c>
      <c r="AI41" s="4">
        <f t="shared" si="52"/>
        <v>0</v>
      </c>
      <c r="AJ41" s="4">
        <f t="shared" si="53"/>
        <v>0</v>
      </c>
      <c r="AK41" s="4">
        <f t="shared" si="53"/>
        <v>0</v>
      </c>
      <c r="AL41" s="4">
        <f t="shared" si="53"/>
        <v>0</v>
      </c>
      <c r="AM41" s="4">
        <f t="shared" si="53"/>
        <v>0</v>
      </c>
      <c r="AN41" s="4">
        <f t="shared" si="53"/>
        <v>0</v>
      </c>
      <c r="AO41" s="4">
        <f t="shared" si="53"/>
        <v>0</v>
      </c>
      <c r="AP41" s="4">
        <f t="shared" si="53"/>
        <v>0</v>
      </c>
      <c r="AQ41" s="4">
        <f t="shared" si="53"/>
        <v>0</v>
      </c>
      <c r="AR41" s="4">
        <f t="shared" si="53"/>
        <v>0</v>
      </c>
      <c r="AS41" s="23">
        <f t="shared" si="27"/>
        <v>0</v>
      </c>
      <c r="AU41" s="4">
        <v>1020286921.875</v>
      </c>
      <c r="AV41" s="4">
        <f t="shared" si="46"/>
        <v>0</v>
      </c>
      <c r="AW41" s="4">
        <f t="shared" si="47"/>
        <v>0</v>
      </c>
      <c r="AX41" s="4">
        <f t="shared" si="48"/>
        <v>0</v>
      </c>
      <c r="AY41" s="4">
        <f t="shared" si="49"/>
        <v>0</v>
      </c>
    </row>
    <row r="42" spans="2:51" x14ac:dyDescent="0.35">
      <c r="B42" s="1">
        <f t="shared" si="32"/>
        <v>34</v>
      </c>
      <c r="C42" s="4">
        <f t="shared" si="34"/>
        <v>0</v>
      </c>
      <c r="D42" s="8">
        <f>SUM($C$9:C42)</f>
        <v>1020286921.875</v>
      </c>
      <c r="E42" s="4">
        <f t="shared" si="22"/>
        <v>0</v>
      </c>
      <c r="F42" s="4">
        <f t="shared" si="50"/>
        <v>0</v>
      </c>
      <c r="G42" s="4">
        <f t="shared" si="50"/>
        <v>0</v>
      </c>
      <c r="H42" s="4">
        <f t="shared" si="50"/>
        <v>0</v>
      </c>
      <c r="I42" s="4">
        <f t="shared" si="50"/>
        <v>0</v>
      </c>
      <c r="J42" s="4">
        <f t="shared" si="50"/>
        <v>0</v>
      </c>
      <c r="K42" s="4">
        <f t="shared" si="50"/>
        <v>0</v>
      </c>
      <c r="L42" s="4">
        <f t="shared" si="50"/>
        <v>0</v>
      </c>
      <c r="M42" s="4">
        <f t="shared" si="50"/>
        <v>0</v>
      </c>
      <c r="N42" s="4">
        <f t="shared" si="50"/>
        <v>0</v>
      </c>
      <c r="O42" s="4">
        <f t="shared" si="50"/>
        <v>0</v>
      </c>
      <c r="P42" s="4">
        <f t="shared" si="51"/>
        <v>0</v>
      </c>
      <c r="Q42" s="4">
        <f t="shared" si="51"/>
        <v>0</v>
      </c>
      <c r="R42" s="4">
        <f t="shared" si="51"/>
        <v>0</v>
      </c>
      <c r="S42" s="4">
        <f t="shared" si="51"/>
        <v>0</v>
      </c>
      <c r="T42" s="4">
        <f t="shared" si="51"/>
        <v>0</v>
      </c>
      <c r="U42" s="4">
        <f t="shared" si="51"/>
        <v>0</v>
      </c>
      <c r="V42" s="4">
        <f t="shared" si="51"/>
        <v>0</v>
      </c>
      <c r="W42" s="4">
        <f t="shared" si="51"/>
        <v>0</v>
      </c>
      <c r="X42" s="4">
        <f t="shared" si="51"/>
        <v>0</v>
      </c>
      <c r="Y42" s="4">
        <f t="shared" si="51"/>
        <v>0</v>
      </c>
      <c r="Z42" s="4">
        <f t="shared" si="52"/>
        <v>0</v>
      </c>
      <c r="AA42" s="4">
        <f t="shared" si="52"/>
        <v>0</v>
      </c>
      <c r="AB42" s="4">
        <f t="shared" si="52"/>
        <v>0</v>
      </c>
      <c r="AC42" s="4">
        <f t="shared" si="52"/>
        <v>0</v>
      </c>
      <c r="AD42" s="4">
        <f t="shared" si="52"/>
        <v>0</v>
      </c>
      <c r="AE42" s="4">
        <f t="shared" si="52"/>
        <v>0</v>
      </c>
      <c r="AF42" s="4">
        <f t="shared" si="52"/>
        <v>0</v>
      </c>
      <c r="AG42" s="4">
        <f t="shared" si="52"/>
        <v>0</v>
      </c>
      <c r="AH42" s="4">
        <f t="shared" si="52"/>
        <v>0</v>
      </c>
      <c r="AI42" s="4">
        <f t="shared" si="52"/>
        <v>0</v>
      </c>
      <c r="AJ42" s="4">
        <f t="shared" si="53"/>
        <v>0</v>
      </c>
      <c r="AK42" s="4">
        <f t="shared" si="53"/>
        <v>0</v>
      </c>
      <c r="AL42" s="4">
        <f t="shared" si="53"/>
        <v>0</v>
      </c>
      <c r="AM42" s="4">
        <f t="shared" si="53"/>
        <v>0</v>
      </c>
      <c r="AN42" s="4">
        <f t="shared" si="53"/>
        <v>0</v>
      </c>
      <c r="AO42" s="4">
        <f t="shared" si="53"/>
        <v>0</v>
      </c>
      <c r="AP42" s="4">
        <f t="shared" si="53"/>
        <v>0</v>
      </c>
      <c r="AQ42" s="4">
        <f t="shared" si="53"/>
        <v>0</v>
      </c>
      <c r="AR42" s="4">
        <f t="shared" si="53"/>
        <v>0</v>
      </c>
      <c r="AS42" s="23">
        <f t="shared" si="27"/>
        <v>0</v>
      </c>
      <c r="AU42" s="4">
        <v>1020286921.875</v>
      </c>
      <c r="AV42" s="4">
        <f t="shared" si="46"/>
        <v>0</v>
      </c>
      <c r="AW42" s="4">
        <f t="shared" si="47"/>
        <v>0</v>
      </c>
      <c r="AX42" s="4">
        <f t="shared" si="48"/>
        <v>0</v>
      </c>
      <c r="AY42" s="4">
        <f t="shared" si="49"/>
        <v>0</v>
      </c>
    </row>
    <row r="43" spans="2:51" x14ac:dyDescent="0.35">
      <c r="B43" s="1">
        <f t="shared" si="32"/>
        <v>35</v>
      </c>
      <c r="C43" s="4">
        <f t="shared" si="34"/>
        <v>0</v>
      </c>
      <c r="D43" s="8">
        <f>SUM($C$9:C43)</f>
        <v>1020286921.875</v>
      </c>
      <c r="E43" s="4">
        <f t="shared" si="22"/>
        <v>0</v>
      </c>
      <c r="F43" s="4">
        <f t="shared" si="50"/>
        <v>0</v>
      </c>
      <c r="G43" s="4">
        <f t="shared" si="50"/>
        <v>0</v>
      </c>
      <c r="H43" s="4">
        <f t="shared" si="50"/>
        <v>0</v>
      </c>
      <c r="I43" s="4">
        <f t="shared" si="50"/>
        <v>0</v>
      </c>
      <c r="J43" s="4">
        <f t="shared" si="50"/>
        <v>0</v>
      </c>
      <c r="K43" s="4">
        <f t="shared" si="50"/>
        <v>0</v>
      </c>
      <c r="L43" s="4">
        <f t="shared" si="50"/>
        <v>0</v>
      </c>
      <c r="M43" s="4">
        <f t="shared" si="50"/>
        <v>0</v>
      </c>
      <c r="N43" s="4">
        <f t="shared" si="50"/>
        <v>0</v>
      </c>
      <c r="O43" s="4">
        <f t="shared" si="50"/>
        <v>0</v>
      </c>
      <c r="P43" s="4">
        <f t="shared" si="51"/>
        <v>0</v>
      </c>
      <c r="Q43" s="4">
        <f t="shared" si="51"/>
        <v>0</v>
      </c>
      <c r="R43" s="4">
        <f t="shared" si="51"/>
        <v>0</v>
      </c>
      <c r="S43" s="4">
        <f t="shared" si="51"/>
        <v>0</v>
      </c>
      <c r="T43" s="4">
        <f t="shared" si="51"/>
        <v>0</v>
      </c>
      <c r="U43" s="4">
        <f t="shared" si="51"/>
        <v>0</v>
      </c>
      <c r="V43" s="4">
        <f t="shared" si="51"/>
        <v>0</v>
      </c>
      <c r="W43" s="4">
        <f t="shared" si="51"/>
        <v>0</v>
      </c>
      <c r="X43" s="4">
        <f t="shared" si="51"/>
        <v>0</v>
      </c>
      <c r="Y43" s="4">
        <f t="shared" si="51"/>
        <v>0</v>
      </c>
      <c r="Z43" s="4">
        <f t="shared" si="52"/>
        <v>0</v>
      </c>
      <c r="AA43" s="4">
        <f t="shared" si="52"/>
        <v>0</v>
      </c>
      <c r="AB43" s="4">
        <f t="shared" si="52"/>
        <v>0</v>
      </c>
      <c r="AC43" s="4">
        <f t="shared" si="52"/>
        <v>0</v>
      </c>
      <c r="AD43" s="4">
        <f t="shared" si="52"/>
        <v>0</v>
      </c>
      <c r="AE43" s="4">
        <f t="shared" si="52"/>
        <v>0</v>
      </c>
      <c r="AF43" s="4">
        <f t="shared" si="52"/>
        <v>0</v>
      </c>
      <c r="AG43" s="4">
        <f t="shared" si="52"/>
        <v>0</v>
      </c>
      <c r="AH43" s="4">
        <f t="shared" si="52"/>
        <v>0</v>
      </c>
      <c r="AI43" s="4">
        <f t="shared" si="52"/>
        <v>0</v>
      </c>
      <c r="AJ43" s="4">
        <f t="shared" si="53"/>
        <v>0</v>
      </c>
      <c r="AK43" s="4">
        <f t="shared" si="53"/>
        <v>0</v>
      </c>
      <c r="AL43" s="4">
        <f t="shared" si="53"/>
        <v>0</v>
      </c>
      <c r="AM43" s="4">
        <f t="shared" si="53"/>
        <v>0</v>
      </c>
      <c r="AN43" s="4">
        <f t="shared" si="53"/>
        <v>0</v>
      </c>
      <c r="AO43" s="4">
        <f t="shared" si="53"/>
        <v>0</v>
      </c>
      <c r="AP43" s="4">
        <f t="shared" si="53"/>
        <v>0</v>
      </c>
      <c r="AQ43" s="4">
        <f t="shared" si="53"/>
        <v>0</v>
      </c>
      <c r="AR43" s="4">
        <f t="shared" si="53"/>
        <v>0</v>
      </c>
      <c r="AS43" s="23">
        <f t="shared" si="27"/>
        <v>0</v>
      </c>
      <c r="AU43" s="4">
        <v>1020286921.875</v>
      </c>
      <c r="AV43" s="4">
        <f t="shared" si="46"/>
        <v>0</v>
      </c>
      <c r="AW43" s="4">
        <f t="shared" si="47"/>
        <v>0</v>
      </c>
      <c r="AX43" s="4">
        <f t="shared" si="48"/>
        <v>0</v>
      </c>
      <c r="AY43" s="4">
        <f t="shared" si="49"/>
        <v>0</v>
      </c>
    </row>
    <row r="44" spans="2:51" x14ac:dyDescent="0.35">
      <c r="B44" s="1">
        <f t="shared" si="32"/>
        <v>36</v>
      </c>
      <c r="C44" s="4">
        <f t="shared" si="34"/>
        <v>0</v>
      </c>
      <c r="D44" s="8">
        <f>SUM($C$9:C44)</f>
        <v>1020286921.875</v>
      </c>
      <c r="E44" s="4">
        <f t="shared" si="22"/>
        <v>0</v>
      </c>
      <c r="F44" s="4">
        <f t="shared" si="50"/>
        <v>0</v>
      </c>
      <c r="G44" s="4">
        <f t="shared" si="50"/>
        <v>0</v>
      </c>
      <c r="H44" s="4">
        <f t="shared" si="50"/>
        <v>0</v>
      </c>
      <c r="I44" s="4">
        <f t="shared" si="50"/>
        <v>0</v>
      </c>
      <c r="J44" s="4">
        <f t="shared" si="50"/>
        <v>0</v>
      </c>
      <c r="K44" s="4">
        <f t="shared" si="50"/>
        <v>0</v>
      </c>
      <c r="L44" s="4">
        <f t="shared" si="50"/>
        <v>0</v>
      </c>
      <c r="M44" s="4">
        <f t="shared" si="50"/>
        <v>0</v>
      </c>
      <c r="N44" s="4">
        <f t="shared" si="50"/>
        <v>0</v>
      </c>
      <c r="O44" s="4">
        <f t="shared" si="50"/>
        <v>0</v>
      </c>
      <c r="P44" s="4">
        <f t="shared" si="51"/>
        <v>0</v>
      </c>
      <c r="Q44" s="4">
        <f t="shared" si="51"/>
        <v>0</v>
      </c>
      <c r="R44" s="4">
        <f t="shared" si="51"/>
        <v>0</v>
      </c>
      <c r="S44" s="4">
        <f t="shared" si="51"/>
        <v>0</v>
      </c>
      <c r="T44" s="4">
        <f t="shared" si="51"/>
        <v>0</v>
      </c>
      <c r="U44" s="4">
        <f t="shared" si="51"/>
        <v>0</v>
      </c>
      <c r="V44" s="4">
        <f t="shared" si="51"/>
        <v>0</v>
      </c>
      <c r="W44" s="4">
        <f t="shared" si="51"/>
        <v>0</v>
      </c>
      <c r="X44" s="4">
        <f t="shared" si="51"/>
        <v>0</v>
      </c>
      <c r="Y44" s="4">
        <f t="shared" si="51"/>
        <v>0</v>
      </c>
      <c r="Z44" s="4">
        <f t="shared" si="52"/>
        <v>0</v>
      </c>
      <c r="AA44" s="4">
        <f t="shared" si="52"/>
        <v>0</v>
      </c>
      <c r="AB44" s="4">
        <f t="shared" si="52"/>
        <v>0</v>
      </c>
      <c r="AC44" s="4">
        <f t="shared" si="52"/>
        <v>0</v>
      </c>
      <c r="AD44" s="4">
        <f t="shared" si="52"/>
        <v>0</v>
      </c>
      <c r="AE44" s="4">
        <f t="shared" si="52"/>
        <v>0</v>
      </c>
      <c r="AF44" s="4">
        <f t="shared" si="52"/>
        <v>0</v>
      </c>
      <c r="AG44" s="4">
        <f t="shared" si="52"/>
        <v>0</v>
      </c>
      <c r="AH44" s="4">
        <f t="shared" si="52"/>
        <v>0</v>
      </c>
      <c r="AI44" s="4">
        <f t="shared" si="52"/>
        <v>0</v>
      </c>
      <c r="AJ44" s="4">
        <f t="shared" si="53"/>
        <v>0</v>
      </c>
      <c r="AK44" s="4">
        <f t="shared" si="53"/>
        <v>0</v>
      </c>
      <c r="AL44" s="4">
        <f t="shared" si="53"/>
        <v>0</v>
      </c>
      <c r="AM44" s="4">
        <f t="shared" si="53"/>
        <v>0</v>
      </c>
      <c r="AN44" s="4">
        <f t="shared" si="53"/>
        <v>0</v>
      </c>
      <c r="AO44" s="4">
        <f t="shared" si="53"/>
        <v>0</v>
      </c>
      <c r="AP44" s="4">
        <f t="shared" si="53"/>
        <v>0</v>
      </c>
      <c r="AQ44" s="4">
        <f t="shared" si="53"/>
        <v>0</v>
      </c>
      <c r="AR44" s="4">
        <f t="shared" si="53"/>
        <v>0</v>
      </c>
      <c r="AS44" s="23">
        <f t="shared" si="27"/>
        <v>0</v>
      </c>
      <c r="AU44" s="4">
        <v>1020286921.875</v>
      </c>
      <c r="AV44" s="4">
        <f t="shared" si="46"/>
        <v>0</v>
      </c>
      <c r="AW44" s="4">
        <f t="shared" si="47"/>
        <v>0</v>
      </c>
      <c r="AX44" s="4">
        <f t="shared" si="48"/>
        <v>0</v>
      </c>
      <c r="AY44" s="4">
        <f t="shared" si="49"/>
        <v>0</v>
      </c>
    </row>
    <row r="45" spans="2:51" x14ac:dyDescent="0.35">
      <c r="B45" s="1">
        <f t="shared" si="32"/>
        <v>37</v>
      </c>
      <c r="C45" s="4">
        <f t="shared" si="34"/>
        <v>0</v>
      </c>
      <c r="D45" s="8">
        <f>SUM($C$9:C45)</f>
        <v>1020286921.875</v>
      </c>
      <c r="E45" s="4">
        <f t="shared" si="22"/>
        <v>0</v>
      </c>
      <c r="F45" s="4">
        <f t="shared" si="50"/>
        <v>0</v>
      </c>
      <c r="G45" s="4">
        <f t="shared" si="50"/>
        <v>0</v>
      </c>
      <c r="H45" s="4">
        <f t="shared" si="50"/>
        <v>0</v>
      </c>
      <c r="I45" s="4">
        <f t="shared" si="50"/>
        <v>0</v>
      </c>
      <c r="J45" s="4">
        <f t="shared" si="50"/>
        <v>0</v>
      </c>
      <c r="K45" s="4">
        <f t="shared" si="50"/>
        <v>0</v>
      </c>
      <c r="L45" s="4">
        <f t="shared" si="50"/>
        <v>0</v>
      </c>
      <c r="M45" s="4">
        <f t="shared" si="50"/>
        <v>0</v>
      </c>
      <c r="N45" s="4">
        <f t="shared" si="50"/>
        <v>0</v>
      </c>
      <c r="O45" s="4">
        <f t="shared" si="50"/>
        <v>0</v>
      </c>
      <c r="P45" s="4">
        <f t="shared" si="51"/>
        <v>0</v>
      </c>
      <c r="Q45" s="4">
        <f t="shared" si="51"/>
        <v>0</v>
      </c>
      <c r="R45" s="4">
        <f t="shared" si="51"/>
        <v>0</v>
      </c>
      <c r="S45" s="4">
        <f t="shared" si="51"/>
        <v>0</v>
      </c>
      <c r="T45" s="4">
        <f t="shared" si="51"/>
        <v>0</v>
      </c>
      <c r="U45" s="4">
        <f t="shared" si="51"/>
        <v>0</v>
      </c>
      <c r="V45" s="4">
        <f t="shared" si="51"/>
        <v>0</v>
      </c>
      <c r="W45" s="4">
        <f t="shared" si="51"/>
        <v>0</v>
      </c>
      <c r="X45" s="4">
        <f t="shared" si="51"/>
        <v>0</v>
      </c>
      <c r="Y45" s="4">
        <f t="shared" si="51"/>
        <v>0</v>
      </c>
      <c r="Z45" s="4">
        <f t="shared" si="52"/>
        <v>0</v>
      </c>
      <c r="AA45" s="4">
        <f t="shared" si="52"/>
        <v>0</v>
      </c>
      <c r="AB45" s="4">
        <f t="shared" si="52"/>
        <v>0</v>
      </c>
      <c r="AC45" s="4">
        <f t="shared" si="52"/>
        <v>0</v>
      </c>
      <c r="AD45" s="4">
        <f t="shared" si="52"/>
        <v>0</v>
      </c>
      <c r="AE45" s="4">
        <f t="shared" si="52"/>
        <v>0</v>
      </c>
      <c r="AF45" s="4">
        <f t="shared" si="52"/>
        <v>0</v>
      </c>
      <c r="AG45" s="4">
        <f t="shared" si="52"/>
        <v>0</v>
      </c>
      <c r="AH45" s="4">
        <f t="shared" si="52"/>
        <v>0</v>
      </c>
      <c r="AI45" s="4">
        <f t="shared" si="52"/>
        <v>0</v>
      </c>
      <c r="AJ45" s="4">
        <f t="shared" si="53"/>
        <v>0</v>
      </c>
      <c r="AK45" s="4">
        <f t="shared" si="53"/>
        <v>0</v>
      </c>
      <c r="AL45" s="4">
        <f t="shared" si="53"/>
        <v>0</v>
      </c>
      <c r="AM45" s="4">
        <f t="shared" si="53"/>
        <v>0</v>
      </c>
      <c r="AN45" s="4">
        <f t="shared" si="53"/>
        <v>0</v>
      </c>
      <c r="AO45" s="4">
        <f t="shared" si="53"/>
        <v>0</v>
      </c>
      <c r="AP45" s="4">
        <f t="shared" si="53"/>
        <v>0</v>
      </c>
      <c r="AQ45" s="4">
        <f t="shared" si="53"/>
        <v>0</v>
      </c>
      <c r="AR45" s="4">
        <f t="shared" si="53"/>
        <v>0</v>
      </c>
      <c r="AS45" s="23">
        <f t="shared" si="27"/>
        <v>0</v>
      </c>
      <c r="AU45" s="4">
        <v>1020286921.875</v>
      </c>
      <c r="AV45" s="4">
        <f t="shared" si="46"/>
        <v>0</v>
      </c>
      <c r="AW45" s="4">
        <f t="shared" si="47"/>
        <v>0</v>
      </c>
      <c r="AX45" s="4">
        <f t="shared" si="48"/>
        <v>0</v>
      </c>
      <c r="AY45" s="4">
        <f t="shared" si="49"/>
        <v>0</v>
      </c>
    </row>
    <row r="46" spans="2:51" x14ac:dyDescent="0.35">
      <c r="B46" s="1">
        <f t="shared" si="32"/>
        <v>38</v>
      </c>
      <c r="C46" s="4">
        <f t="shared" si="34"/>
        <v>0</v>
      </c>
      <c r="D46" s="8">
        <f>SUM($C$9:C46)</f>
        <v>1020286921.875</v>
      </c>
      <c r="E46" s="4">
        <f t="shared" si="22"/>
        <v>0</v>
      </c>
      <c r="F46" s="4">
        <f t="shared" si="50"/>
        <v>0</v>
      </c>
      <c r="G46" s="4">
        <f t="shared" si="50"/>
        <v>0</v>
      </c>
      <c r="H46" s="4">
        <f t="shared" si="50"/>
        <v>0</v>
      </c>
      <c r="I46" s="4">
        <f t="shared" si="50"/>
        <v>0</v>
      </c>
      <c r="J46" s="4">
        <f t="shared" si="50"/>
        <v>0</v>
      </c>
      <c r="K46" s="4">
        <f t="shared" si="50"/>
        <v>0</v>
      </c>
      <c r="L46" s="4">
        <f t="shared" si="50"/>
        <v>0</v>
      </c>
      <c r="M46" s="4">
        <f t="shared" si="50"/>
        <v>0</v>
      </c>
      <c r="N46" s="4">
        <f t="shared" si="50"/>
        <v>0</v>
      </c>
      <c r="O46" s="4">
        <f t="shared" si="50"/>
        <v>0</v>
      </c>
      <c r="P46" s="4">
        <f t="shared" si="51"/>
        <v>0</v>
      </c>
      <c r="Q46" s="4">
        <f t="shared" si="51"/>
        <v>0</v>
      </c>
      <c r="R46" s="4">
        <f t="shared" si="51"/>
        <v>0</v>
      </c>
      <c r="S46" s="4">
        <f t="shared" si="51"/>
        <v>0</v>
      </c>
      <c r="T46" s="4">
        <f t="shared" si="51"/>
        <v>0</v>
      </c>
      <c r="U46" s="4">
        <f t="shared" si="51"/>
        <v>0</v>
      </c>
      <c r="V46" s="4">
        <f t="shared" si="51"/>
        <v>0</v>
      </c>
      <c r="W46" s="4">
        <f t="shared" si="51"/>
        <v>0</v>
      </c>
      <c r="X46" s="4">
        <f t="shared" si="51"/>
        <v>0</v>
      </c>
      <c r="Y46" s="4">
        <f t="shared" si="51"/>
        <v>0</v>
      </c>
      <c r="Z46" s="4">
        <f t="shared" si="52"/>
        <v>0</v>
      </c>
      <c r="AA46" s="4">
        <f t="shared" si="52"/>
        <v>0</v>
      </c>
      <c r="AB46" s="4">
        <f t="shared" si="52"/>
        <v>0</v>
      </c>
      <c r="AC46" s="4">
        <f t="shared" si="52"/>
        <v>0</v>
      </c>
      <c r="AD46" s="4">
        <f t="shared" si="52"/>
        <v>0</v>
      </c>
      <c r="AE46" s="4">
        <f t="shared" si="52"/>
        <v>0</v>
      </c>
      <c r="AF46" s="4">
        <f t="shared" si="52"/>
        <v>0</v>
      </c>
      <c r="AG46" s="4">
        <f t="shared" si="52"/>
        <v>0</v>
      </c>
      <c r="AH46" s="4">
        <f t="shared" si="52"/>
        <v>0</v>
      </c>
      <c r="AI46" s="4">
        <f t="shared" si="52"/>
        <v>0</v>
      </c>
      <c r="AJ46" s="4">
        <f t="shared" si="53"/>
        <v>0</v>
      </c>
      <c r="AK46" s="4">
        <f t="shared" si="53"/>
        <v>0</v>
      </c>
      <c r="AL46" s="4">
        <f t="shared" si="53"/>
        <v>0</v>
      </c>
      <c r="AM46" s="4">
        <f t="shared" si="53"/>
        <v>0</v>
      </c>
      <c r="AN46" s="4">
        <f t="shared" si="53"/>
        <v>0</v>
      </c>
      <c r="AO46" s="4">
        <f t="shared" si="53"/>
        <v>0</v>
      </c>
      <c r="AP46" s="4">
        <f t="shared" si="53"/>
        <v>0</v>
      </c>
      <c r="AQ46" s="4">
        <f t="shared" si="53"/>
        <v>0</v>
      </c>
      <c r="AR46" s="4">
        <f t="shared" si="53"/>
        <v>0</v>
      </c>
      <c r="AS46" s="23">
        <f t="shared" si="27"/>
        <v>0</v>
      </c>
      <c r="AU46" s="4">
        <v>1020286921.875</v>
      </c>
      <c r="AV46" s="4">
        <f t="shared" si="46"/>
        <v>0</v>
      </c>
      <c r="AW46" s="4">
        <f t="shared" si="47"/>
        <v>0</v>
      </c>
      <c r="AX46" s="4">
        <f t="shared" si="48"/>
        <v>0</v>
      </c>
      <c r="AY46" s="4">
        <f t="shared" si="49"/>
        <v>0</v>
      </c>
    </row>
    <row r="47" spans="2:51" x14ac:dyDescent="0.35">
      <c r="B47" s="1">
        <f t="shared" si="32"/>
        <v>39</v>
      </c>
      <c r="C47" s="4">
        <f t="shared" si="34"/>
        <v>0</v>
      </c>
      <c r="D47" s="8">
        <f>SUM($C$9:C47)</f>
        <v>1020286921.875</v>
      </c>
      <c r="E47" s="4">
        <f t="shared" si="22"/>
        <v>0</v>
      </c>
      <c r="F47" s="4">
        <f t="shared" si="50"/>
        <v>0</v>
      </c>
      <c r="G47" s="4">
        <f t="shared" si="50"/>
        <v>0</v>
      </c>
      <c r="H47" s="4">
        <f t="shared" si="50"/>
        <v>0</v>
      </c>
      <c r="I47" s="4">
        <f t="shared" si="50"/>
        <v>0</v>
      </c>
      <c r="J47" s="4">
        <f t="shared" si="50"/>
        <v>0</v>
      </c>
      <c r="K47" s="4">
        <f t="shared" si="50"/>
        <v>0</v>
      </c>
      <c r="L47" s="4">
        <f t="shared" si="50"/>
        <v>0</v>
      </c>
      <c r="M47" s="4">
        <f t="shared" si="50"/>
        <v>0</v>
      </c>
      <c r="N47" s="4">
        <f t="shared" si="50"/>
        <v>0</v>
      </c>
      <c r="O47" s="4">
        <f t="shared" si="50"/>
        <v>0</v>
      </c>
      <c r="P47" s="4">
        <f t="shared" si="51"/>
        <v>0</v>
      </c>
      <c r="Q47" s="4">
        <f t="shared" si="51"/>
        <v>0</v>
      </c>
      <c r="R47" s="4">
        <f t="shared" si="51"/>
        <v>0</v>
      </c>
      <c r="S47" s="4">
        <f t="shared" si="51"/>
        <v>0</v>
      </c>
      <c r="T47" s="4">
        <f t="shared" si="51"/>
        <v>0</v>
      </c>
      <c r="U47" s="4">
        <f t="shared" si="51"/>
        <v>0</v>
      </c>
      <c r="V47" s="4">
        <f t="shared" si="51"/>
        <v>0</v>
      </c>
      <c r="W47" s="4">
        <f t="shared" si="51"/>
        <v>0</v>
      </c>
      <c r="X47" s="4">
        <f t="shared" si="51"/>
        <v>0</v>
      </c>
      <c r="Y47" s="4">
        <f t="shared" si="51"/>
        <v>0</v>
      </c>
      <c r="Z47" s="4">
        <f t="shared" si="52"/>
        <v>0</v>
      </c>
      <c r="AA47" s="4">
        <f t="shared" si="52"/>
        <v>0</v>
      </c>
      <c r="AB47" s="4">
        <f t="shared" si="52"/>
        <v>0</v>
      </c>
      <c r="AC47" s="4">
        <f t="shared" si="52"/>
        <v>0</v>
      </c>
      <c r="AD47" s="4">
        <f t="shared" si="52"/>
        <v>0</v>
      </c>
      <c r="AE47" s="4">
        <f t="shared" si="52"/>
        <v>0</v>
      </c>
      <c r="AF47" s="4">
        <f t="shared" si="52"/>
        <v>0</v>
      </c>
      <c r="AG47" s="4">
        <f t="shared" si="52"/>
        <v>0</v>
      </c>
      <c r="AH47" s="4">
        <f t="shared" si="52"/>
        <v>0</v>
      </c>
      <c r="AI47" s="4">
        <f t="shared" si="52"/>
        <v>0</v>
      </c>
      <c r="AJ47" s="4">
        <f t="shared" si="53"/>
        <v>0</v>
      </c>
      <c r="AK47" s="4">
        <f t="shared" si="53"/>
        <v>0</v>
      </c>
      <c r="AL47" s="4">
        <f t="shared" si="53"/>
        <v>0</v>
      </c>
      <c r="AM47" s="4">
        <f t="shared" si="53"/>
        <v>0</v>
      </c>
      <c r="AN47" s="4">
        <f t="shared" si="53"/>
        <v>0</v>
      </c>
      <c r="AO47" s="4">
        <f t="shared" si="53"/>
        <v>0</v>
      </c>
      <c r="AP47" s="4">
        <f t="shared" si="53"/>
        <v>0</v>
      </c>
      <c r="AQ47" s="4">
        <f t="shared" si="53"/>
        <v>0</v>
      </c>
      <c r="AR47" s="4">
        <f t="shared" si="53"/>
        <v>0</v>
      </c>
      <c r="AS47" s="23">
        <f t="shared" si="27"/>
        <v>0</v>
      </c>
      <c r="AU47" s="4">
        <v>1020286921.875</v>
      </c>
      <c r="AV47" s="4">
        <f t="shared" si="46"/>
        <v>0</v>
      </c>
      <c r="AW47" s="4">
        <f t="shared" si="47"/>
        <v>0</v>
      </c>
      <c r="AX47" s="4">
        <f t="shared" si="48"/>
        <v>0</v>
      </c>
      <c r="AY47" s="4">
        <f t="shared" si="49"/>
        <v>0</v>
      </c>
    </row>
    <row r="48" spans="2:51" x14ac:dyDescent="0.35">
      <c r="B48" s="1">
        <f t="shared" si="32"/>
        <v>40</v>
      </c>
      <c r="C48" s="4">
        <f t="shared" si="34"/>
        <v>0</v>
      </c>
      <c r="D48" s="8">
        <f>SUM($C$9:C48)</f>
        <v>1020286921.875</v>
      </c>
      <c r="E48" s="4">
        <f t="shared" si="22"/>
        <v>0</v>
      </c>
      <c r="F48" s="4">
        <f t="shared" si="50"/>
        <v>0</v>
      </c>
      <c r="G48" s="4">
        <f t="shared" si="50"/>
        <v>0</v>
      </c>
      <c r="H48" s="4">
        <f t="shared" si="50"/>
        <v>0</v>
      </c>
      <c r="I48" s="4">
        <f t="shared" si="50"/>
        <v>0</v>
      </c>
      <c r="J48" s="4">
        <f t="shared" si="50"/>
        <v>0</v>
      </c>
      <c r="K48" s="4">
        <f t="shared" si="50"/>
        <v>0</v>
      </c>
      <c r="L48" s="4">
        <f t="shared" si="50"/>
        <v>0</v>
      </c>
      <c r="M48" s="4">
        <f t="shared" si="50"/>
        <v>0</v>
      </c>
      <c r="N48" s="4">
        <f t="shared" si="50"/>
        <v>0</v>
      </c>
      <c r="O48" s="4">
        <f t="shared" si="50"/>
        <v>0</v>
      </c>
      <c r="P48" s="4">
        <f t="shared" si="51"/>
        <v>0</v>
      </c>
      <c r="Q48" s="4">
        <f t="shared" si="51"/>
        <v>0</v>
      </c>
      <c r="R48" s="4">
        <f t="shared" si="51"/>
        <v>0</v>
      </c>
      <c r="S48" s="4">
        <f t="shared" si="51"/>
        <v>0</v>
      </c>
      <c r="T48" s="4">
        <f t="shared" si="51"/>
        <v>0</v>
      </c>
      <c r="U48" s="4">
        <f t="shared" si="51"/>
        <v>0</v>
      </c>
      <c r="V48" s="4">
        <f t="shared" si="51"/>
        <v>0</v>
      </c>
      <c r="W48" s="4">
        <f t="shared" si="51"/>
        <v>0</v>
      </c>
      <c r="X48" s="4">
        <f t="shared" si="51"/>
        <v>0</v>
      </c>
      <c r="Y48" s="4">
        <f t="shared" si="51"/>
        <v>0</v>
      </c>
      <c r="Z48" s="4">
        <f t="shared" si="52"/>
        <v>0</v>
      </c>
      <c r="AA48" s="4">
        <f t="shared" si="52"/>
        <v>0</v>
      </c>
      <c r="AB48" s="4">
        <f t="shared" si="52"/>
        <v>0</v>
      </c>
      <c r="AC48" s="4">
        <f t="shared" si="52"/>
        <v>0</v>
      </c>
      <c r="AD48" s="4">
        <f t="shared" si="52"/>
        <v>0</v>
      </c>
      <c r="AE48" s="4">
        <f t="shared" si="52"/>
        <v>0</v>
      </c>
      <c r="AF48" s="4">
        <f t="shared" si="52"/>
        <v>0</v>
      </c>
      <c r="AG48" s="4">
        <f t="shared" si="52"/>
        <v>0</v>
      </c>
      <c r="AH48" s="4">
        <f t="shared" si="52"/>
        <v>0</v>
      </c>
      <c r="AI48" s="4">
        <f t="shared" si="52"/>
        <v>0</v>
      </c>
      <c r="AJ48" s="4">
        <f t="shared" si="53"/>
        <v>0</v>
      </c>
      <c r="AK48" s="4">
        <f t="shared" si="53"/>
        <v>0</v>
      </c>
      <c r="AL48" s="4">
        <f t="shared" si="53"/>
        <v>0</v>
      </c>
      <c r="AM48" s="4">
        <f t="shared" si="53"/>
        <v>0</v>
      </c>
      <c r="AN48" s="4">
        <f t="shared" si="53"/>
        <v>0</v>
      </c>
      <c r="AO48" s="4">
        <f t="shared" si="53"/>
        <v>0</v>
      </c>
      <c r="AP48" s="4">
        <f t="shared" si="53"/>
        <v>0</v>
      </c>
      <c r="AQ48" s="4">
        <f t="shared" si="53"/>
        <v>0</v>
      </c>
      <c r="AR48" s="4">
        <f t="shared" si="53"/>
        <v>0</v>
      </c>
      <c r="AS48" s="23">
        <f t="shared" si="27"/>
        <v>0</v>
      </c>
      <c r="AU48" s="4">
        <v>1020286921.875</v>
      </c>
      <c r="AV48" s="4">
        <f t="shared" si="46"/>
        <v>0</v>
      </c>
      <c r="AW48" s="4">
        <f t="shared" si="47"/>
        <v>0</v>
      </c>
      <c r="AX48" s="4">
        <f t="shared" si="48"/>
        <v>0</v>
      </c>
      <c r="AY48" s="4">
        <f t="shared" si="49"/>
        <v>0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9375000</v>
      </c>
      <c r="F50" s="7">
        <f t="shared" ref="F50:AR50" si="54">SUM(F9:F48)</f>
        <v>19218750</v>
      </c>
      <c r="G50" s="7">
        <f t="shared" si="54"/>
        <v>29554687.5</v>
      </c>
      <c r="H50" s="7">
        <f t="shared" si="54"/>
        <v>40407421.875</v>
      </c>
      <c r="I50" s="7">
        <f t="shared" si="54"/>
        <v>51802792.96875</v>
      </c>
      <c r="J50" s="7">
        <f t="shared" si="54"/>
        <v>63767932.6171875</v>
      </c>
      <c r="K50" s="7">
        <f t="shared" si="54"/>
        <v>63767932.6171875</v>
      </c>
      <c r="L50" s="7">
        <f t="shared" si="54"/>
        <v>63767932.6171875</v>
      </c>
      <c r="M50" s="7">
        <f t="shared" si="54"/>
        <v>63767932.6171875</v>
      </c>
      <c r="N50" s="7">
        <f t="shared" si="54"/>
        <v>63767932.6171875</v>
      </c>
      <c r="O50" s="7">
        <f t="shared" si="54"/>
        <v>63767932.6171875</v>
      </c>
      <c r="P50" s="7">
        <f t="shared" si="54"/>
        <v>63767932.6171875</v>
      </c>
      <c r="Q50" s="7">
        <f t="shared" si="54"/>
        <v>63767932.6171875</v>
      </c>
      <c r="R50" s="7">
        <f t="shared" si="54"/>
        <v>63767932.6171875</v>
      </c>
      <c r="S50" s="7">
        <f t="shared" si="54"/>
        <v>63767932.6171875</v>
      </c>
      <c r="T50" s="7">
        <f t="shared" si="54"/>
        <v>63767932.6171875</v>
      </c>
      <c r="U50" s="7">
        <f t="shared" si="54"/>
        <v>54392932.6171875</v>
      </c>
      <c r="V50" s="7">
        <f t="shared" si="54"/>
        <v>44549182.6171875</v>
      </c>
      <c r="W50" s="7">
        <f t="shared" si="54"/>
        <v>34213245.1171875</v>
      </c>
      <c r="X50" s="7">
        <f t="shared" si="54"/>
        <v>23360510.7421875</v>
      </c>
      <c r="Y50" s="7">
        <f t="shared" si="54"/>
        <v>11965139.6484375</v>
      </c>
      <c r="Z50" s="7">
        <f t="shared" si="54"/>
        <v>0</v>
      </c>
      <c r="AA50" s="7">
        <f t="shared" si="54"/>
        <v>0</v>
      </c>
      <c r="AB50" s="7">
        <f t="shared" si="54"/>
        <v>0</v>
      </c>
      <c r="AC50" s="7">
        <f t="shared" si="54"/>
        <v>0</v>
      </c>
      <c r="AD50" s="7">
        <f t="shared" si="54"/>
        <v>0</v>
      </c>
      <c r="AE50" s="7">
        <f t="shared" si="54"/>
        <v>0</v>
      </c>
      <c r="AF50" s="7">
        <f t="shared" si="54"/>
        <v>0</v>
      </c>
      <c r="AG50" s="7">
        <f t="shared" si="54"/>
        <v>0</v>
      </c>
      <c r="AH50" s="7">
        <f t="shared" si="54"/>
        <v>0</v>
      </c>
      <c r="AI50" s="7">
        <f t="shared" si="54"/>
        <v>0</v>
      </c>
      <c r="AJ50" s="7">
        <f t="shared" si="54"/>
        <v>0</v>
      </c>
      <c r="AK50" s="7">
        <f t="shared" si="54"/>
        <v>0</v>
      </c>
      <c r="AL50" s="7">
        <f t="shared" si="54"/>
        <v>0</v>
      </c>
      <c r="AM50" s="7">
        <f t="shared" si="54"/>
        <v>0</v>
      </c>
      <c r="AN50" s="7">
        <f t="shared" si="54"/>
        <v>0</v>
      </c>
      <c r="AO50" s="7">
        <f t="shared" si="54"/>
        <v>0</v>
      </c>
      <c r="AP50" s="7">
        <f t="shared" si="54"/>
        <v>0</v>
      </c>
      <c r="AQ50" s="7">
        <f t="shared" si="54"/>
        <v>0</v>
      </c>
      <c r="AR50" s="7">
        <f t="shared" si="54"/>
        <v>0</v>
      </c>
      <c r="AS50" s="7"/>
    </row>
    <row r="51" spans="2:45" x14ac:dyDescent="0.35">
      <c r="B51" s="1" t="s">
        <v>8</v>
      </c>
      <c r="C51" s="1"/>
      <c r="D51" s="1"/>
      <c r="E51" s="6">
        <f>SUM($E$50:E50)</f>
        <v>9375000</v>
      </c>
      <c r="F51" s="6">
        <f>SUM($E$50:F50)</f>
        <v>28593750</v>
      </c>
      <c r="G51" s="6">
        <f>SUM($E$50:G50)</f>
        <v>58148437.5</v>
      </c>
      <c r="H51" s="6">
        <f>SUM($E$50:H50)</f>
        <v>98555859.375</v>
      </c>
      <c r="I51" s="6">
        <f>SUM($E$50:I50)</f>
        <v>150358652.34375</v>
      </c>
      <c r="J51" s="6">
        <f>SUM($E$50:J50)</f>
        <v>214126584.9609375</v>
      </c>
      <c r="K51" s="6">
        <f>SUM($E$50:K50)</f>
        <v>277894517.578125</v>
      </c>
      <c r="L51" s="6">
        <f>SUM($E$50:L50)</f>
        <v>341662450.1953125</v>
      </c>
      <c r="M51" s="6">
        <f>SUM($E$50:M50)</f>
        <v>405430382.8125</v>
      </c>
      <c r="N51" s="6">
        <f>SUM($E$50:N50)</f>
        <v>469198315.4296875</v>
      </c>
      <c r="O51" s="6">
        <f>SUM($E$50:O50)</f>
        <v>532966248.046875</v>
      </c>
      <c r="P51" s="6">
        <f>SUM($E$50:P50)</f>
        <v>596734180.6640625</v>
      </c>
      <c r="Q51" s="6">
        <f>SUM($E$50:Q50)</f>
        <v>660502113.28125</v>
      </c>
      <c r="R51" s="6">
        <f>SUM($E$50:R50)</f>
        <v>724270045.8984375</v>
      </c>
      <c r="S51" s="6">
        <f>SUM($E$50:S50)</f>
        <v>788037978.515625</v>
      </c>
      <c r="T51" s="6">
        <f>SUM($E$50:T50)</f>
        <v>851805911.1328125</v>
      </c>
      <c r="U51" s="6">
        <f>SUM($E$50:U50)</f>
        <v>906198843.75</v>
      </c>
      <c r="V51" s="6">
        <f>SUM($E$50:V50)</f>
        <v>950748026.3671875</v>
      </c>
      <c r="W51" s="6">
        <f>SUM($E$50:W50)</f>
        <v>984961271.484375</v>
      </c>
      <c r="X51" s="6">
        <f>SUM($E$50:X50)</f>
        <v>1008321782.2265625</v>
      </c>
      <c r="Y51" s="6">
        <f>SUM($E$50:Y50)</f>
        <v>1020286921.875</v>
      </c>
      <c r="Z51" s="6">
        <f>SUM($E$50:Z50)</f>
        <v>1020286921.875</v>
      </c>
      <c r="AA51" s="6">
        <f>SUM($E$50:AA50)</f>
        <v>1020286921.875</v>
      </c>
      <c r="AB51" s="6">
        <f>SUM($E$50:AB50)</f>
        <v>1020286921.875</v>
      </c>
      <c r="AC51" s="6">
        <f>SUM($E$50:AC50)</f>
        <v>1020286921.875</v>
      </c>
      <c r="AD51" s="6">
        <f>SUM($E$50:AD50)</f>
        <v>1020286921.875</v>
      </c>
      <c r="AE51" s="6">
        <f>SUM($E$50:AE50)</f>
        <v>1020286921.875</v>
      </c>
      <c r="AF51" s="6">
        <f>SUM($E$50:AF50)</f>
        <v>1020286921.875</v>
      </c>
      <c r="AG51" s="6">
        <f>SUM($E$50:AG50)</f>
        <v>1020286921.875</v>
      </c>
      <c r="AH51" s="6">
        <f>SUM($E$50:AH50)</f>
        <v>1020286921.875</v>
      </c>
      <c r="AI51" s="6">
        <f>SUM($E$50:AI50)</f>
        <v>1020286921.875</v>
      </c>
      <c r="AJ51" s="6">
        <f>SUM($E$50:AJ50)</f>
        <v>1020286921.875</v>
      </c>
      <c r="AK51" s="6">
        <f>SUM($E$50:AK50)</f>
        <v>1020286921.875</v>
      </c>
      <c r="AL51" s="6">
        <f>SUM($E$50:AL50)</f>
        <v>1020286921.875</v>
      </c>
      <c r="AM51" s="6">
        <f>SUM($E$50:AM50)</f>
        <v>1020286921.875</v>
      </c>
      <c r="AN51" s="6">
        <f>SUM($E$50:AN50)</f>
        <v>1020286921.875</v>
      </c>
      <c r="AO51" s="6">
        <f>SUM($E$50:AO50)</f>
        <v>1020286921.875</v>
      </c>
      <c r="AP51" s="6">
        <f>SUM($E$50:AP50)</f>
        <v>1020286921.875</v>
      </c>
      <c r="AQ51" s="6">
        <f>SUM($E$50:AQ50)</f>
        <v>1020286921.875</v>
      </c>
      <c r="AR51" s="6">
        <f>SUM($E$50:AR50)</f>
        <v>1020286921.875</v>
      </c>
      <c r="AS51" s="6"/>
    </row>
    <row r="52" spans="2:45" x14ac:dyDescent="0.35">
      <c r="B52" s="1" t="s">
        <v>14</v>
      </c>
      <c r="E52" s="7">
        <f t="array" ref="E52:AR52">TRANSPOSE(AY9:AY48)</f>
        <v>3937500</v>
      </c>
      <c r="F52" s="7">
        <v>7809375</v>
      </c>
      <c r="G52" s="7">
        <v>11612343.75</v>
      </c>
      <c r="H52" s="7">
        <v>15342960.9375</v>
      </c>
      <c r="I52" s="7">
        <v>18997608.984375</v>
      </c>
      <c r="J52" s="7">
        <v>22572489.43359375</v>
      </c>
      <c r="K52" s="7">
        <v>20786987.3203125</v>
      </c>
      <c r="L52" s="7">
        <v>19001485.20703125</v>
      </c>
      <c r="M52" s="7">
        <v>17215983.09375</v>
      </c>
      <c r="N52" s="7">
        <v>15430480.98046875</v>
      </c>
      <c r="O52" s="7">
        <v>13644978.8671875</v>
      </c>
      <c r="P52" s="7">
        <v>11859476.75390625</v>
      </c>
      <c r="Q52" s="7">
        <v>10073974.640625</v>
      </c>
      <c r="R52" s="7">
        <v>8288472.52734375</v>
      </c>
      <c r="S52" s="7">
        <v>6502970.4140625</v>
      </c>
      <c r="T52" s="7">
        <v>4717468.30078125</v>
      </c>
      <c r="U52" s="7">
        <v>3194466.1875</v>
      </c>
      <c r="V52" s="7">
        <v>1947089.07421875</v>
      </c>
      <c r="W52" s="7">
        <v>989118.2109375</v>
      </c>
      <c r="X52" s="7">
        <v>335023.91015625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/>
    </row>
    <row r="53" spans="2:45" x14ac:dyDescent="0.35">
      <c r="B53" s="1" t="s">
        <v>15</v>
      </c>
      <c r="E53" s="6">
        <f>E50+E52</f>
        <v>13312500</v>
      </c>
      <c r="F53" s="6">
        <f t="shared" ref="F53:X53" si="55">F50+F52</f>
        <v>27028125</v>
      </c>
      <c r="G53" s="6">
        <f t="shared" si="55"/>
        <v>41167031.25</v>
      </c>
      <c r="H53" s="6">
        <f t="shared" si="55"/>
        <v>55750382.8125</v>
      </c>
      <c r="I53" s="6">
        <f t="shared" si="55"/>
        <v>70800401.953125</v>
      </c>
      <c r="J53" s="6">
        <f t="shared" si="55"/>
        <v>86340422.05078125</v>
      </c>
      <c r="K53" s="6">
        <f t="shared" si="55"/>
        <v>84554919.9375</v>
      </c>
      <c r="L53" s="6">
        <f t="shared" si="55"/>
        <v>82769417.82421875</v>
      </c>
      <c r="M53" s="6">
        <f t="shared" si="55"/>
        <v>80983915.7109375</v>
      </c>
      <c r="N53" s="6">
        <f t="shared" si="55"/>
        <v>79198413.59765625</v>
      </c>
      <c r="O53" s="6">
        <f t="shared" si="55"/>
        <v>77412911.484375</v>
      </c>
      <c r="P53" s="6">
        <f t="shared" si="55"/>
        <v>75627409.37109375</v>
      </c>
      <c r="Q53" s="6">
        <f t="shared" si="55"/>
        <v>73841907.2578125</v>
      </c>
      <c r="R53" s="6">
        <f t="shared" si="55"/>
        <v>72056405.14453125</v>
      </c>
      <c r="S53" s="6">
        <f t="shared" si="55"/>
        <v>70270903.03125</v>
      </c>
      <c r="T53" s="6">
        <f t="shared" si="55"/>
        <v>68485400.91796875</v>
      </c>
      <c r="U53" s="6">
        <f t="shared" si="55"/>
        <v>57587398.8046875</v>
      </c>
      <c r="V53" s="6">
        <f t="shared" si="55"/>
        <v>46496271.69140625</v>
      </c>
      <c r="W53" s="6">
        <f t="shared" si="55"/>
        <v>35202363.328125</v>
      </c>
      <c r="X53" s="6">
        <f t="shared" si="55"/>
        <v>23695534.65234375</v>
      </c>
      <c r="Y53" s="6">
        <f t="shared" ref="Y53:AC53" si="56">Y50+Y52</f>
        <v>11965139.6484375</v>
      </c>
      <c r="Z53" s="6">
        <f t="shared" si="56"/>
        <v>0</v>
      </c>
      <c r="AA53" s="6">
        <f t="shared" si="56"/>
        <v>0</v>
      </c>
      <c r="AB53" s="6">
        <f t="shared" si="56"/>
        <v>0</v>
      </c>
      <c r="AC53" s="6">
        <f t="shared" si="56"/>
        <v>0</v>
      </c>
      <c r="AD53" s="6">
        <f t="shared" ref="AD53:AR53" si="57">AD50+AD52</f>
        <v>0</v>
      </c>
      <c r="AE53" s="6">
        <f t="shared" si="57"/>
        <v>0</v>
      </c>
      <c r="AF53" s="6">
        <f t="shared" si="57"/>
        <v>0</v>
      </c>
      <c r="AG53" s="6">
        <f t="shared" si="57"/>
        <v>0</v>
      </c>
      <c r="AH53" s="6">
        <f t="shared" si="57"/>
        <v>0</v>
      </c>
      <c r="AI53" s="6">
        <f t="shared" si="57"/>
        <v>0</v>
      </c>
      <c r="AJ53" s="6">
        <f t="shared" si="57"/>
        <v>0</v>
      </c>
      <c r="AK53" s="6">
        <f t="shared" si="57"/>
        <v>0</v>
      </c>
      <c r="AL53" s="6">
        <f t="shared" si="57"/>
        <v>0</v>
      </c>
      <c r="AM53" s="6">
        <f t="shared" si="57"/>
        <v>0</v>
      </c>
      <c r="AN53" s="6">
        <f t="shared" si="57"/>
        <v>0</v>
      </c>
      <c r="AO53" s="6">
        <f t="shared" si="57"/>
        <v>0</v>
      </c>
      <c r="AP53" s="6">
        <f t="shared" si="57"/>
        <v>0</v>
      </c>
      <c r="AQ53" s="6">
        <f t="shared" si="57"/>
        <v>0</v>
      </c>
      <c r="AR53" s="6">
        <f t="shared" si="57"/>
        <v>0</v>
      </c>
      <c r="AS53" s="6"/>
    </row>
    <row r="54" spans="2:45" x14ac:dyDescent="0.35">
      <c r="B54" s="1" t="s">
        <v>16</v>
      </c>
      <c r="E54" s="6">
        <f>SUM($E$53:E53)</f>
        <v>13312500</v>
      </c>
      <c r="F54" s="6">
        <f>SUM($E$53:F53)</f>
        <v>40340625</v>
      </c>
      <c r="G54" s="6">
        <f>SUM($E$53:G53)</f>
        <v>81507656.25</v>
      </c>
      <c r="H54" s="6">
        <f>SUM($E$53:H53)</f>
        <v>137258039.0625</v>
      </c>
      <c r="I54" s="6">
        <f>SUM($E$53:I53)</f>
        <v>208058441.015625</v>
      </c>
      <c r="J54" s="6">
        <f>SUM($E$53:J53)</f>
        <v>294398863.06640625</v>
      </c>
      <c r="K54" s="6">
        <f>SUM($E$53:K53)</f>
        <v>378953783.00390625</v>
      </c>
      <c r="L54" s="6">
        <f>SUM($E$53:L53)</f>
        <v>461723200.828125</v>
      </c>
      <c r="M54" s="6">
        <f>SUM($E$53:M53)</f>
        <v>542707116.5390625</v>
      </c>
      <c r="N54" s="6">
        <f>SUM($E$53:N53)</f>
        <v>621905530.13671875</v>
      </c>
      <c r="O54" s="6">
        <f>SUM($E$53:O53)</f>
        <v>699318441.62109375</v>
      </c>
      <c r="P54" s="6">
        <f>SUM($E$53:P53)</f>
        <v>774945850.9921875</v>
      </c>
      <c r="Q54" s="6">
        <f>SUM($E$53:Q53)</f>
        <v>848787758.25</v>
      </c>
      <c r="R54" s="6">
        <f>SUM($E$53:R53)</f>
        <v>920844163.39453125</v>
      </c>
      <c r="S54" s="6">
        <f>SUM($E$53:S53)</f>
        <v>991115066.42578125</v>
      </c>
      <c r="T54" s="6">
        <f>SUM($E$53:T53)</f>
        <v>1059600467.34375</v>
      </c>
      <c r="U54" s="6">
        <f>SUM($E$53:U53)</f>
        <v>1117187866.1484375</v>
      </c>
      <c r="V54" s="6">
        <f>SUM($E$53:V53)</f>
        <v>1163684137.8398438</v>
      </c>
      <c r="W54" s="6">
        <f>SUM($E$53:W53)</f>
        <v>1198886501.1679688</v>
      </c>
      <c r="X54" s="6">
        <f>SUM($E$53:X53)</f>
        <v>1222582035.8203125</v>
      </c>
      <c r="Y54" s="6">
        <f>SUM($E$53:Y53)</f>
        <v>1234547175.46875</v>
      </c>
      <c r="Z54" s="6">
        <f>SUM($E$53:Z53)</f>
        <v>1234547175.46875</v>
      </c>
      <c r="AA54" s="6">
        <f>SUM($E$53:AA53)</f>
        <v>1234547175.46875</v>
      </c>
      <c r="AB54" s="6">
        <f>SUM($E$53:AB53)</f>
        <v>1234547175.46875</v>
      </c>
      <c r="AC54" s="6">
        <f>SUM($E$53:AC53)</f>
        <v>1234547175.46875</v>
      </c>
      <c r="AD54" s="6">
        <f>SUM($E$53:AD53)</f>
        <v>1234547175.46875</v>
      </c>
      <c r="AE54" s="6">
        <f>SUM($E$53:AE53)</f>
        <v>1234547175.46875</v>
      </c>
      <c r="AF54" s="6">
        <f>SUM($E$53:AF53)</f>
        <v>1234547175.46875</v>
      </c>
      <c r="AG54" s="6">
        <f>SUM($E$53:AG53)</f>
        <v>1234547175.46875</v>
      </c>
      <c r="AH54" s="6">
        <f>SUM($E$53:AH53)</f>
        <v>1234547175.46875</v>
      </c>
      <c r="AI54" s="6">
        <f>SUM($E$53:AI53)</f>
        <v>1234547175.46875</v>
      </c>
      <c r="AJ54" s="6">
        <f>SUM($E$53:AJ53)</f>
        <v>1234547175.46875</v>
      </c>
      <c r="AK54" s="6">
        <f>SUM($E$53:AK53)</f>
        <v>1234547175.46875</v>
      </c>
      <c r="AL54" s="6">
        <f>SUM($E$53:AL53)</f>
        <v>1234547175.46875</v>
      </c>
      <c r="AM54" s="6">
        <f>SUM($E$53:AM53)</f>
        <v>1234547175.46875</v>
      </c>
      <c r="AN54" s="6">
        <f>SUM($E$53:AN53)</f>
        <v>1234547175.46875</v>
      </c>
      <c r="AO54" s="6">
        <f>SUM($E$53:AO53)</f>
        <v>1234547175.46875</v>
      </c>
      <c r="AP54" s="6">
        <f>SUM($E$53:AP53)</f>
        <v>1234547175.46875</v>
      </c>
      <c r="AQ54" s="6">
        <f>SUM($E$53:AQ53)</f>
        <v>1234547175.46875</v>
      </c>
      <c r="AR54" s="6">
        <f>SUM($E$53:AR53)</f>
        <v>1234547175.46875</v>
      </c>
      <c r="AS54" s="6"/>
    </row>
    <row r="56" spans="2:45" x14ac:dyDescent="0.35">
      <c r="B56" s="1" t="s">
        <v>26</v>
      </c>
      <c r="E56" s="7">
        <f t="array" ref="E56:AR56">TRANSPOSE(C9:C48)</f>
        <v>150000000</v>
      </c>
      <c r="F56" s="7">
        <v>157500000</v>
      </c>
      <c r="G56" s="7">
        <v>165375000</v>
      </c>
      <c r="H56" s="7">
        <v>173643750</v>
      </c>
      <c r="I56" s="7">
        <v>182325937.5</v>
      </c>
      <c r="J56" s="7">
        <v>191442234.375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/>
    </row>
    <row r="57" spans="2:45" x14ac:dyDescent="0.35">
      <c r="B57" s="1" t="s">
        <v>27</v>
      </c>
      <c r="E57" s="6">
        <f>SUM($E$56:E56)</f>
        <v>150000000</v>
      </c>
      <c r="F57" s="6">
        <f>SUM($E$56:F56)</f>
        <v>307500000</v>
      </c>
      <c r="G57" s="6">
        <f>SUM($E$56:G56)</f>
        <v>472875000</v>
      </c>
      <c r="H57" s="6">
        <f>SUM($E$56:H56)</f>
        <v>646518750</v>
      </c>
      <c r="I57" s="6">
        <f>SUM($E$56:I56)</f>
        <v>828844687.5</v>
      </c>
      <c r="J57" s="6">
        <f>SUM($E$56:J56)</f>
        <v>1020286921.875</v>
      </c>
      <c r="K57" s="6">
        <f>SUM($E$56:K56)</f>
        <v>1020286921.875</v>
      </c>
      <c r="L57" s="6">
        <f>SUM($E$56:L56)</f>
        <v>1020286921.875</v>
      </c>
      <c r="M57" s="6">
        <f>SUM($E$56:M56)</f>
        <v>1020286921.875</v>
      </c>
      <c r="N57" s="6">
        <f>SUM($E$56:N56)</f>
        <v>1020286921.875</v>
      </c>
      <c r="O57" s="6">
        <f>SUM($E$56:O56)</f>
        <v>1020286921.875</v>
      </c>
      <c r="P57" s="6">
        <f>SUM($E$56:P56)</f>
        <v>1020286921.875</v>
      </c>
      <c r="Q57" s="6">
        <f>SUM($E$56:Q56)</f>
        <v>1020286921.875</v>
      </c>
      <c r="R57" s="6">
        <f>SUM($E$56:R56)</f>
        <v>1020286921.875</v>
      </c>
      <c r="S57" s="6">
        <f>SUM($E$56:S56)</f>
        <v>1020286921.875</v>
      </c>
      <c r="T57" s="6">
        <f>SUM($E$56:T56)</f>
        <v>1020286921.875</v>
      </c>
      <c r="U57" s="6">
        <f>SUM($E$56:U56)</f>
        <v>1020286921.875</v>
      </c>
      <c r="V57" s="6">
        <f>SUM($E$56:V56)</f>
        <v>1020286921.875</v>
      </c>
      <c r="W57" s="6">
        <f>SUM($E$56:W56)</f>
        <v>1020286921.875</v>
      </c>
      <c r="X57" s="6">
        <f>SUM($E$56:X56)</f>
        <v>1020286921.875</v>
      </c>
      <c r="Y57" s="6">
        <f>SUM($E$56:Y56)</f>
        <v>1020286921.875</v>
      </c>
      <c r="Z57" s="6">
        <f>SUM($E$56:Z56)</f>
        <v>1020286921.875</v>
      </c>
      <c r="AA57" s="6">
        <f>SUM($E$56:AA56)</f>
        <v>1020286921.875</v>
      </c>
      <c r="AB57" s="6">
        <f>SUM($E$56:AB56)</f>
        <v>1020286921.875</v>
      </c>
      <c r="AC57" s="6">
        <f>SUM($E$56:AC56)</f>
        <v>1020286921.875</v>
      </c>
      <c r="AD57" s="6">
        <f>SUM($E$56:AD56)</f>
        <v>1020286921.875</v>
      </c>
      <c r="AE57" s="6">
        <f>SUM($E$56:AE56)</f>
        <v>1020286921.875</v>
      </c>
      <c r="AF57" s="6">
        <f>SUM($E$56:AF56)</f>
        <v>1020286921.875</v>
      </c>
      <c r="AG57" s="6">
        <f>SUM($E$56:AG56)</f>
        <v>1020286921.875</v>
      </c>
      <c r="AH57" s="6">
        <f>SUM($E$56:AH56)</f>
        <v>1020286921.875</v>
      </c>
      <c r="AI57" s="6">
        <f>SUM($E$56:AI56)</f>
        <v>1020286921.875</v>
      </c>
      <c r="AJ57" s="6">
        <f>SUM($E$56:AJ56)</f>
        <v>1020286921.875</v>
      </c>
      <c r="AK57" s="6">
        <f>SUM($E$56:AK56)</f>
        <v>1020286921.875</v>
      </c>
      <c r="AL57" s="6">
        <f>SUM($E$56:AL56)</f>
        <v>1020286921.875</v>
      </c>
      <c r="AM57" s="6">
        <f>SUM($E$56:AM56)</f>
        <v>1020286921.875</v>
      </c>
      <c r="AN57" s="6">
        <f>SUM($E$56:AN56)</f>
        <v>1020286921.875</v>
      </c>
      <c r="AO57" s="6">
        <f>SUM($E$56:AO56)</f>
        <v>1020286921.875</v>
      </c>
      <c r="AP57" s="6">
        <f>SUM($E$56:AP56)</f>
        <v>1020286921.875</v>
      </c>
      <c r="AQ57" s="6">
        <f>SUM($E$56:AQ56)</f>
        <v>1020286921.875</v>
      </c>
      <c r="AR57" s="6">
        <f>SUM($E$56:AR56)</f>
        <v>1020286921.875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58">E53*(1-$B$6)^(E8-$E$8)</f>
        <v>13312500</v>
      </c>
      <c r="F59" s="6">
        <f t="shared" si="58"/>
        <v>27028125</v>
      </c>
      <c r="G59" s="6">
        <f t="shared" si="58"/>
        <v>41167031.25</v>
      </c>
      <c r="H59" s="6">
        <f t="shared" si="58"/>
        <v>55750382.8125</v>
      </c>
      <c r="I59" s="6">
        <f t="shared" si="58"/>
        <v>70800401.953125</v>
      </c>
      <c r="J59" s="6">
        <f t="shared" si="58"/>
        <v>86340422.05078125</v>
      </c>
      <c r="K59" s="6">
        <f t="shared" si="58"/>
        <v>84554919.9375</v>
      </c>
      <c r="L59" s="6">
        <f t="shared" si="58"/>
        <v>82769417.82421875</v>
      </c>
      <c r="M59" s="6">
        <f t="shared" si="58"/>
        <v>80983915.7109375</v>
      </c>
      <c r="N59" s="6">
        <f t="shared" si="58"/>
        <v>79198413.59765625</v>
      </c>
      <c r="O59" s="6">
        <f t="shared" si="58"/>
        <v>77412911.484375</v>
      </c>
      <c r="P59" s="6">
        <f t="shared" si="58"/>
        <v>75627409.37109375</v>
      </c>
      <c r="Q59" s="6">
        <f t="shared" si="58"/>
        <v>73841907.2578125</v>
      </c>
      <c r="R59" s="6">
        <f t="shared" si="58"/>
        <v>72056405.14453125</v>
      </c>
      <c r="S59" s="6">
        <f t="shared" si="58"/>
        <v>70270903.03125</v>
      </c>
      <c r="T59" s="6">
        <f t="shared" si="58"/>
        <v>68485400.91796875</v>
      </c>
      <c r="U59" s="6">
        <f t="shared" si="58"/>
        <v>57587398.8046875</v>
      </c>
      <c r="V59" s="6">
        <f t="shared" si="58"/>
        <v>46496271.69140625</v>
      </c>
      <c r="W59" s="6">
        <f t="shared" si="58"/>
        <v>35202363.328125</v>
      </c>
      <c r="X59" s="6">
        <f t="shared" si="58"/>
        <v>23695534.65234375</v>
      </c>
      <c r="Y59" s="6">
        <f t="shared" si="58"/>
        <v>11965139.6484375</v>
      </c>
      <c r="Z59" s="6">
        <f t="shared" si="58"/>
        <v>0</v>
      </c>
      <c r="AA59" s="6">
        <f t="shared" si="58"/>
        <v>0</v>
      </c>
      <c r="AB59" s="6">
        <f t="shared" si="58"/>
        <v>0</v>
      </c>
      <c r="AC59" s="6">
        <f t="shared" si="58"/>
        <v>0</v>
      </c>
      <c r="AD59" s="6">
        <f t="shared" si="58"/>
        <v>0</v>
      </c>
      <c r="AE59" s="6">
        <f t="shared" si="58"/>
        <v>0</v>
      </c>
      <c r="AF59" s="6">
        <f t="shared" si="58"/>
        <v>0</v>
      </c>
      <c r="AG59" s="6">
        <f t="shared" si="58"/>
        <v>0</v>
      </c>
      <c r="AH59" s="6">
        <f t="shared" si="58"/>
        <v>0</v>
      </c>
      <c r="AI59" s="6">
        <f t="shared" si="58"/>
        <v>0</v>
      </c>
      <c r="AJ59" s="6">
        <f t="shared" si="58"/>
        <v>0</v>
      </c>
      <c r="AK59" s="6">
        <f t="shared" si="58"/>
        <v>0</v>
      </c>
      <c r="AL59" s="6">
        <f t="shared" si="58"/>
        <v>0</v>
      </c>
      <c r="AM59" s="6">
        <f t="shared" si="58"/>
        <v>0</v>
      </c>
      <c r="AN59" s="6">
        <f t="shared" si="58"/>
        <v>0</v>
      </c>
      <c r="AO59" s="6">
        <f t="shared" si="58"/>
        <v>0</v>
      </c>
      <c r="AP59" s="6">
        <f t="shared" si="58"/>
        <v>0</v>
      </c>
      <c r="AQ59" s="6">
        <f t="shared" si="58"/>
        <v>0</v>
      </c>
      <c r="AR59" s="6">
        <f t="shared" si="58"/>
        <v>0</v>
      </c>
      <c r="AS59" s="6"/>
    </row>
    <row r="60" spans="2:45" x14ac:dyDescent="0.35">
      <c r="B60" s="1" t="s">
        <v>28</v>
      </c>
      <c r="E60" s="6">
        <f>SUM($E$59:E59)</f>
        <v>13312500</v>
      </c>
      <c r="F60" s="6">
        <f>SUM($E$59:F59)</f>
        <v>40340625</v>
      </c>
      <c r="G60" s="6">
        <f>SUM($E$59:G59)</f>
        <v>81507656.25</v>
      </c>
      <c r="H60" s="6">
        <f>SUM($E$59:H59)</f>
        <v>137258039.0625</v>
      </c>
      <c r="I60" s="6">
        <f>SUM($E$59:I59)</f>
        <v>208058441.015625</v>
      </c>
      <c r="J60" s="6">
        <f>SUM($E$59:J59)</f>
        <v>294398863.06640625</v>
      </c>
      <c r="K60" s="6">
        <f>SUM($E$59:K59)</f>
        <v>378953783.00390625</v>
      </c>
      <c r="L60" s="6">
        <f>SUM($E$59:L59)</f>
        <v>461723200.828125</v>
      </c>
      <c r="M60" s="6">
        <f>SUM($E$59:M59)</f>
        <v>542707116.5390625</v>
      </c>
      <c r="N60" s="6">
        <f>SUM($E$59:N59)</f>
        <v>621905530.13671875</v>
      </c>
      <c r="O60" s="6">
        <f>SUM($E$59:O59)</f>
        <v>699318441.62109375</v>
      </c>
      <c r="P60" s="6">
        <f>SUM($E$59:P59)</f>
        <v>774945850.9921875</v>
      </c>
      <c r="Q60" s="6">
        <f>SUM($E$59:Q59)</f>
        <v>848787758.25</v>
      </c>
      <c r="R60" s="6">
        <f>SUM($E$59:R59)</f>
        <v>920844163.39453125</v>
      </c>
      <c r="S60" s="6">
        <f>SUM($E$59:S59)</f>
        <v>991115066.42578125</v>
      </c>
      <c r="T60" s="6">
        <f>SUM($E$59:T59)</f>
        <v>1059600467.34375</v>
      </c>
      <c r="U60" s="6">
        <f>SUM($E$59:U59)</f>
        <v>1117187866.1484375</v>
      </c>
      <c r="V60" s="6">
        <f>SUM($E$59:V59)</f>
        <v>1163684137.8398438</v>
      </c>
      <c r="W60" s="6">
        <f>SUM($E$59:W59)</f>
        <v>1198886501.1679688</v>
      </c>
      <c r="X60" s="6">
        <f>SUM($E$59:X59)</f>
        <v>1222582035.8203125</v>
      </c>
      <c r="Y60" s="6">
        <f>SUM($E$59:Y59)</f>
        <v>1234547175.46875</v>
      </c>
      <c r="Z60" s="6">
        <f>SUM($E$59:Z59)</f>
        <v>1234547175.46875</v>
      </c>
      <c r="AA60" s="6">
        <f>SUM($E$59:AA59)</f>
        <v>1234547175.46875</v>
      </c>
      <c r="AB60" s="6">
        <f>SUM($E$59:AB59)</f>
        <v>1234547175.46875</v>
      </c>
      <c r="AC60" s="6">
        <f>SUM($E$59:AC59)</f>
        <v>1234547175.46875</v>
      </c>
      <c r="AD60" s="6">
        <f>SUM($E$59:AD59)</f>
        <v>1234547175.46875</v>
      </c>
      <c r="AE60" s="6">
        <f>SUM($E$59:AE59)</f>
        <v>1234547175.46875</v>
      </c>
      <c r="AF60" s="6">
        <f>SUM($E$59:AF59)</f>
        <v>1234547175.46875</v>
      </c>
      <c r="AG60" s="6">
        <f>SUM($E$59:AG59)</f>
        <v>1234547175.46875</v>
      </c>
      <c r="AH60" s="6">
        <f>SUM($E$59:AH59)</f>
        <v>1234547175.46875</v>
      </c>
      <c r="AI60" s="6">
        <f>SUM($E$59:AI59)</f>
        <v>1234547175.46875</v>
      </c>
      <c r="AJ60" s="6">
        <f>SUM($E$59:AJ59)</f>
        <v>1234547175.46875</v>
      </c>
      <c r="AK60" s="6">
        <f>SUM($E$59:AK59)</f>
        <v>1234547175.46875</v>
      </c>
      <c r="AL60" s="6">
        <f>SUM($E$59:AL59)</f>
        <v>1234547175.46875</v>
      </c>
      <c r="AM60" s="6">
        <f>SUM($E$59:AM59)</f>
        <v>1234547175.46875</v>
      </c>
      <c r="AN60" s="6">
        <f>SUM($E$59:AN59)</f>
        <v>1234547175.46875</v>
      </c>
      <c r="AO60" s="6">
        <f>SUM($E$59:AO59)</f>
        <v>1234547175.46875</v>
      </c>
      <c r="AP60" s="6">
        <f>SUM($E$59:AP59)</f>
        <v>1234547175.46875</v>
      </c>
      <c r="AQ60" s="6">
        <f>SUM($E$59:AQ59)</f>
        <v>1234547175.46875</v>
      </c>
      <c r="AR60" s="6">
        <f>SUM($E$59:AR59)</f>
        <v>1234547175.46875</v>
      </c>
      <c r="AS60" s="6"/>
    </row>
    <row r="61" spans="2:45" x14ac:dyDescent="0.35">
      <c r="B61" s="1" t="s">
        <v>24</v>
      </c>
      <c r="E61" s="6">
        <f t="shared" ref="E61:AR61" si="59">E56*(1-$B$6)^(E8-$E$8)</f>
        <v>150000000</v>
      </c>
      <c r="F61" s="6">
        <f t="shared" si="59"/>
        <v>157500000</v>
      </c>
      <c r="G61" s="6">
        <f t="shared" si="59"/>
        <v>165375000</v>
      </c>
      <c r="H61" s="6">
        <f t="shared" si="59"/>
        <v>173643750</v>
      </c>
      <c r="I61" s="6">
        <f t="shared" si="59"/>
        <v>182325937.5</v>
      </c>
      <c r="J61" s="6">
        <f t="shared" si="59"/>
        <v>191442234.375</v>
      </c>
      <c r="K61" s="6">
        <f t="shared" si="59"/>
        <v>0</v>
      </c>
      <c r="L61" s="6">
        <f t="shared" si="59"/>
        <v>0</v>
      </c>
      <c r="M61" s="6">
        <f t="shared" si="59"/>
        <v>0</v>
      </c>
      <c r="N61" s="6">
        <f t="shared" si="59"/>
        <v>0</v>
      </c>
      <c r="O61" s="6">
        <f t="shared" si="59"/>
        <v>0</v>
      </c>
      <c r="P61" s="6">
        <f t="shared" si="59"/>
        <v>0</v>
      </c>
      <c r="Q61" s="6">
        <f t="shared" si="59"/>
        <v>0</v>
      </c>
      <c r="R61" s="6">
        <f t="shared" si="59"/>
        <v>0</v>
      </c>
      <c r="S61" s="6">
        <f t="shared" si="59"/>
        <v>0</v>
      </c>
      <c r="T61" s="6">
        <f t="shared" si="59"/>
        <v>0</v>
      </c>
      <c r="U61" s="6">
        <f t="shared" si="59"/>
        <v>0</v>
      </c>
      <c r="V61" s="6">
        <f t="shared" si="59"/>
        <v>0</v>
      </c>
      <c r="W61" s="6">
        <f t="shared" si="59"/>
        <v>0</v>
      </c>
      <c r="X61" s="6">
        <f t="shared" si="59"/>
        <v>0</v>
      </c>
      <c r="Y61" s="6">
        <f t="shared" si="59"/>
        <v>0</v>
      </c>
      <c r="Z61" s="6">
        <f t="shared" si="59"/>
        <v>0</v>
      </c>
      <c r="AA61" s="6">
        <f t="shared" si="59"/>
        <v>0</v>
      </c>
      <c r="AB61" s="6">
        <f t="shared" si="59"/>
        <v>0</v>
      </c>
      <c r="AC61" s="6">
        <f t="shared" si="59"/>
        <v>0</v>
      </c>
      <c r="AD61" s="6">
        <f t="shared" si="59"/>
        <v>0</v>
      </c>
      <c r="AE61" s="6">
        <f t="shared" si="59"/>
        <v>0</v>
      </c>
      <c r="AF61" s="6">
        <f t="shared" si="59"/>
        <v>0</v>
      </c>
      <c r="AG61" s="6">
        <f t="shared" si="59"/>
        <v>0</v>
      </c>
      <c r="AH61" s="6">
        <f t="shared" si="59"/>
        <v>0</v>
      </c>
      <c r="AI61" s="6">
        <f t="shared" si="59"/>
        <v>0</v>
      </c>
      <c r="AJ61" s="6">
        <f t="shared" si="59"/>
        <v>0</v>
      </c>
      <c r="AK61" s="6">
        <f t="shared" si="59"/>
        <v>0</v>
      </c>
      <c r="AL61" s="6">
        <f t="shared" si="59"/>
        <v>0</v>
      </c>
      <c r="AM61" s="6">
        <f t="shared" si="59"/>
        <v>0</v>
      </c>
      <c r="AN61" s="6">
        <f t="shared" si="59"/>
        <v>0</v>
      </c>
      <c r="AO61" s="6">
        <f t="shared" si="59"/>
        <v>0</v>
      </c>
      <c r="AP61" s="6">
        <f t="shared" si="59"/>
        <v>0</v>
      </c>
      <c r="AQ61" s="6">
        <f t="shared" si="59"/>
        <v>0</v>
      </c>
      <c r="AR61" s="6">
        <f t="shared" si="59"/>
        <v>0</v>
      </c>
      <c r="AS61" s="6"/>
    </row>
    <row r="62" spans="2:45" x14ac:dyDescent="0.35">
      <c r="B62" s="1" t="s">
        <v>25</v>
      </c>
      <c r="E62" s="6">
        <f>SUM($E$61:E61)</f>
        <v>150000000</v>
      </c>
      <c r="F62" s="6">
        <f>SUM($E$61:F61)</f>
        <v>307500000</v>
      </c>
      <c r="G62" s="6">
        <f>SUM($E$61:G61)</f>
        <v>472875000</v>
      </c>
      <c r="H62" s="6">
        <f>SUM($E$61:H61)</f>
        <v>646518750</v>
      </c>
      <c r="I62" s="6">
        <f>SUM($E$61:I61)</f>
        <v>828844687.5</v>
      </c>
      <c r="J62" s="6">
        <f>SUM($E$61:J61)</f>
        <v>1020286921.875</v>
      </c>
      <c r="K62" s="6">
        <f>SUM($E$61:K61)</f>
        <v>1020286921.875</v>
      </c>
      <c r="L62" s="6">
        <f>SUM($E$61:L61)</f>
        <v>1020286921.875</v>
      </c>
      <c r="M62" s="6">
        <f>SUM($E$61:M61)</f>
        <v>1020286921.875</v>
      </c>
      <c r="N62" s="6">
        <f>SUM($E$61:N61)</f>
        <v>1020286921.875</v>
      </c>
      <c r="O62" s="6">
        <f>SUM($E$61:O61)</f>
        <v>1020286921.875</v>
      </c>
      <c r="P62" s="6">
        <f>SUM($E$61:P61)</f>
        <v>1020286921.875</v>
      </c>
      <c r="Q62" s="6">
        <f>SUM($E$61:Q61)</f>
        <v>1020286921.875</v>
      </c>
      <c r="R62" s="6">
        <f>SUM($E$61:R61)</f>
        <v>1020286921.875</v>
      </c>
      <c r="S62" s="6">
        <f>SUM($E$61:S61)</f>
        <v>1020286921.875</v>
      </c>
      <c r="T62" s="6">
        <f>SUM($E$61:T61)</f>
        <v>1020286921.875</v>
      </c>
      <c r="U62" s="6">
        <f>SUM($E$61:U61)</f>
        <v>1020286921.875</v>
      </c>
      <c r="V62" s="6">
        <f>SUM($E$61:V61)</f>
        <v>1020286921.875</v>
      </c>
      <c r="W62" s="6">
        <f>SUM($E$61:W61)</f>
        <v>1020286921.875</v>
      </c>
      <c r="X62" s="6">
        <f>SUM($E$61:X61)</f>
        <v>1020286921.875</v>
      </c>
      <c r="Y62" s="6">
        <f>SUM($E$61:Y61)</f>
        <v>1020286921.875</v>
      </c>
      <c r="Z62" s="6">
        <f>SUM($E$61:Z61)</f>
        <v>1020286921.875</v>
      </c>
      <c r="AA62" s="6">
        <f>SUM($E$61:AA61)</f>
        <v>1020286921.875</v>
      </c>
      <c r="AB62" s="6">
        <f>SUM($E$61:AB61)</f>
        <v>1020286921.875</v>
      </c>
      <c r="AC62" s="6">
        <f>SUM($E$61:AC61)</f>
        <v>1020286921.875</v>
      </c>
      <c r="AD62" s="6">
        <f>SUM($E$61:AD61)</f>
        <v>1020286921.875</v>
      </c>
      <c r="AE62" s="6">
        <f>SUM($E$61:AE61)</f>
        <v>1020286921.875</v>
      </c>
      <c r="AF62" s="6">
        <f>SUM($E$61:AF61)</f>
        <v>1020286921.875</v>
      </c>
      <c r="AG62" s="6">
        <f>SUM($E$61:AG61)</f>
        <v>1020286921.875</v>
      </c>
      <c r="AH62" s="6">
        <f>SUM($E$61:AH61)</f>
        <v>1020286921.875</v>
      </c>
      <c r="AI62" s="6">
        <f>SUM($E$61:AI61)</f>
        <v>1020286921.875</v>
      </c>
      <c r="AJ62" s="6">
        <f>SUM($E$61:AJ61)</f>
        <v>1020286921.875</v>
      </c>
      <c r="AK62" s="6">
        <f>SUM($E$61:AK61)</f>
        <v>1020286921.875</v>
      </c>
      <c r="AL62" s="6">
        <f>SUM($E$61:AL61)</f>
        <v>1020286921.875</v>
      </c>
      <c r="AM62" s="6">
        <f>SUM($E$61:AM61)</f>
        <v>1020286921.875</v>
      </c>
      <c r="AN62" s="6">
        <f>SUM($E$61:AN61)</f>
        <v>1020286921.875</v>
      </c>
      <c r="AO62" s="6">
        <f>SUM($E$61:AO61)</f>
        <v>1020286921.875</v>
      </c>
      <c r="AP62" s="6">
        <f>SUM($E$61:AP61)</f>
        <v>1020286921.875</v>
      </c>
      <c r="AQ62" s="6">
        <f>SUM($E$61:AQ61)</f>
        <v>1020286921.875</v>
      </c>
      <c r="AR62" s="6">
        <f>SUM($E$61:AR61)</f>
        <v>1020286921.875</v>
      </c>
      <c r="AS62" s="6"/>
    </row>
    <row r="64" spans="2:45" x14ac:dyDescent="0.35">
      <c r="B64" s="1" t="s">
        <v>30</v>
      </c>
      <c r="E64" s="6">
        <f>E62-E60</f>
        <v>136687500</v>
      </c>
      <c r="F64" s="6">
        <f t="shared" ref="F64:AR64" si="60">F62-F60</f>
        <v>267159375</v>
      </c>
      <c r="G64" s="6">
        <f t="shared" si="60"/>
        <v>391367343.75</v>
      </c>
      <c r="H64" s="6">
        <f t="shared" si="60"/>
        <v>509260710.9375</v>
      </c>
      <c r="I64" s="6">
        <f t="shared" si="60"/>
        <v>620786246.484375</v>
      </c>
      <c r="J64" s="6">
        <f t="shared" si="60"/>
        <v>725888058.80859375</v>
      </c>
      <c r="K64" s="6">
        <f t="shared" si="60"/>
        <v>641333138.87109375</v>
      </c>
      <c r="L64" s="6">
        <f t="shared" si="60"/>
        <v>558563721.046875</v>
      </c>
      <c r="M64" s="6">
        <f t="shared" si="60"/>
        <v>477579805.3359375</v>
      </c>
      <c r="N64" s="6">
        <f t="shared" si="60"/>
        <v>398381391.73828125</v>
      </c>
      <c r="O64" s="6">
        <f t="shared" si="60"/>
        <v>320968480.25390625</v>
      </c>
      <c r="P64" s="6">
        <f t="shared" si="60"/>
        <v>245341070.8828125</v>
      </c>
      <c r="Q64" s="6">
        <f t="shared" si="60"/>
        <v>171499163.625</v>
      </c>
      <c r="R64" s="6">
        <f t="shared" si="60"/>
        <v>99442758.48046875</v>
      </c>
      <c r="S64" s="6">
        <f t="shared" si="60"/>
        <v>29171855.44921875</v>
      </c>
      <c r="T64" s="6">
        <f t="shared" si="60"/>
        <v>-39313545.46875</v>
      </c>
      <c r="U64" s="6">
        <f t="shared" si="60"/>
        <v>-96900944.2734375</v>
      </c>
      <c r="V64" s="6">
        <f t="shared" si="60"/>
        <v>-143397215.96484375</v>
      </c>
      <c r="W64" s="6">
        <f t="shared" si="60"/>
        <v>-178599579.29296875</v>
      </c>
      <c r="X64" s="6">
        <f t="shared" si="60"/>
        <v>-202295113.9453125</v>
      </c>
      <c r="Y64" s="6">
        <f t="shared" si="60"/>
        <v>-214260253.59375</v>
      </c>
      <c r="Z64" s="6">
        <f t="shared" si="60"/>
        <v>-214260253.59375</v>
      </c>
      <c r="AA64" s="6">
        <f t="shared" si="60"/>
        <v>-214260253.59375</v>
      </c>
      <c r="AB64" s="6">
        <f t="shared" si="60"/>
        <v>-214260253.59375</v>
      </c>
      <c r="AC64" s="6">
        <f t="shared" si="60"/>
        <v>-214260253.59375</v>
      </c>
      <c r="AD64" s="6">
        <f t="shared" si="60"/>
        <v>-214260253.59375</v>
      </c>
      <c r="AE64" s="6">
        <f t="shared" si="60"/>
        <v>-214260253.59375</v>
      </c>
      <c r="AF64" s="6">
        <f t="shared" si="60"/>
        <v>-214260253.59375</v>
      </c>
      <c r="AG64" s="6">
        <f t="shared" si="60"/>
        <v>-214260253.59375</v>
      </c>
      <c r="AH64" s="6">
        <f t="shared" si="60"/>
        <v>-214260253.59375</v>
      </c>
      <c r="AI64" s="6">
        <f t="shared" si="60"/>
        <v>-214260253.59375</v>
      </c>
      <c r="AJ64" s="6">
        <f t="shared" si="60"/>
        <v>-214260253.59375</v>
      </c>
      <c r="AK64" s="6">
        <f t="shared" si="60"/>
        <v>-214260253.59375</v>
      </c>
      <c r="AL64" s="6">
        <f t="shared" si="60"/>
        <v>-214260253.59375</v>
      </c>
      <c r="AM64" s="6">
        <f t="shared" si="60"/>
        <v>-214260253.59375</v>
      </c>
      <c r="AN64" s="6">
        <f t="shared" si="60"/>
        <v>-214260253.59375</v>
      </c>
      <c r="AO64" s="6">
        <f t="shared" si="60"/>
        <v>-214260253.59375</v>
      </c>
      <c r="AP64" s="6">
        <f t="shared" si="60"/>
        <v>-214260253.59375</v>
      </c>
      <c r="AQ64" s="6">
        <f t="shared" si="60"/>
        <v>-214260253.59375</v>
      </c>
      <c r="AR64" s="6">
        <f t="shared" si="60"/>
        <v>-214260253.59375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6"/>
  <sheetViews>
    <sheetView topLeftCell="A43" zoomScale="115" zoomScaleNormal="115" workbookViewId="0">
      <selection activeCell="O10" sqref="O10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7BBB0-3A94-44DF-87D9-6FF7A6B6CFF0}">
  <dimension ref="A1:AY80"/>
  <sheetViews>
    <sheetView workbookViewId="0">
      <selection activeCell="C15" sqref="C15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16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0.1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150000000</v>
      </c>
      <c r="D9" s="21">
        <f>SUM($C$9:C9)</f>
        <v>150000000</v>
      </c>
      <c r="E9" s="22">
        <f t="shared" ref="E9:AR9" si="1">IF(AND(E$8-$B9&lt;$B$4,E$8&gt;=$B9),$C9*(1+$B$3)^($B9-$B$9)/$B$4,0)</f>
        <v>9375000</v>
      </c>
      <c r="F9" s="22">
        <f t="shared" si="1"/>
        <v>9375000</v>
      </c>
      <c r="G9" s="22">
        <f t="shared" si="1"/>
        <v>9375000</v>
      </c>
      <c r="H9" s="22">
        <f t="shared" si="1"/>
        <v>9375000</v>
      </c>
      <c r="I9" s="22">
        <f t="shared" si="1"/>
        <v>9375000</v>
      </c>
      <c r="J9" s="22">
        <f t="shared" si="1"/>
        <v>9375000</v>
      </c>
      <c r="K9" s="22">
        <f t="shared" si="1"/>
        <v>9375000</v>
      </c>
      <c r="L9" s="22">
        <f t="shared" si="1"/>
        <v>9375000</v>
      </c>
      <c r="M9" s="22">
        <f t="shared" si="1"/>
        <v>9375000</v>
      </c>
      <c r="N9" s="22">
        <f t="shared" si="1"/>
        <v>9375000</v>
      </c>
      <c r="O9" s="22">
        <f t="shared" si="1"/>
        <v>9375000</v>
      </c>
      <c r="P9" s="22">
        <f t="shared" si="1"/>
        <v>9375000</v>
      </c>
      <c r="Q9" s="22">
        <f t="shared" si="1"/>
        <v>9375000</v>
      </c>
      <c r="R9" s="22">
        <f t="shared" si="1"/>
        <v>9375000</v>
      </c>
      <c r="S9" s="22">
        <f t="shared" si="1"/>
        <v>9375000</v>
      </c>
      <c r="T9" s="22">
        <f t="shared" si="1"/>
        <v>9375000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150000000</v>
      </c>
      <c r="AT9" s="19"/>
      <c r="AU9" s="22">
        <f t="array" ref="AU9:AU48">TRANSPOSE(E51:AR51)</f>
        <v>9375000</v>
      </c>
      <c r="AV9" s="22">
        <f>D9-AU9</f>
        <v>140625000</v>
      </c>
      <c r="AW9" s="22">
        <f>AV9*$B$5</f>
        <v>42187500</v>
      </c>
      <c r="AX9" s="22">
        <f>AV9-AW9</f>
        <v>98437500</v>
      </c>
      <c r="AY9" s="22">
        <f>AX9*($B$2)</f>
        <v>3937500</v>
      </c>
    </row>
    <row r="10" spans="1:51" x14ac:dyDescent="0.35">
      <c r="B10" s="17">
        <f>B9+1</f>
        <v>2</v>
      </c>
      <c r="C10" s="20">
        <f>C9*1.05</f>
        <v>157500000</v>
      </c>
      <c r="D10" s="21">
        <f>SUM($C$9:C10)</f>
        <v>307500000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9843750</v>
      </c>
      <c r="G10" s="22">
        <f t="shared" si="3"/>
        <v>9843750</v>
      </c>
      <c r="H10" s="22">
        <f t="shared" si="3"/>
        <v>9843750</v>
      </c>
      <c r="I10" s="22">
        <f t="shared" si="3"/>
        <v>9843750</v>
      </c>
      <c r="J10" s="22">
        <f t="shared" si="3"/>
        <v>9843750</v>
      </c>
      <c r="K10" s="22">
        <f t="shared" si="3"/>
        <v>9843750</v>
      </c>
      <c r="L10" s="22">
        <f t="shared" si="3"/>
        <v>9843750</v>
      </c>
      <c r="M10" s="22">
        <f t="shared" si="3"/>
        <v>9843750</v>
      </c>
      <c r="N10" s="22">
        <f t="shared" si="3"/>
        <v>9843750</v>
      </c>
      <c r="O10" s="22">
        <f t="shared" si="3"/>
        <v>9843750</v>
      </c>
      <c r="P10" s="22">
        <f t="shared" ref="P10:Y19" si="4">IF(AND(P$8-$B10&lt;$B$4,P$8&gt;=$B10),$C10/$B$4,0)</f>
        <v>9843750</v>
      </c>
      <c r="Q10" s="22">
        <f t="shared" si="4"/>
        <v>9843750</v>
      </c>
      <c r="R10" s="22">
        <f t="shared" si="4"/>
        <v>9843750</v>
      </c>
      <c r="S10" s="22">
        <f t="shared" si="4"/>
        <v>9843750</v>
      </c>
      <c r="T10" s="22">
        <f t="shared" si="4"/>
        <v>9843750</v>
      </c>
      <c r="U10" s="22">
        <f t="shared" si="4"/>
        <v>9843750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157500000</v>
      </c>
      <c r="AT10" s="19"/>
      <c r="AU10" s="22">
        <v>28593750</v>
      </c>
      <c r="AV10" s="22">
        <f t="shared" ref="AV10:AV48" si="8">D10-AU10</f>
        <v>278906250</v>
      </c>
      <c r="AW10" s="22">
        <f t="shared" ref="AW10:AW48" si="9">AV10*$B$5</f>
        <v>83671875</v>
      </c>
      <c r="AX10" s="22">
        <f t="shared" ref="AX10:AX48" si="10">AV10-AW10</f>
        <v>195234375</v>
      </c>
      <c r="AY10" s="22">
        <f t="shared" ref="AY10:AY48" si="11">AX10*($B$2)</f>
        <v>7809375</v>
      </c>
    </row>
    <row r="11" spans="1:51" x14ac:dyDescent="0.35">
      <c r="B11" s="17">
        <f t="shared" ref="B11:B48" si="12">B10+1</f>
        <v>3</v>
      </c>
      <c r="C11" s="20">
        <f t="shared" ref="C11:C14" si="13">C10*1.05</f>
        <v>165375000</v>
      </c>
      <c r="D11" s="21">
        <f>SUM($C$9:C11)</f>
        <v>472875000</v>
      </c>
      <c r="E11" s="22">
        <f t="shared" si="2"/>
        <v>0</v>
      </c>
      <c r="F11" s="22">
        <f t="shared" si="3"/>
        <v>0</v>
      </c>
      <c r="G11" s="22">
        <f t="shared" si="3"/>
        <v>10335937.5</v>
      </c>
      <c r="H11" s="22">
        <f t="shared" si="3"/>
        <v>10335937.5</v>
      </c>
      <c r="I11" s="22">
        <f t="shared" si="3"/>
        <v>10335937.5</v>
      </c>
      <c r="J11" s="22">
        <f t="shared" si="3"/>
        <v>10335937.5</v>
      </c>
      <c r="K11" s="22">
        <f t="shared" si="3"/>
        <v>10335937.5</v>
      </c>
      <c r="L11" s="22">
        <f t="shared" si="3"/>
        <v>10335937.5</v>
      </c>
      <c r="M11" s="22">
        <f t="shared" si="3"/>
        <v>10335937.5</v>
      </c>
      <c r="N11" s="22">
        <f t="shared" si="3"/>
        <v>10335937.5</v>
      </c>
      <c r="O11" s="22">
        <f t="shared" si="3"/>
        <v>10335937.5</v>
      </c>
      <c r="P11" s="22">
        <f t="shared" si="4"/>
        <v>10335937.5</v>
      </c>
      <c r="Q11" s="22">
        <f t="shared" si="4"/>
        <v>10335937.5</v>
      </c>
      <c r="R11" s="22">
        <f t="shared" si="4"/>
        <v>10335937.5</v>
      </c>
      <c r="S11" s="22">
        <f t="shared" si="4"/>
        <v>10335937.5</v>
      </c>
      <c r="T11" s="22">
        <f t="shared" si="4"/>
        <v>10335937.5</v>
      </c>
      <c r="U11" s="22">
        <f t="shared" si="4"/>
        <v>10335937.5</v>
      </c>
      <c r="V11" s="22">
        <f t="shared" si="4"/>
        <v>10335937.5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165375000</v>
      </c>
      <c r="AT11" s="19"/>
      <c r="AU11" s="22">
        <v>58148437.5</v>
      </c>
      <c r="AV11" s="22">
        <f t="shared" si="8"/>
        <v>414726562.5</v>
      </c>
      <c r="AW11" s="22">
        <f t="shared" si="9"/>
        <v>124417968.75</v>
      </c>
      <c r="AX11" s="22">
        <f t="shared" si="10"/>
        <v>290308593.75</v>
      </c>
      <c r="AY11" s="22">
        <f t="shared" si="11"/>
        <v>11612343.75</v>
      </c>
    </row>
    <row r="12" spans="1:51" x14ac:dyDescent="0.35">
      <c r="B12" s="17">
        <f t="shared" si="12"/>
        <v>4</v>
      </c>
      <c r="C12" s="20">
        <f t="shared" si="13"/>
        <v>173643750</v>
      </c>
      <c r="D12" s="21">
        <f>SUM($C$9:C12)</f>
        <v>646518750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10852734.375</v>
      </c>
      <c r="I12" s="22">
        <f t="shared" si="3"/>
        <v>10852734.375</v>
      </c>
      <c r="J12" s="22">
        <f t="shared" si="3"/>
        <v>10852734.375</v>
      </c>
      <c r="K12" s="22">
        <f t="shared" si="3"/>
        <v>10852734.375</v>
      </c>
      <c r="L12" s="22">
        <f t="shared" si="3"/>
        <v>10852734.375</v>
      </c>
      <c r="M12" s="22">
        <f t="shared" si="3"/>
        <v>10852734.375</v>
      </c>
      <c r="N12" s="22">
        <f t="shared" si="3"/>
        <v>10852734.375</v>
      </c>
      <c r="O12" s="22">
        <f t="shared" si="3"/>
        <v>10852734.375</v>
      </c>
      <c r="P12" s="22">
        <f t="shared" si="4"/>
        <v>10852734.375</v>
      </c>
      <c r="Q12" s="22">
        <f t="shared" si="4"/>
        <v>10852734.375</v>
      </c>
      <c r="R12" s="22">
        <f t="shared" si="4"/>
        <v>10852734.375</v>
      </c>
      <c r="S12" s="22">
        <f t="shared" si="4"/>
        <v>10852734.375</v>
      </c>
      <c r="T12" s="22">
        <f t="shared" si="4"/>
        <v>10852734.375</v>
      </c>
      <c r="U12" s="22">
        <f t="shared" si="4"/>
        <v>10852734.375</v>
      </c>
      <c r="V12" s="22">
        <f t="shared" si="4"/>
        <v>10852734.375</v>
      </c>
      <c r="W12" s="22">
        <f t="shared" si="4"/>
        <v>10852734.375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173643750</v>
      </c>
      <c r="AT12" s="19"/>
      <c r="AU12" s="22">
        <v>98555859.375</v>
      </c>
      <c r="AV12" s="22">
        <f t="shared" si="8"/>
        <v>547962890.625</v>
      </c>
      <c r="AW12" s="22">
        <f t="shared" si="9"/>
        <v>164388867.1875</v>
      </c>
      <c r="AX12" s="22">
        <f t="shared" si="10"/>
        <v>383574023.4375</v>
      </c>
      <c r="AY12" s="22">
        <f t="shared" si="11"/>
        <v>15342960.9375</v>
      </c>
    </row>
    <row r="13" spans="1:51" x14ac:dyDescent="0.35">
      <c r="B13" s="17">
        <f t="shared" si="12"/>
        <v>5</v>
      </c>
      <c r="C13" s="20">
        <f t="shared" si="13"/>
        <v>182325937.5</v>
      </c>
      <c r="D13" s="21">
        <f>SUM($C$9:C13)</f>
        <v>828844687.5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11395371.09375</v>
      </c>
      <c r="J13" s="22">
        <f t="shared" si="3"/>
        <v>11395371.09375</v>
      </c>
      <c r="K13" s="22">
        <f t="shared" si="3"/>
        <v>11395371.09375</v>
      </c>
      <c r="L13" s="22">
        <f t="shared" si="3"/>
        <v>11395371.09375</v>
      </c>
      <c r="M13" s="22">
        <f t="shared" si="3"/>
        <v>11395371.09375</v>
      </c>
      <c r="N13" s="22">
        <f t="shared" si="3"/>
        <v>11395371.09375</v>
      </c>
      <c r="O13" s="22">
        <f t="shared" si="3"/>
        <v>11395371.09375</v>
      </c>
      <c r="P13" s="22">
        <f t="shared" si="4"/>
        <v>11395371.09375</v>
      </c>
      <c r="Q13" s="22">
        <f t="shared" si="4"/>
        <v>11395371.09375</v>
      </c>
      <c r="R13" s="22">
        <f t="shared" si="4"/>
        <v>11395371.09375</v>
      </c>
      <c r="S13" s="22">
        <f t="shared" si="4"/>
        <v>11395371.09375</v>
      </c>
      <c r="T13" s="22">
        <f t="shared" si="4"/>
        <v>11395371.09375</v>
      </c>
      <c r="U13" s="22">
        <f t="shared" si="4"/>
        <v>11395371.09375</v>
      </c>
      <c r="V13" s="22">
        <f t="shared" si="4"/>
        <v>11395371.09375</v>
      </c>
      <c r="W13" s="22">
        <f t="shared" si="4"/>
        <v>11395371.09375</v>
      </c>
      <c r="X13" s="22">
        <f t="shared" si="4"/>
        <v>11395371.09375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182325937.5</v>
      </c>
      <c r="AT13" s="19"/>
      <c r="AU13" s="22">
        <v>150358652.34375</v>
      </c>
      <c r="AV13" s="22">
        <f t="shared" si="8"/>
        <v>678486035.15625</v>
      </c>
      <c r="AW13" s="22">
        <f t="shared" si="9"/>
        <v>203545810.546875</v>
      </c>
      <c r="AX13" s="22">
        <f t="shared" si="10"/>
        <v>474940224.609375</v>
      </c>
      <c r="AY13" s="22">
        <f t="shared" si="11"/>
        <v>18997608.984375</v>
      </c>
    </row>
    <row r="14" spans="1:51" x14ac:dyDescent="0.35">
      <c r="B14" s="1">
        <f t="shared" si="12"/>
        <v>6</v>
      </c>
      <c r="C14" s="20">
        <f t="shared" si="13"/>
        <v>191442234.375</v>
      </c>
      <c r="D14" s="8">
        <f>SUM($C$9:C14)</f>
        <v>1020286921.875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11965139.6484375</v>
      </c>
      <c r="K14" s="4">
        <f t="shared" si="3"/>
        <v>11965139.6484375</v>
      </c>
      <c r="L14" s="4">
        <f t="shared" si="3"/>
        <v>11965139.6484375</v>
      </c>
      <c r="M14" s="4">
        <f t="shared" si="3"/>
        <v>11965139.6484375</v>
      </c>
      <c r="N14" s="4">
        <f t="shared" si="3"/>
        <v>11965139.6484375</v>
      </c>
      <c r="O14" s="4">
        <f t="shared" si="3"/>
        <v>11965139.6484375</v>
      </c>
      <c r="P14" s="4">
        <f t="shared" si="4"/>
        <v>11965139.6484375</v>
      </c>
      <c r="Q14" s="4">
        <f t="shared" si="4"/>
        <v>11965139.6484375</v>
      </c>
      <c r="R14" s="4">
        <f t="shared" si="4"/>
        <v>11965139.6484375</v>
      </c>
      <c r="S14" s="4">
        <f t="shared" si="4"/>
        <v>11965139.6484375</v>
      </c>
      <c r="T14" s="4">
        <f t="shared" si="4"/>
        <v>11965139.6484375</v>
      </c>
      <c r="U14" s="4">
        <f t="shared" si="4"/>
        <v>11965139.6484375</v>
      </c>
      <c r="V14" s="4">
        <f t="shared" si="4"/>
        <v>11965139.6484375</v>
      </c>
      <c r="W14" s="4">
        <f t="shared" si="4"/>
        <v>11965139.6484375</v>
      </c>
      <c r="X14" s="4">
        <f t="shared" si="4"/>
        <v>11965139.6484375</v>
      </c>
      <c r="Y14" s="4">
        <f t="shared" si="4"/>
        <v>11965139.6484375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191442234.375</v>
      </c>
      <c r="AU14" s="4">
        <v>214126584.9609375</v>
      </c>
      <c r="AV14" s="4">
        <f t="shared" si="8"/>
        <v>806160336.9140625</v>
      </c>
      <c r="AW14" s="4">
        <f t="shared" si="9"/>
        <v>241848101.07421875</v>
      </c>
      <c r="AX14" s="4">
        <f t="shared" si="10"/>
        <v>564312235.83984375</v>
      </c>
      <c r="AY14" s="4">
        <f t="shared" si="11"/>
        <v>22572489.43359375</v>
      </c>
    </row>
    <row r="15" spans="1:51" x14ac:dyDescent="0.35">
      <c r="B15" s="1">
        <f t="shared" si="12"/>
        <v>7</v>
      </c>
      <c r="C15" s="4">
        <v>0</v>
      </c>
      <c r="D15" s="8">
        <f>SUM($C$9:C15)</f>
        <v>1020286921.875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0</v>
      </c>
      <c r="L15" s="4">
        <f t="shared" si="3"/>
        <v>0</v>
      </c>
      <c r="M15" s="4">
        <f t="shared" si="3"/>
        <v>0</v>
      </c>
      <c r="N15" s="4">
        <f t="shared" si="3"/>
        <v>0</v>
      </c>
      <c r="O15" s="4">
        <f t="shared" si="3"/>
        <v>0</v>
      </c>
      <c r="P15" s="4">
        <f t="shared" si="4"/>
        <v>0</v>
      </c>
      <c r="Q15" s="4">
        <f t="shared" si="4"/>
        <v>0</v>
      </c>
      <c r="R15" s="4">
        <f t="shared" si="4"/>
        <v>0</v>
      </c>
      <c r="S15" s="4">
        <f t="shared" si="4"/>
        <v>0</v>
      </c>
      <c r="T15" s="4">
        <f t="shared" si="4"/>
        <v>0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0</v>
      </c>
      <c r="AU15" s="4">
        <v>277894517.578125</v>
      </c>
      <c r="AV15" s="4">
        <f t="shared" si="8"/>
        <v>742392404.296875</v>
      </c>
      <c r="AW15" s="4">
        <f t="shared" si="9"/>
        <v>222717721.2890625</v>
      </c>
      <c r="AX15" s="4">
        <f t="shared" si="10"/>
        <v>519674683.0078125</v>
      </c>
      <c r="AY15" s="4">
        <f t="shared" si="11"/>
        <v>20786987.3203125</v>
      </c>
    </row>
    <row r="16" spans="1:51" x14ac:dyDescent="0.35">
      <c r="B16" s="1">
        <f t="shared" si="12"/>
        <v>8</v>
      </c>
      <c r="C16" s="4">
        <f t="shared" ref="C16:C48" si="14">C15*(1+$B$3)</f>
        <v>0</v>
      </c>
      <c r="D16" s="8">
        <f>SUM($C$9:C16)</f>
        <v>1020286921.875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0</v>
      </c>
      <c r="M16" s="4">
        <f t="shared" si="3"/>
        <v>0</v>
      </c>
      <c r="N16" s="4">
        <f t="shared" si="3"/>
        <v>0</v>
      </c>
      <c r="O16" s="4">
        <f t="shared" si="3"/>
        <v>0</v>
      </c>
      <c r="P16" s="4">
        <f t="shared" si="4"/>
        <v>0</v>
      </c>
      <c r="Q16" s="4">
        <f t="shared" si="4"/>
        <v>0</v>
      </c>
      <c r="R16" s="4">
        <f t="shared" si="4"/>
        <v>0</v>
      </c>
      <c r="S16" s="4">
        <f t="shared" si="4"/>
        <v>0</v>
      </c>
      <c r="T16" s="4">
        <f t="shared" si="4"/>
        <v>0</v>
      </c>
      <c r="U16" s="4">
        <f t="shared" si="4"/>
        <v>0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0</v>
      </c>
      <c r="AU16" s="4">
        <v>341662450.1953125</v>
      </c>
      <c r="AV16" s="4">
        <f t="shared" si="8"/>
        <v>678624471.6796875</v>
      </c>
      <c r="AW16" s="4">
        <f t="shared" si="9"/>
        <v>203587341.50390625</v>
      </c>
      <c r="AX16" s="4">
        <f t="shared" si="10"/>
        <v>475037130.17578125</v>
      </c>
      <c r="AY16" s="4">
        <f t="shared" si="11"/>
        <v>19001485.20703125</v>
      </c>
    </row>
    <row r="17" spans="2:51" x14ac:dyDescent="0.35">
      <c r="B17" s="1">
        <f t="shared" si="12"/>
        <v>9</v>
      </c>
      <c r="C17" s="4">
        <f t="shared" si="14"/>
        <v>0</v>
      </c>
      <c r="D17" s="8">
        <f>SUM($C$9:C17)</f>
        <v>1020286921.875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0</v>
      </c>
      <c r="N17" s="4">
        <f t="shared" si="3"/>
        <v>0</v>
      </c>
      <c r="O17" s="4">
        <f t="shared" si="3"/>
        <v>0</v>
      </c>
      <c r="P17" s="4">
        <f t="shared" si="4"/>
        <v>0</v>
      </c>
      <c r="Q17" s="4">
        <f t="shared" si="4"/>
        <v>0</v>
      </c>
      <c r="R17" s="4">
        <f t="shared" si="4"/>
        <v>0</v>
      </c>
      <c r="S17" s="4">
        <f t="shared" si="4"/>
        <v>0</v>
      </c>
      <c r="T17" s="4">
        <f t="shared" si="4"/>
        <v>0</v>
      </c>
      <c r="U17" s="4">
        <f t="shared" si="4"/>
        <v>0</v>
      </c>
      <c r="V17" s="4">
        <f t="shared" si="4"/>
        <v>0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0</v>
      </c>
      <c r="AU17" s="4">
        <v>405430382.8125</v>
      </c>
      <c r="AV17" s="4">
        <f t="shared" si="8"/>
        <v>614856539.0625</v>
      </c>
      <c r="AW17" s="4">
        <f t="shared" si="9"/>
        <v>184456961.71875</v>
      </c>
      <c r="AX17" s="4">
        <f t="shared" si="10"/>
        <v>430399577.34375</v>
      </c>
      <c r="AY17" s="4">
        <f t="shared" si="11"/>
        <v>17215983.09375</v>
      </c>
    </row>
    <row r="18" spans="2:51" x14ac:dyDescent="0.35">
      <c r="B18" s="1">
        <f t="shared" si="12"/>
        <v>10</v>
      </c>
      <c r="C18" s="4">
        <f t="shared" si="14"/>
        <v>0</v>
      </c>
      <c r="D18" s="8">
        <f>SUM($C$9:C18)</f>
        <v>1020286921.875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0</v>
      </c>
      <c r="O18" s="4">
        <f t="shared" si="3"/>
        <v>0</v>
      </c>
      <c r="P18" s="4">
        <f t="shared" si="4"/>
        <v>0</v>
      </c>
      <c r="Q18" s="4">
        <f t="shared" si="4"/>
        <v>0</v>
      </c>
      <c r="R18" s="4">
        <f t="shared" si="4"/>
        <v>0</v>
      </c>
      <c r="S18" s="4">
        <f t="shared" si="4"/>
        <v>0</v>
      </c>
      <c r="T18" s="4">
        <f t="shared" si="4"/>
        <v>0</v>
      </c>
      <c r="U18" s="4">
        <f t="shared" si="4"/>
        <v>0</v>
      </c>
      <c r="V18" s="4">
        <f t="shared" si="4"/>
        <v>0</v>
      </c>
      <c r="W18" s="4">
        <f t="shared" si="4"/>
        <v>0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0</v>
      </c>
      <c r="AU18" s="4">
        <v>469198315.4296875</v>
      </c>
      <c r="AV18" s="4">
        <f t="shared" si="8"/>
        <v>551088606.4453125</v>
      </c>
      <c r="AW18" s="4">
        <f t="shared" si="9"/>
        <v>165326581.93359375</v>
      </c>
      <c r="AX18" s="4">
        <f t="shared" si="10"/>
        <v>385762024.51171875</v>
      </c>
      <c r="AY18" s="4">
        <f t="shared" si="11"/>
        <v>15430480.98046875</v>
      </c>
    </row>
    <row r="19" spans="2:51" x14ac:dyDescent="0.35">
      <c r="B19" s="1">
        <f t="shared" si="12"/>
        <v>11</v>
      </c>
      <c r="C19" s="4">
        <f t="shared" si="14"/>
        <v>0</v>
      </c>
      <c r="D19" s="8">
        <f>SUM($C$9:C19)</f>
        <v>1020286921.875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0</v>
      </c>
      <c r="P19" s="4">
        <f t="shared" si="4"/>
        <v>0</v>
      </c>
      <c r="Q19" s="4">
        <f t="shared" si="4"/>
        <v>0</v>
      </c>
      <c r="R19" s="4">
        <f t="shared" si="4"/>
        <v>0</v>
      </c>
      <c r="S19" s="4">
        <f t="shared" si="4"/>
        <v>0</v>
      </c>
      <c r="T19" s="4">
        <f t="shared" si="4"/>
        <v>0</v>
      </c>
      <c r="U19" s="4">
        <f t="shared" si="4"/>
        <v>0</v>
      </c>
      <c r="V19" s="4">
        <f t="shared" si="4"/>
        <v>0</v>
      </c>
      <c r="W19" s="4">
        <f t="shared" si="4"/>
        <v>0</v>
      </c>
      <c r="X19" s="4">
        <f t="shared" si="4"/>
        <v>0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0</v>
      </c>
      <c r="AU19" s="4">
        <v>532966248.046875</v>
      </c>
      <c r="AV19" s="4">
        <f t="shared" si="8"/>
        <v>487320673.828125</v>
      </c>
      <c r="AW19" s="4">
        <f t="shared" si="9"/>
        <v>146196202.1484375</v>
      </c>
      <c r="AX19" s="4">
        <f t="shared" si="10"/>
        <v>341124471.6796875</v>
      </c>
      <c r="AY19" s="4">
        <f t="shared" si="11"/>
        <v>13644978.8671875</v>
      </c>
    </row>
    <row r="20" spans="2:51" x14ac:dyDescent="0.35">
      <c r="B20" s="1">
        <f t="shared" si="12"/>
        <v>12</v>
      </c>
      <c r="C20" s="4">
        <f t="shared" si="14"/>
        <v>0</v>
      </c>
      <c r="D20" s="8">
        <f>SUM($C$9:C20)</f>
        <v>1020286921.875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0</v>
      </c>
      <c r="Q20" s="4">
        <f t="shared" si="16"/>
        <v>0</v>
      </c>
      <c r="R20" s="4">
        <f t="shared" si="16"/>
        <v>0</v>
      </c>
      <c r="S20" s="4">
        <f t="shared" si="16"/>
        <v>0</v>
      </c>
      <c r="T20" s="4">
        <f t="shared" si="16"/>
        <v>0</v>
      </c>
      <c r="U20" s="4">
        <f t="shared" si="16"/>
        <v>0</v>
      </c>
      <c r="V20" s="4">
        <f t="shared" si="16"/>
        <v>0</v>
      </c>
      <c r="W20" s="4">
        <f t="shared" si="16"/>
        <v>0</v>
      </c>
      <c r="X20" s="4">
        <f t="shared" si="16"/>
        <v>0</v>
      </c>
      <c r="Y20" s="4">
        <f t="shared" si="16"/>
        <v>0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0</v>
      </c>
      <c r="AU20" s="4">
        <v>596734180.6640625</v>
      </c>
      <c r="AV20" s="4">
        <f t="shared" si="8"/>
        <v>423552741.2109375</v>
      </c>
      <c r="AW20" s="4">
        <f t="shared" si="9"/>
        <v>127065822.36328125</v>
      </c>
      <c r="AX20" s="4">
        <f t="shared" si="10"/>
        <v>296486918.84765625</v>
      </c>
      <c r="AY20" s="4">
        <f t="shared" si="11"/>
        <v>11859476.75390625</v>
      </c>
    </row>
    <row r="21" spans="2:51" x14ac:dyDescent="0.35">
      <c r="B21" s="1">
        <f t="shared" si="12"/>
        <v>13</v>
      </c>
      <c r="C21" s="4">
        <f t="shared" si="14"/>
        <v>0</v>
      </c>
      <c r="D21" s="8">
        <f>SUM($C$9:C21)</f>
        <v>1020286921.875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0</v>
      </c>
      <c r="R21" s="4">
        <f t="shared" si="16"/>
        <v>0</v>
      </c>
      <c r="S21" s="4">
        <f t="shared" si="16"/>
        <v>0</v>
      </c>
      <c r="T21" s="4">
        <f t="shared" si="16"/>
        <v>0</v>
      </c>
      <c r="U21" s="4">
        <f t="shared" si="16"/>
        <v>0</v>
      </c>
      <c r="V21" s="4">
        <f t="shared" si="16"/>
        <v>0</v>
      </c>
      <c r="W21" s="4">
        <f t="shared" si="16"/>
        <v>0</v>
      </c>
      <c r="X21" s="4">
        <f t="shared" si="16"/>
        <v>0</v>
      </c>
      <c r="Y21" s="4">
        <f t="shared" si="16"/>
        <v>0</v>
      </c>
      <c r="Z21" s="4">
        <f t="shared" si="17"/>
        <v>0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0</v>
      </c>
      <c r="AU21" s="4">
        <v>660502113.28125</v>
      </c>
      <c r="AV21" s="4">
        <f t="shared" si="8"/>
        <v>359784808.59375</v>
      </c>
      <c r="AW21" s="4">
        <f t="shared" si="9"/>
        <v>107935442.578125</v>
      </c>
      <c r="AX21" s="4">
        <f t="shared" si="10"/>
        <v>251849366.015625</v>
      </c>
      <c r="AY21" s="4">
        <f t="shared" si="11"/>
        <v>10073974.640625</v>
      </c>
    </row>
    <row r="22" spans="2:51" x14ac:dyDescent="0.35">
      <c r="B22" s="1">
        <f t="shared" si="12"/>
        <v>14</v>
      </c>
      <c r="C22" s="4">
        <f t="shared" si="14"/>
        <v>0</v>
      </c>
      <c r="D22" s="8">
        <f>SUM($C$9:C22)</f>
        <v>1020286921.875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0</v>
      </c>
      <c r="S22" s="4">
        <f t="shared" si="16"/>
        <v>0</v>
      </c>
      <c r="T22" s="4">
        <f t="shared" si="16"/>
        <v>0</v>
      </c>
      <c r="U22" s="4">
        <f t="shared" si="16"/>
        <v>0</v>
      </c>
      <c r="V22" s="4">
        <f t="shared" si="16"/>
        <v>0</v>
      </c>
      <c r="W22" s="4">
        <f t="shared" si="16"/>
        <v>0</v>
      </c>
      <c r="X22" s="4">
        <f t="shared" si="16"/>
        <v>0</v>
      </c>
      <c r="Y22" s="4">
        <f t="shared" si="16"/>
        <v>0</v>
      </c>
      <c r="Z22" s="4">
        <f t="shared" si="17"/>
        <v>0</v>
      </c>
      <c r="AA22" s="4">
        <f t="shared" si="17"/>
        <v>0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0</v>
      </c>
      <c r="AU22" s="4">
        <v>724270045.8984375</v>
      </c>
      <c r="AV22" s="4">
        <f t="shared" si="8"/>
        <v>296016875.9765625</v>
      </c>
      <c r="AW22" s="4">
        <f t="shared" si="9"/>
        <v>88805062.79296875</v>
      </c>
      <c r="AX22" s="4">
        <f t="shared" si="10"/>
        <v>207211813.18359375</v>
      </c>
      <c r="AY22" s="4">
        <f t="shared" si="11"/>
        <v>8288472.52734375</v>
      </c>
    </row>
    <row r="23" spans="2:51" x14ac:dyDescent="0.35">
      <c r="B23" s="1">
        <f t="shared" si="12"/>
        <v>15</v>
      </c>
      <c r="C23" s="4">
        <f t="shared" si="14"/>
        <v>0</v>
      </c>
      <c r="D23" s="8">
        <f>SUM($C$9:C23)</f>
        <v>1020286921.875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0</v>
      </c>
      <c r="T23" s="4">
        <f t="shared" si="16"/>
        <v>0</v>
      </c>
      <c r="U23" s="4">
        <f t="shared" si="16"/>
        <v>0</v>
      </c>
      <c r="V23" s="4">
        <f t="shared" si="16"/>
        <v>0</v>
      </c>
      <c r="W23" s="4">
        <f t="shared" si="16"/>
        <v>0</v>
      </c>
      <c r="X23" s="4">
        <f t="shared" si="16"/>
        <v>0</v>
      </c>
      <c r="Y23" s="4">
        <f t="shared" si="16"/>
        <v>0</v>
      </c>
      <c r="Z23" s="4">
        <f t="shared" si="17"/>
        <v>0</v>
      </c>
      <c r="AA23" s="4">
        <f t="shared" si="17"/>
        <v>0</v>
      </c>
      <c r="AB23" s="4">
        <f t="shared" si="17"/>
        <v>0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0</v>
      </c>
      <c r="AU23" s="4">
        <v>788037978.515625</v>
      </c>
      <c r="AV23" s="4">
        <f t="shared" si="8"/>
        <v>232248943.359375</v>
      </c>
      <c r="AW23" s="4">
        <f t="shared" si="9"/>
        <v>69674683.0078125</v>
      </c>
      <c r="AX23" s="4">
        <f t="shared" si="10"/>
        <v>162574260.3515625</v>
      </c>
      <c r="AY23" s="4">
        <f t="shared" si="11"/>
        <v>6502970.4140625</v>
      </c>
    </row>
    <row r="24" spans="2:51" x14ac:dyDescent="0.35">
      <c r="B24" s="1">
        <f t="shared" si="12"/>
        <v>16</v>
      </c>
      <c r="C24" s="4">
        <f>C23*(1+$B$3)</f>
        <v>0</v>
      </c>
      <c r="D24" s="8">
        <f>SUM($C$9:C24)</f>
        <v>1020286921.875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0</v>
      </c>
      <c r="U24" s="4">
        <f t="shared" si="16"/>
        <v>0</v>
      </c>
      <c r="V24" s="4">
        <f t="shared" si="16"/>
        <v>0</v>
      </c>
      <c r="W24" s="4">
        <f t="shared" si="16"/>
        <v>0</v>
      </c>
      <c r="X24" s="4">
        <f t="shared" si="16"/>
        <v>0</v>
      </c>
      <c r="Y24" s="4">
        <f t="shared" si="16"/>
        <v>0</v>
      </c>
      <c r="Z24" s="4">
        <f t="shared" si="17"/>
        <v>0</v>
      </c>
      <c r="AA24" s="4">
        <f t="shared" si="17"/>
        <v>0</v>
      </c>
      <c r="AB24" s="4">
        <f t="shared" si="17"/>
        <v>0</v>
      </c>
      <c r="AC24" s="4">
        <f t="shared" si="17"/>
        <v>0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0</v>
      </c>
      <c r="AU24" s="4">
        <v>851805911.1328125</v>
      </c>
      <c r="AV24" s="4">
        <f t="shared" si="8"/>
        <v>168481010.7421875</v>
      </c>
      <c r="AW24" s="4">
        <f t="shared" si="9"/>
        <v>50544303.22265625</v>
      </c>
      <c r="AX24" s="4">
        <f t="shared" si="10"/>
        <v>117936707.51953125</v>
      </c>
      <c r="AY24" s="4">
        <f t="shared" si="11"/>
        <v>4717468.30078125</v>
      </c>
    </row>
    <row r="25" spans="2:51" x14ac:dyDescent="0.35">
      <c r="B25" s="1">
        <f t="shared" si="12"/>
        <v>17</v>
      </c>
      <c r="C25" s="4">
        <f t="shared" si="14"/>
        <v>0</v>
      </c>
      <c r="D25" s="8">
        <f>SUM($C$9:C25)</f>
        <v>1020286921.875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0</v>
      </c>
      <c r="V25" s="4">
        <f t="shared" si="16"/>
        <v>0</v>
      </c>
      <c r="W25" s="4">
        <f t="shared" si="16"/>
        <v>0</v>
      </c>
      <c r="X25" s="4">
        <f t="shared" si="16"/>
        <v>0</v>
      </c>
      <c r="Y25" s="4">
        <f t="shared" si="16"/>
        <v>0</v>
      </c>
      <c r="Z25" s="4">
        <f t="shared" si="17"/>
        <v>0</v>
      </c>
      <c r="AA25" s="4">
        <f t="shared" si="17"/>
        <v>0</v>
      </c>
      <c r="AB25" s="4">
        <f t="shared" si="17"/>
        <v>0</v>
      </c>
      <c r="AC25" s="4">
        <f t="shared" si="17"/>
        <v>0</v>
      </c>
      <c r="AD25" s="4">
        <f t="shared" si="17"/>
        <v>0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0</v>
      </c>
      <c r="AU25" s="4">
        <v>906198843.75</v>
      </c>
      <c r="AV25" s="4">
        <f t="shared" si="8"/>
        <v>114088078.125</v>
      </c>
      <c r="AW25" s="4">
        <f t="shared" si="9"/>
        <v>34226423.4375</v>
      </c>
      <c r="AX25" s="4">
        <f t="shared" si="10"/>
        <v>79861654.6875</v>
      </c>
      <c r="AY25" s="4">
        <f t="shared" si="11"/>
        <v>3194466.1875</v>
      </c>
    </row>
    <row r="26" spans="2:51" x14ac:dyDescent="0.35">
      <c r="B26" s="1">
        <f t="shared" si="12"/>
        <v>18</v>
      </c>
      <c r="C26" s="4">
        <f t="shared" si="14"/>
        <v>0</v>
      </c>
      <c r="D26" s="8">
        <f>SUM($C$9:C26)</f>
        <v>1020286921.875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0</v>
      </c>
      <c r="W26" s="4">
        <f t="shared" si="16"/>
        <v>0</v>
      </c>
      <c r="X26" s="4">
        <f t="shared" si="16"/>
        <v>0</v>
      </c>
      <c r="Y26" s="4">
        <f t="shared" si="16"/>
        <v>0</v>
      </c>
      <c r="Z26" s="4">
        <f t="shared" si="17"/>
        <v>0</v>
      </c>
      <c r="AA26" s="4">
        <f t="shared" si="17"/>
        <v>0</v>
      </c>
      <c r="AB26" s="4">
        <f t="shared" si="17"/>
        <v>0</v>
      </c>
      <c r="AC26" s="4">
        <f t="shared" si="17"/>
        <v>0</v>
      </c>
      <c r="AD26" s="4">
        <f t="shared" si="17"/>
        <v>0</v>
      </c>
      <c r="AE26" s="4">
        <f t="shared" si="17"/>
        <v>0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0</v>
      </c>
      <c r="AU26" s="4">
        <v>950748026.3671875</v>
      </c>
      <c r="AV26" s="4">
        <f t="shared" si="8"/>
        <v>69538895.5078125</v>
      </c>
      <c r="AW26" s="4">
        <f t="shared" si="9"/>
        <v>20861668.65234375</v>
      </c>
      <c r="AX26" s="4">
        <f t="shared" si="10"/>
        <v>48677226.85546875</v>
      </c>
      <c r="AY26" s="4">
        <f t="shared" si="11"/>
        <v>1947089.07421875</v>
      </c>
    </row>
    <row r="27" spans="2:51" x14ac:dyDescent="0.35">
      <c r="B27" s="1">
        <f t="shared" si="12"/>
        <v>19</v>
      </c>
      <c r="C27" s="4">
        <f t="shared" si="14"/>
        <v>0</v>
      </c>
      <c r="D27" s="8">
        <f>SUM($C$9:C27)</f>
        <v>1020286921.875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0</v>
      </c>
      <c r="X27" s="4">
        <f t="shared" si="16"/>
        <v>0</v>
      </c>
      <c r="Y27" s="4">
        <f t="shared" si="16"/>
        <v>0</v>
      </c>
      <c r="Z27" s="4">
        <f t="shared" si="17"/>
        <v>0</v>
      </c>
      <c r="AA27" s="4">
        <f t="shared" si="17"/>
        <v>0</v>
      </c>
      <c r="AB27" s="4">
        <f t="shared" si="17"/>
        <v>0</v>
      </c>
      <c r="AC27" s="4">
        <f t="shared" si="17"/>
        <v>0</v>
      </c>
      <c r="AD27" s="4">
        <f t="shared" si="17"/>
        <v>0</v>
      </c>
      <c r="AE27" s="4">
        <f t="shared" si="17"/>
        <v>0</v>
      </c>
      <c r="AF27" s="4">
        <f t="shared" si="17"/>
        <v>0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0</v>
      </c>
      <c r="AU27" s="4">
        <v>984961271.484375</v>
      </c>
      <c r="AV27" s="4">
        <f t="shared" si="8"/>
        <v>35325650.390625</v>
      </c>
      <c r="AW27" s="4">
        <f t="shared" si="9"/>
        <v>10597695.1171875</v>
      </c>
      <c r="AX27" s="4">
        <f t="shared" si="10"/>
        <v>24727955.2734375</v>
      </c>
      <c r="AY27" s="4">
        <f t="shared" si="11"/>
        <v>989118.2109375</v>
      </c>
    </row>
    <row r="28" spans="2:51" x14ac:dyDescent="0.35">
      <c r="B28" s="1">
        <f t="shared" si="12"/>
        <v>20</v>
      </c>
      <c r="C28" s="4">
        <f t="shared" si="14"/>
        <v>0</v>
      </c>
      <c r="D28" s="8">
        <f>SUM($C$9:C28)</f>
        <v>1020286921.875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0</v>
      </c>
      <c r="Y28" s="4">
        <f t="shared" si="16"/>
        <v>0</v>
      </c>
      <c r="Z28" s="4">
        <f t="shared" si="17"/>
        <v>0</v>
      </c>
      <c r="AA28" s="4">
        <f t="shared" si="17"/>
        <v>0</v>
      </c>
      <c r="AB28" s="4">
        <f t="shared" si="17"/>
        <v>0</v>
      </c>
      <c r="AC28" s="4">
        <f t="shared" si="17"/>
        <v>0</v>
      </c>
      <c r="AD28" s="4">
        <f t="shared" si="17"/>
        <v>0</v>
      </c>
      <c r="AE28" s="4">
        <f t="shared" si="17"/>
        <v>0</v>
      </c>
      <c r="AF28" s="4">
        <f t="shared" si="17"/>
        <v>0</v>
      </c>
      <c r="AG28" s="4">
        <f t="shared" si="17"/>
        <v>0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0</v>
      </c>
      <c r="AU28" s="4">
        <v>1008321782.2265625</v>
      </c>
      <c r="AV28" s="4">
        <f t="shared" si="8"/>
        <v>11965139.6484375</v>
      </c>
      <c r="AW28" s="4">
        <f t="shared" si="9"/>
        <v>3589541.89453125</v>
      </c>
      <c r="AX28" s="4">
        <f t="shared" si="10"/>
        <v>8375597.75390625</v>
      </c>
      <c r="AY28" s="4">
        <f t="shared" si="11"/>
        <v>335023.91015625</v>
      </c>
    </row>
    <row r="29" spans="2:51" x14ac:dyDescent="0.35">
      <c r="B29" s="1">
        <f t="shared" si="12"/>
        <v>21</v>
      </c>
      <c r="C29" s="4">
        <f t="shared" si="14"/>
        <v>0</v>
      </c>
      <c r="D29" s="8">
        <f>SUM($C$9:C29)</f>
        <v>1020286921.875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0</v>
      </c>
      <c r="Z29" s="4">
        <f t="shared" si="17"/>
        <v>0</v>
      </c>
      <c r="AA29" s="4">
        <f t="shared" si="17"/>
        <v>0</v>
      </c>
      <c r="AB29" s="4">
        <f t="shared" si="17"/>
        <v>0</v>
      </c>
      <c r="AC29" s="4">
        <f t="shared" si="17"/>
        <v>0</v>
      </c>
      <c r="AD29" s="4">
        <f t="shared" si="17"/>
        <v>0</v>
      </c>
      <c r="AE29" s="4">
        <f t="shared" si="17"/>
        <v>0</v>
      </c>
      <c r="AF29" s="4">
        <f t="shared" si="17"/>
        <v>0</v>
      </c>
      <c r="AG29" s="4">
        <f t="shared" si="17"/>
        <v>0</v>
      </c>
      <c r="AH29" s="4">
        <f t="shared" si="17"/>
        <v>0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0</v>
      </c>
      <c r="AU29" s="4">
        <v>1020286921.875</v>
      </c>
      <c r="AV29" s="4">
        <f t="shared" si="8"/>
        <v>0</v>
      </c>
      <c r="AW29" s="4">
        <f t="shared" si="9"/>
        <v>0</v>
      </c>
      <c r="AX29" s="4">
        <f t="shared" si="10"/>
        <v>0</v>
      </c>
      <c r="AY29" s="4">
        <f t="shared" si="11"/>
        <v>0</v>
      </c>
    </row>
    <row r="30" spans="2:51" x14ac:dyDescent="0.35">
      <c r="B30" s="1">
        <f t="shared" si="12"/>
        <v>22</v>
      </c>
      <c r="C30" s="4">
        <f t="shared" si="14"/>
        <v>0</v>
      </c>
      <c r="D30" s="8">
        <f>SUM($C$9:C30)</f>
        <v>1020286921.875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0</v>
      </c>
      <c r="AA30" s="4">
        <f t="shared" si="21"/>
        <v>0</v>
      </c>
      <c r="AB30" s="4">
        <f t="shared" si="21"/>
        <v>0</v>
      </c>
      <c r="AC30" s="4">
        <f t="shared" si="21"/>
        <v>0</v>
      </c>
      <c r="AD30" s="4">
        <f t="shared" si="21"/>
        <v>0</v>
      </c>
      <c r="AE30" s="4">
        <f t="shared" si="21"/>
        <v>0</v>
      </c>
      <c r="AF30" s="4">
        <f t="shared" si="21"/>
        <v>0</v>
      </c>
      <c r="AG30" s="4">
        <f t="shared" si="21"/>
        <v>0</v>
      </c>
      <c r="AH30" s="4">
        <f t="shared" si="21"/>
        <v>0</v>
      </c>
      <c r="AI30" s="4">
        <f t="shared" si="21"/>
        <v>0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0</v>
      </c>
      <c r="AU30" s="4">
        <v>1020286921.875</v>
      </c>
      <c r="AV30" s="4">
        <f t="shared" si="8"/>
        <v>0</v>
      </c>
      <c r="AW30" s="4">
        <f t="shared" si="9"/>
        <v>0</v>
      </c>
      <c r="AX30" s="4">
        <f t="shared" si="10"/>
        <v>0</v>
      </c>
      <c r="AY30" s="4">
        <f t="shared" si="11"/>
        <v>0</v>
      </c>
    </row>
    <row r="31" spans="2:51" x14ac:dyDescent="0.35">
      <c r="B31" s="1">
        <f t="shared" si="12"/>
        <v>23</v>
      </c>
      <c r="C31" s="4">
        <f t="shared" si="14"/>
        <v>0</v>
      </c>
      <c r="D31" s="8">
        <f>SUM($C$9:C31)</f>
        <v>1020286921.875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0</v>
      </c>
      <c r="AB31" s="4">
        <f t="shared" si="21"/>
        <v>0</v>
      </c>
      <c r="AC31" s="4">
        <f t="shared" si="21"/>
        <v>0</v>
      </c>
      <c r="AD31" s="4">
        <f t="shared" si="21"/>
        <v>0</v>
      </c>
      <c r="AE31" s="4">
        <f t="shared" si="21"/>
        <v>0</v>
      </c>
      <c r="AF31" s="4">
        <f t="shared" si="21"/>
        <v>0</v>
      </c>
      <c r="AG31" s="4">
        <f t="shared" si="21"/>
        <v>0</v>
      </c>
      <c r="AH31" s="4">
        <f t="shared" si="21"/>
        <v>0</v>
      </c>
      <c r="AI31" s="4">
        <f t="shared" si="21"/>
        <v>0</v>
      </c>
      <c r="AJ31" s="4">
        <f t="shared" si="22"/>
        <v>0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0</v>
      </c>
      <c r="AU31" s="4">
        <v>1020286921.875</v>
      </c>
      <c r="AV31" s="4">
        <f t="shared" si="8"/>
        <v>0</v>
      </c>
      <c r="AW31" s="4">
        <f t="shared" si="9"/>
        <v>0</v>
      </c>
      <c r="AX31" s="4">
        <f t="shared" si="10"/>
        <v>0</v>
      </c>
      <c r="AY31" s="4">
        <f t="shared" si="11"/>
        <v>0</v>
      </c>
    </row>
    <row r="32" spans="2:51" x14ac:dyDescent="0.35">
      <c r="B32" s="1">
        <f t="shared" si="12"/>
        <v>24</v>
      </c>
      <c r="C32" s="4">
        <f t="shared" si="14"/>
        <v>0</v>
      </c>
      <c r="D32" s="8">
        <f>SUM($C$9:C32)</f>
        <v>1020286921.875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0</v>
      </c>
      <c r="AC32" s="4">
        <f t="shared" si="21"/>
        <v>0</v>
      </c>
      <c r="AD32" s="4">
        <f t="shared" si="21"/>
        <v>0</v>
      </c>
      <c r="AE32" s="4">
        <f t="shared" si="21"/>
        <v>0</v>
      </c>
      <c r="AF32" s="4">
        <f t="shared" si="21"/>
        <v>0</v>
      </c>
      <c r="AG32" s="4">
        <f t="shared" si="21"/>
        <v>0</v>
      </c>
      <c r="AH32" s="4">
        <f t="shared" si="21"/>
        <v>0</v>
      </c>
      <c r="AI32" s="4">
        <f t="shared" si="21"/>
        <v>0</v>
      </c>
      <c r="AJ32" s="4">
        <f t="shared" si="22"/>
        <v>0</v>
      </c>
      <c r="AK32" s="4">
        <f t="shared" si="22"/>
        <v>0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0</v>
      </c>
      <c r="AU32" s="4">
        <v>1020286921.875</v>
      </c>
      <c r="AV32" s="4">
        <f t="shared" si="8"/>
        <v>0</v>
      </c>
      <c r="AW32" s="4">
        <f t="shared" si="9"/>
        <v>0</v>
      </c>
      <c r="AX32" s="4">
        <f t="shared" si="10"/>
        <v>0</v>
      </c>
      <c r="AY32" s="4">
        <f t="shared" si="11"/>
        <v>0</v>
      </c>
    </row>
    <row r="33" spans="2:51" x14ac:dyDescent="0.35">
      <c r="B33" s="1">
        <f t="shared" si="12"/>
        <v>25</v>
      </c>
      <c r="C33" s="4">
        <f t="shared" si="14"/>
        <v>0</v>
      </c>
      <c r="D33" s="8">
        <f>SUM($C$9:C33)</f>
        <v>1020286921.875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0</v>
      </c>
      <c r="AD33" s="4">
        <f t="shared" si="21"/>
        <v>0</v>
      </c>
      <c r="AE33" s="4">
        <f t="shared" si="21"/>
        <v>0</v>
      </c>
      <c r="AF33" s="4">
        <f t="shared" si="21"/>
        <v>0</v>
      </c>
      <c r="AG33" s="4">
        <f t="shared" si="21"/>
        <v>0</v>
      </c>
      <c r="AH33" s="4">
        <f t="shared" si="21"/>
        <v>0</v>
      </c>
      <c r="AI33" s="4">
        <f t="shared" si="21"/>
        <v>0</v>
      </c>
      <c r="AJ33" s="4">
        <f t="shared" si="22"/>
        <v>0</v>
      </c>
      <c r="AK33" s="4">
        <f t="shared" si="22"/>
        <v>0</v>
      </c>
      <c r="AL33" s="4">
        <f t="shared" si="22"/>
        <v>0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0</v>
      </c>
      <c r="AU33" s="4">
        <v>1020286921.875</v>
      </c>
      <c r="AV33" s="4">
        <f t="shared" si="8"/>
        <v>0</v>
      </c>
      <c r="AW33" s="4">
        <f t="shared" si="9"/>
        <v>0</v>
      </c>
      <c r="AX33" s="4">
        <f t="shared" si="10"/>
        <v>0</v>
      </c>
      <c r="AY33" s="4">
        <f t="shared" si="11"/>
        <v>0</v>
      </c>
    </row>
    <row r="34" spans="2:51" x14ac:dyDescent="0.35">
      <c r="B34" s="1">
        <f t="shared" si="12"/>
        <v>26</v>
      </c>
      <c r="C34" s="4">
        <f t="shared" si="14"/>
        <v>0</v>
      </c>
      <c r="D34" s="8">
        <f>SUM($C$9:C34)</f>
        <v>1020286921.875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0</v>
      </c>
      <c r="AE34" s="4">
        <f t="shared" si="21"/>
        <v>0</v>
      </c>
      <c r="AF34" s="4">
        <f t="shared" si="21"/>
        <v>0</v>
      </c>
      <c r="AG34" s="4">
        <f t="shared" si="21"/>
        <v>0</v>
      </c>
      <c r="AH34" s="4">
        <f t="shared" si="21"/>
        <v>0</v>
      </c>
      <c r="AI34" s="4">
        <f t="shared" si="21"/>
        <v>0</v>
      </c>
      <c r="AJ34" s="4">
        <f t="shared" si="22"/>
        <v>0</v>
      </c>
      <c r="AK34" s="4">
        <f t="shared" si="22"/>
        <v>0</v>
      </c>
      <c r="AL34" s="4">
        <f t="shared" si="22"/>
        <v>0</v>
      </c>
      <c r="AM34" s="4">
        <f t="shared" si="22"/>
        <v>0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0</v>
      </c>
      <c r="AU34" s="4">
        <v>1020286921.875</v>
      </c>
      <c r="AV34" s="4">
        <f t="shared" si="8"/>
        <v>0</v>
      </c>
      <c r="AW34" s="4">
        <f t="shared" si="9"/>
        <v>0</v>
      </c>
      <c r="AX34" s="4">
        <f t="shared" si="10"/>
        <v>0</v>
      </c>
      <c r="AY34" s="4">
        <f t="shared" si="11"/>
        <v>0</v>
      </c>
    </row>
    <row r="35" spans="2:51" x14ac:dyDescent="0.35">
      <c r="B35" s="1">
        <f t="shared" si="12"/>
        <v>27</v>
      </c>
      <c r="C35" s="4">
        <f t="shared" si="14"/>
        <v>0</v>
      </c>
      <c r="D35" s="8">
        <f>SUM($C$9:C35)</f>
        <v>1020286921.875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0</v>
      </c>
      <c r="AF35" s="4">
        <f t="shared" si="21"/>
        <v>0</v>
      </c>
      <c r="AG35" s="4">
        <f t="shared" si="21"/>
        <v>0</v>
      </c>
      <c r="AH35" s="4">
        <f t="shared" si="21"/>
        <v>0</v>
      </c>
      <c r="AI35" s="4">
        <f t="shared" si="21"/>
        <v>0</v>
      </c>
      <c r="AJ35" s="4">
        <f t="shared" si="22"/>
        <v>0</v>
      </c>
      <c r="AK35" s="4">
        <f t="shared" si="22"/>
        <v>0</v>
      </c>
      <c r="AL35" s="4">
        <f t="shared" si="22"/>
        <v>0</v>
      </c>
      <c r="AM35" s="4">
        <f t="shared" si="22"/>
        <v>0</v>
      </c>
      <c r="AN35" s="4">
        <f t="shared" si="22"/>
        <v>0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0</v>
      </c>
      <c r="AU35" s="4">
        <v>1020286921.875</v>
      </c>
      <c r="AV35" s="4">
        <f t="shared" si="8"/>
        <v>0</v>
      </c>
      <c r="AW35" s="4">
        <f t="shared" si="9"/>
        <v>0</v>
      </c>
      <c r="AX35" s="4">
        <f t="shared" si="10"/>
        <v>0</v>
      </c>
      <c r="AY35" s="4">
        <f t="shared" si="11"/>
        <v>0</v>
      </c>
    </row>
    <row r="36" spans="2:51" x14ac:dyDescent="0.35">
      <c r="B36" s="1">
        <f t="shared" si="12"/>
        <v>28</v>
      </c>
      <c r="C36" s="4">
        <f t="shared" si="14"/>
        <v>0</v>
      </c>
      <c r="D36" s="8">
        <f>SUM($C$9:C36)</f>
        <v>1020286921.875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0</v>
      </c>
      <c r="AG36" s="4">
        <f t="shared" si="21"/>
        <v>0</v>
      </c>
      <c r="AH36" s="4">
        <f t="shared" si="21"/>
        <v>0</v>
      </c>
      <c r="AI36" s="4">
        <f t="shared" si="21"/>
        <v>0</v>
      </c>
      <c r="AJ36" s="4">
        <f t="shared" si="22"/>
        <v>0</v>
      </c>
      <c r="AK36" s="4">
        <f t="shared" si="22"/>
        <v>0</v>
      </c>
      <c r="AL36" s="4">
        <f t="shared" si="22"/>
        <v>0</v>
      </c>
      <c r="AM36" s="4">
        <f t="shared" si="22"/>
        <v>0</v>
      </c>
      <c r="AN36" s="4">
        <f t="shared" si="22"/>
        <v>0</v>
      </c>
      <c r="AO36" s="4">
        <f t="shared" si="22"/>
        <v>0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0</v>
      </c>
      <c r="AU36" s="4">
        <v>1020286921.875</v>
      </c>
      <c r="AV36" s="4">
        <f t="shared" si="8"/>
        <v>0</v>
      </c>
      <c r="AW36" s="4">
        <f t="shared" si="9"/>
        <v>0</v>
      </c>
      <c r="AX36" s="4">
        <f t="shared" si="10"/>
        <v>0</v>
      </c>
      <c r="AY36" s="4">
        <f t="shared" si="11"/>
        <v>0</v>
      </c>
    </row>
    <row r="37" spans="2:51" x14ac:dyDescent="0.35">
      <c r="B37" s="1">
        <f t="shared" si="12"/>
        <v>29</v>
      </c>
      <c r="C37" s="4">
        <f t="shared" si="14"/>
        <v>0</v>
      </c>
      <c r="D37" s="8">
        <f>SUM($C$9:C37)</f>
        <v>1020286921.875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0</v>
      </c>
      <c r="AH37" s="4">
        <f t="shared" si="21"/>
        <v>0</v>
      </c>
      <c r="AI37" s="4">
        <f t="shared" si="21"/>
        <v>0</v>
      </c>
      <c r="AJ37" s="4">
        <f t="shared" si="22"/>
        <v>0</v>
      </c>
      <c r="AK37" s="4">
        <f t="shared" si="22"/>
        <v>0</v>
      </c>
      <c r="AL37" s="4">
        <f t="shared" si="22"/>
        <v>0</v>
      </c>
      <c r="AM37" s="4">
        <f t="shared" si="22"/>
        <v>0</v>
      </c>
      <c r="AN37" s="4">
        <f t="shared" si="22"/>
        <v>0</v>
      </c>
      <c r="AO37" s="4">
        <f t="shared" si="22"/>
        <v>0</v>
      </c>
      <c r="AP37" s="4">
        <f t="shared" si="22"/>
        <v>0</v>
      </c>
      <c r="AQ37" s="4">
        <f t="shared" si="22"/>
        <v>0</v>
      </c>
      <c r="AR37" s="4">
        <f t="shared" si="22"/>
        <v>0</v>
      </c>
      <c r="AS37" s="23">
        <f t="shared" si="7"/>
        <v>0</v>
      </c>
      <c r="AU37" s="4">
        <v>1020286921.875</v>
      </c>
      <c r="AV37" s="4">
        <f t="shared" si="8"/>
        <v>0</v>
      </c>
      <c r="AW37" s="4">
        <f t="shared" si="9"/>
        <v>0</v>
      </c>
      <c r="AX37" s="4">
        <f t="shared" si="10"/>
        <v>0</v>
      </c>
      <c r="AY37" s="4">
        <f t="shared" si="11"/>
        <v>0</v>
      </c>
    </row>
    <row r="38" spans="2:51" x14ac:dyDescent="0.35">
      <c r="B38" s="1">
        <f t="shared" si="12"/>
        <v>30</v>
      </c>
      <c r="C38" s="4">
        <f t="shared" si="14"/>
        <v>0</v>
      </c>
      <c r="D38" s="8">
        <f>SUM($C$9:C38)</f>
        <v>1020286921.875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0</v>
      </c>
      <c r="AI38" s="4">
        <f t="shared" si="21"/>
        <v>0</v>
      </c>
      <c r="AJ38" s="4">
        <f t="shared" si="22"/>
        <v>0</v>
      </c>
      <c r="AK38" s="4">
        <f t="shared" si="22"/>
        <v>0</v>
      </c>
      <c r="AL38" s="4">
        <f t="shared" si="22"/>
        <v>0</v>
      </c>
      <c r="AM38" s="4">
        <f t="shared" si="22"/>
        <v>0</v>
      </c>
      <c r="AN38" s="4">
        <f t="shared" si="22"/>
        <v>0</v>
      </c>
      <c r="AO38" s="4">
        <f t="shared" si="22"/>
        <v>0</v>
      </c>
      <c r="AP38" s="4">
        <f t="shared" si="22"/>
        <v>0</v>
      </c>
      <c r="AQ38" s="4">
        <f t="shared" si="22"/>
        <v>0</v>
      </c>
      <c r="AR38" s="4">
        <f t="shared" si="22"/>
        <v>0</v>
      </c>
      <c r="AS38" s="23">
        <f t="shared" si="7"/>
        <v>0</v>
      </c>
      <c r="AU38" s="4">
        <v>1020286921.875</v>
      </c>
      <c r="AV38" s="4">
        <f t="shared" si="8"/>
        <v>0</v>
      </c>
      <c r="AW38" s="4">
        <f t="shared" si="9"/>
        <v>0</v>
      </c>
      <c r="AX38" s="4">
        <f t="shared" si="10"/>
        <v>0</v>
      </c>
      <c r="AY38" s="4">
        <f t="shared" si="11"/>
        <v>0</v>
      </c>
    </row>
    <row r="39" spans="2:51" x14ac:dyDescent="0.35">
      <c r="B39" s="1">
        <f t="shared" si="12"/>
        <v>31</v>
      </c>
      <c r="C39" s="4">
        <f t="shared" si="14"/>
        <v>0</v>
      </c>
      <c r="D39" s="8">
        <f>SUM($C$9:C39)</f>
        <v>1020286921.875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0</v>
      </c>
      <c r="AJ39" s="4">
        <f t="shared" si="22"/>
        <v>0</v>
      </c>
      <c r="AK39" s="4">
        <f t="shared" si="22"/>
        <v>0</v>
      </c>
      <c r="AL39" s="4">
        <f t="shared" si="22"/>
        <v>0</v>
      </c>
      <c r="AM39" s="4">
        <f t="shared" si="22"/>
        <v>0</v>
      </c>
      <c r="AN39" s="4">
        <f t="shared" si="22"/>
        <v>0</v>
      </c>
      <c r="AO39" s="4">
        <f t="shared" si="22"/>
        <v>0</v>
      </c>
      <c r="AP39" s="4">
        <f t="shared" si="22"/>
        <v>0</v>
      </c>
      <c r="AQ39" s="4">
        <f t="shared" si="22"/>
        <v>0</v>
      </c>
      <c r="AR39" s="4">
        <f t="shared" si="22"/>
        <v>0</v>
      </c>
      <c r="AS39" s="23">
        <f t="shared" si="7"/>
        <v>0</v>
      </c>
      <c r="AU39" s="4">
        <v>1020286921.875</v>
      </c>
      <c r="AV39" s="4">
        <f t="shared" si="8"/>
        <v>0</v>
      </c>
      <c r="AW39" s="4">
        <f t="shared" si="9"/>
        <v>0</v>
      </c>
      <c r="AX39" s="4">
        <f t="shared" si="10"/>
        <v>0</v>
      </c>
      <c r="AY39" s="4">
        <f t="shared" si="11"/>
        <v>0</v>
      </c>
    </row>
    <row r="40" spans="2:51" x14ac:dyDescent="0.35">
      <c r="B40" s="1">
        <f t="shared" si="12"/>
        <v>32</v>
      </c>
      <c r="C40" s="4">
        <f t="shared" si="14"/>
        <v>0</v>
      </c>
      <c r="D40" s="8">
        <f>SUM($C$9:C40)</f>
        <v>1020286921.875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0</v>
      </c>
      <c r="AK40" s="4">
        <f t="shared" si="26"/>
        <v>0</v>
      </c>
      <c r="AL40" s="4">
        <f t="shared" si="26"/>
        <v>0</v>
      </c>
      <c r="AM40" s="4">
        <f t="shared" si="26"/>
        <v>0</v>
      </c>
      <c r="AN40" s="4">
        <f t="shared" si="26"/>
        <v>0</v>
      </c>
      <c r="AO40" s="4">
        <f t="shared" si="26"/>
        <v>0</v>
      </c>
      <c r="AP40" s="4">
        <f t="shared" si="26"/>
        <v>0</v>
      </c>
      <c r="AQ40" s="4">
        <f t="shared" si="26"/>
        <v>0</v>
      </c>
      <c r="AR40" s="4">
        <f t="shared" si="26"/>
        <v>0</v>
      </c>
      <c r="AS40" s="23">
        <f t="shared" si="7"/>
        <v>0</v>
      </c>
      <c r="AU40" s="4">
        <v>1020286921.875</v>
      </c>
      <c r="AV40" s="4">
        <f t="shared" si="8"/>
        <v>0</v>
      </c>
      <c r="AW40" s="4">
        <f t="shared" si="9"/>
        <v>0</v>
      </c>
      <c r="AX40" s="4">
        <f t="shared" si="10"/>
        <v>0</v>
      </c>
      <c r="AY40" s="4">
        <f t="shared" si="11"/>
        <v>0</v>
      </c>
    </row>
    <row r="41" spans="2:51" x14ac:dyDescent="0.35">
      <c r="B41" s="1">
        <f t="shared" si="12"/>
        <v>33</v>
      </c>
      <c r="C41" s="4">
        <f t="shared" si="14"/>
        <v>0</v>
      </c>
      <c r="D41" s="8">
        <f>SUM($C$9:C41)</f>
        <v>1020286921.875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0</v>
      </c>
      <c r="AL41" s="4">
        <f t="shared" si="26"/>
        <v>0</v>
      </c>
      <c r="AM41" s="4">
        <f t="shared" si="26"/>
        <v>0</v>
      </c>
      <c r="AN41" s="4">
        <f t="shared" si="26"/>
        <v>0</v>
      </c>
      <c r="AO41" s="4">
        <f t="shared" si="26"/>
        <v>0</v>
      </c>
      <c r="AP41" s="4">
        <f t="shared" si="26"/>
        <v>0</v>
      </c>
      <c r="AQ41" s="4">
        <f t="shared" si="26"/>
        <v>0</v>
      </c>
      <c r="AR41" s="4">
        <f t="shared" si="26"/>
        <v>0</v>
      </c>
      <c r="AS41" s="23">
        <f t="shared" si="7"/>
        <v>0</v>
      </c>
      <c r="AU41" s="4">
        <v>1020286921.875</v>
      </c>
      <c r="AV41" s="4">
        <f t="shared" si="8"/>
        <v>0</v>
      </c>
      <c r="AW41" s="4">
        <f t="shared" si="9"/>
        <v>0</v>
      </c>
      <c r="AX41" s="4">
        <f t="shared" si="10"/>
        <v>0</v>
      </c>
      <c r="AY41" s="4">
        <f t="shared" si="11"/>
        <v>0</v>
      </c>
    </row>
    <row r="42" spans="2:51" x14ac:dyDescent="0.35">
      <c r="B42" s="1">
        <f t="shared" si="12"/>
        <v>34</v>
      </c>
      <c r="C42" s="4">
        <f t="shared" si="14"/>
        <v>0</v>
      </c>
      <c r="D42" s="8">
        <f>SUM($C$9:C42)</f>
        <v>1020286921.875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0</v>
      </c>
      <c r="AM42" s="4">
        <f t="shared" si="26"/>
        <v>0</v>
      </c>
      <c r="AN42" s="4">
        <f t="shared" si="26"/>
        <v>0</v>
      </c>
      <c r="AO42" s="4">
        <f t="shared" si="26"/>
        <v>0</v>
      </c>
      <c r="AP42" s="4">
        <f t="shared" si="26"/>
        <v>0</v>
      </c>
      <c r="AQ42" s="4">
        <f t="shared" si="26"/>
        <v>0</v>
      </c>
      <c r="AR42" s="4">
        <f t="shared" si="26"/>
        <v>0</v>
      </c>
      <c r="AS42" s="23">
        <f t="shared" si="7"/>
        <v>0</v>
      </c>
      <c r="AU42" s="4">
        <v>1020286921.875</v>
      </c>
      <c r="AV42" s="4">
        <f t="shared" si="8"/>
        <v>0</v>
      </c>
      <c r="AW42" s="4">
        <f t="shared" si="9"/>
        <v>0</v>
      </c>
      <c r="AX42" s="4">
        <f t="shared" si="10"/>
        <v>0</v>
      </c>
      <c r="AY42" s="4">
        <f t="shared" si="11"/>
        <v>0</v>
      </c>
    </row>
    <row r="43" spans="2:51" x14ac:dyDescent="0.35">
      <c r="B43" s="1">
        <f t="shared" si="12"/>
        <v>35</v>
      </c>
      <c r="C43" s="4">
        <f t="shared" si="14"/>
        <v>0</v>
      </c>
      <c r="D43" s="8">
        <f>SUM($C$9:C43)</f>
        <v>1020286921.875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0</v>
      </c>
      <c r="AN43" s="4">
        <f t="shared" si="26"/>
        <v>0</v>
      </c>
      <c r="AO43" s="4">
        <f t="shared" si="26"/>
        <v>0</v>
      </c>
      <c r="AP43" s="4">
        <f t="shared" si="26"/>
        <v>0</v>
      </c>
      <c r="AQ43" s="4">
        <f t="shared" si="26"/>
        <v>0</v>
      </c>
      <c r="AR43" s="4">
        <f t="shared" si="26"/>
        <v>0</v>
      </c>
      <c r="AS43" s="23">
        <f t="shared" si="7"/>
        <v>0</v>
      </c>
      <c r="AU43" s="4">
        <v>1020286921.875</v>
      </c>
      <c r="AV43" s="4">
        <f t="shared" si="8"/>
        <v>0</v>
      </c>
      <c r="AW43" s="4">
        <f t="shared" si="9"/>
        <v>0</v>
      </c>
      <c r="AX43" s="4">
        <f t="shared" si="10"/>
        <v>0</v>
      </c>
      <c r="AY43" s="4">
        <f t="shared" si="11"/>
        <v>0</v>
      </c>
    </row>
    <row r="44" spans="2:51" x14ac:dyDescent="0.35">
      <c r="B44" s="1">
        <f t="shared" si="12"/>
        <v>36</v>
      </c>
      <c r="C44" s="4">
        <f t="shared" si="14"/>
        <v>0</v>
      </c>
      <c r="D44" s="8">
        <f>SUM($C$9:C44)</f>
        <v>1020286921.875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0</v>
      </c>
      <c r="AO44" s="4">
        <f t="shared" si="26"/>
        <v>0</v>
      </c>
      <c r="AP44" s="4">
        <f t="shared" si="26"/>
        <v>0</v>
      </c>
      <c r="AQ44" s="4">
        <f t="shared" si="26"/>
        <v>0</v>
      </c>
      <c r="AR44" s="4">
        <f t="shared" si="26"/>
        <v>0</v>
      </c>
      <c r="AS44" s="23">
        <f t="shared" si="7"/>
        <v>0</v>
      </c>
      <c r="AU44" s="4">
        <v>1020286921.875</v>
      </c>
      <c r="AV44" s="4">
        <f t="shared" si="8"/>
        <v>0</v>
      </c>
      <c r="AW44" s="4">
        <f t="shared" si="9"/>
        <v>0</v>
      </c>
      <c r="AX44" s="4">
        <f t="shared" si="10"/>
        <v>0</v>
      </c>
      <c r="AY44" s="4">
        <f t="shared" si="11"/>
        <v>0</v>
      </c>
    </row>
    <row r="45" spans="2:51" x14ac:dyDescent="0.35">
      <c r="B45" s="1">
        <f t="shared" si="12"/>
        <v>37</v>
      </c>
      <c r="C45" s="4">
        <f t="shared" si="14"/>
        <v>0</v>
      </c>
      <c r="D45" s="8">
        <f>SUM($C$9:C45)</f>
        <v>1020286921.875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0</v>
      </c>
      <c r="AP45" s="4">
        <f t="shared" si="26"/>
        <v>0</v>
      </c>
      <c r="AQ45" s="4">
        <f t="shared" si="26"/>
        <v>0</v>
      </c>
      <c r="AR45" s="4">
        <f t="shared" si="26"/>
        <v>0</v>
      </c>
      <c r="AS45" s="23">
        <f t="shared" si="7"/>
        <v>0</v>
      </c>
      <c r="AU45" s="4">
        <v>1020286921.875</v>
      </c>
      <c r="AV45" s="4">
        <f t="shared" si="8"/>
        <v>0</v>
      </c>
      <c r="AW45" s="4">
        <f t="shared" si="9"/>
        <v>0</v>
      </c>
      <c r="AX45" s="4">
        <f t="shared" si="10"/>
        <v>0</v>
      </c>
      <c r="AY45" s="4">
        <f t="shared" si="11"/>
        <v>0</v>
      </c>
    </row>
    <row r="46" spans="2:51" x14ac:dyDescent="0.35">
      <c r="B46" s="1">
        <f t="shared" si="12"/>
        <v>38</v>
      </c>
      <c r="C46" s="4">
        <f t="shared" si="14"/>
        <v>0</v>
      </c>
      <c r="D46" s="8">
        <f>SUM($C$9:C46)</f>
        <v>1020286921.875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0</v>
      </c>
      <c r="AQ46" s="4">
        <f t="shared" si="26"/>
        <v>0</v>
      </c>
      <c r="AR46" s="4">
        <f t="shared" si="26"/>
        <v>0</v>
      </c>
      <c r="AS46" s="23">
        <f t="shared" si="7"/>
        <v>0</v>
      </c>
      <c r="AU46" s="4">
        <v>1020286921.875</v>
      </c>
      <c r="AV46" s="4">
        <f t="shared" si="8"/>
        <v>0</v>
      </c>
      <c r="AW46" s="4">
        <f t="shared" si="9"/>
        <v>0</v>
      </c>
      <c r="AX46" s="4">
        <f t="shared" si="10"/>
        <v>0</v>
      </c>
      <c r="AY46" s="4">
        <f t="shared" si="11"/>
        <v>0</v>
      </c>
    </row>
    <row r="47" spans="2:51" x14ac:dyDescent="0.35">
      <c r="B47" s="1">
        <f t="shared" si="12"/>
        <v>39</v>
      </c>
      <c r="C47" s="4">
        <f t="shared" si="14"/>
        <v>0</v>
      </c>
      <c r="D47" s="8">
        <f>SUM($C$9:C47)</f>
        <v>1020286921.875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0</v>
      </c>
      <c r="AR47" s="4">
        <f t="shared" si="26"/>
        <v>0</v>
      </c>
      <c r="AS47" s="23">
        <f t="shared" si="7"/>
        <v>0</v>
      </c>
      <c r="AU47" s="4">
        <v>1020286921.875</v>
      </c>
      <c r="AV47" s="4">
        <f t="shared" si="8"/>
        <v>0</v>
      </c>
      <c r="AW47" s="4">
        <f t="shared" si="9"/>
        <v>0</v>
      </c>
      <c r="AX47" s="4">
        <f t="shared" si="10"/>
        <v>0</v>
      </c>
      <c r="AY47" s="4">
        <f t="shared" si="11"/>
        <v>0</v>
      </c>
    </row>
    <row r="48" spans="2:51" x14ac:dyDescent="0.35">
      <c r="B48" s="1">
        <f t="shared" si="12"/>
        <v>40</v>
      </c>
      <c r="C48" s="4">
        <f t="shared" si="14"/>
        <v>0</v>
      </c>
      <c r="D48" s="8">
        <f>SUM($C$9:C48)</f>
        <v>1020286921.875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0</v>
      </c>
      <c r="AS48" s="23">
        <f t="shared" si="7"/>
        <v>0</v>
      </c>
      <c r="AU48" s="4">
        <v>1020286921.875</v>
      </c>
      <c r="AV48" s="4">
        <f t="shared" si="8"/>
        <v>0</v>
      </c>
      <c r="AW48" s="4">
        <f t="shared" si="9"/>
        <v>0</v>
      </c>
      <c r="AX48" s="4">
        <f t="shared" si="10"/>
        <v>0</v>
      </c>
      <c r="AY48" s="4">
        <f t="shared" si="11"/>
        <v>0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9375000</v>
      </c>
      <c r="F50" s="7">
        <f t="shared" ref="F50:AR50" si="27">SUM(F9:F48)</f>
        <v>19218750</v>
      </c>
      <c r="G50" s="7">
        <f t="shared" si="27"/>
        <v>29554687.5</v>
      </c>
      <c r="H50" s="7">
        <f t="shared" si="27"/>
        <v>40407421.875</v>
      </c>
      <c r="I50" s="7">
        <f t="shared" si="27"/>
        <v>51802792.96875</v>
      </c>
      <c r="J50" s="7">
        <f t="shared" si="27"/>
        <v>63767932.6171875</v>
      </c>
      <c r="K50" s="7">
        <f t="shared" si="27"/>
        <v>63767932.6171875</v>
      </c>
      <c r="L50" s="7">
        <f t="shared" si="27"/>
        <v>63767932.6171875</v>
      </c>
      <c r="M50" s="7">
        <f t="shared" si="27"/>
        <v>63767932.6171875</v>
      </c>
      <c r="N50" s="7">
        <f t="shared" si="27"/>
        <v>63767932.6171875</v>
      </c>
      <c r="O50" s="7">
        <f t="shared" si="27"/>
        <v>63767932.6171875</v>
      </c>
      <c r="P50" s="7">
        <f t="shared" si="27"/>
        <v>63767932.6171875</v>
      </c>
      <c r="Q50" s="7">
        <f t="shared" si="27"/>
        <v>63767932.6171875</v>
      </c>
      <c r="R50" s="7">
        <f t="shared" si="27"/>
        <v>63767932.6171875</v>
      </c>
      <c r="S50" s="7">
        <f t="shared" si="27"/>
        <v>63767932.6171875</v>
      </c>
      <c r="T50" s="7">
        <f t="shared" si="27"/>
        <v>63767932.6171875</v>
      </c>
      <c r="U50" s="7">
        <f t="shared" si="27"/>
        <v>54392932.6171875</v>
      </c>
      <c r="V50" s="7">
        <f t="shared" si="27"/>
        <v>44549182.6171875</v>
      </c>
      <c r="W50" s="7">
        <f t="shared" si="27"/>
        <v>34213245.1171875</v>
      </c>
      <c r="X50" s="7">
        <f t="shared" si="27"/>
        <v>23360510.7421875</v>
      </c>
      <c r="Y50" s="7">
        <f t="shared" si="27"/>
        <v>11965139.6484375</v>
      </c>
      <c r="Z50" s="7">
        <f t="shared" si="27"/>
        <v>0</v>
      </c>
      <c r="AA50" s="7">
        <f t="shared" si="27"/>
        <v>0</v>
      </c>
      <c r="AB50" s="7">
        <f t="shared" si="27"/>
        <v>0</v>
      </c>
      <c r="AC50" s="7">
        <f t="shared" si="27"/>
        <v>0</v>
      </c>
      <c r="AD50" s="7">
        <f t="shared" si="27"/>
        <v>0</v>
      </c>
      <c r="AE50" s="7">
        <f t="shared" si="27"/>
        <v>0</v>
      </c>
      <c r="AF50" s="7">
        <f t="shared" si="27"/>
        <v>0</v>
      </c>
      <c r="AG50" s="7">
        <f t="shared" si="27"/>
        <v>0</v>
      </c>
      <c r="AH50" s="7">
        <f t="shared" si="27"/>
        <v>0</v>
      </c>
      <c r="AI50" s="7">
        <f t="shared" si="27"/>
        <v>0</v>
      </c>
      <c r="AJ50" s="7">
        <f t="shared" si="27"/>
        <v>0</v>
      </c>
      <c r="AK50" s="7">
        <f t="shared" si="27"/>
        <v>0</v>
      </c>
      <c r="AL50" s="7">
        <f t="shared" si="27"/>
        <v>0</v>
      </c>
      <c r="AM50" s="7">
        <f t="shared" si="27"/>
        <v>0</v>
      </c>
      <c r="AN50" s="7">
        <f t="shared" si="27"/>
        <v>0</v>
      </c>
      <c r="AO50" s="7">
        <f t="shared" si="27"/>
        <v>0</v>
      </c>
      <c r="AP50" s="7">
        <f t="shared" si="27"/>
        <v>0</v>
      </c>
      <c r="AQ50" s="7">
        <f t="shared" si="27"/>
        <v>0</v>
      </c>
      <c r="AR50" s="7">
        <f t="shared" si="27"/>
        <v>0</v>
      </c>
      <c r="AS50" s="7"/>
    </row>
    <row r="51" spans="2:45" x14ac:dyDescent="0.35">
      <c r="B51" s="1" t="s">
        <v>8</v>
      </c>
      <c r="C51" s="1"/>
      <c r="D51" s="1"/>
      <c r="E51" s="6">
        <f>SUM($E$50:E50)</f>
        <v>9375000</v>
      </c>
      <c r="F51" s="6">
        <f>SUM($E$50:F50)</f>
        <v>28593750</v>
      </c>
      <c r="G51" s="6">
        <f>SUM($E$50:G50)</f>
        <v>58148437.5</v>
      </c>
      <c r="H51" s="6">
        <f>SUM($E$50:H50)</f>
        <v>98555859.375</v>
      </c>
      <c r="I51" s="6">
        <f>SUM($E$50:I50)</f>
        <v>150358652.34375</v>
      </c>
      <c r="J51" s="6">
        <f>SUM($E$50:J50)</f>
        <v>214126584.9609375</v>
      </c>
      <c r="K51" s="6">
        <f>SUM($E$50:K50)</f>
        <v>277894517.578125</v>
      </c>
      <c r="L51" s="6">
        <f>SUM($E$50:L50)</f>
        <v>341662450.1953125</v>
      </c>
      <c r="M51" s="6">
        <f>SUM($E$50:M50)</f>
        <v>405430382.8125</v>
      </c>
      <c r="N51" s="6">
        <f>SUM($E$50:N50)</f>
        <v>469198315.4296875</v>
      </c>
      <c r="O51" s="6">
        <f>SUM($E$50:O50)</f>
        <v>532966248.046875</v>
      </c>
      <c r="P51" s="6">
        <f>SUM($E$50:P50)</f>
        <v>596734180.6640625</v>
      </c>
      <c r="Q51" s="6">
        <f>SUM($E$50:Q50)</f>
        <v>660502113.28125</v>
      </c>
      <c r="R51" s="6">
        <f>SUM($E$50:R50)</f>
        <v>724270045.8984375</v>
      </c>
      <c r="S51" s="6">
        <f>SUM($E$50:S50)</f>
        <v>788037978.515625</v>
      </c>
      <c r="T51" s="6">
        <f>SUM($E$50:T50)</f>
        <v>851805911.1328125</v>
      </c>
      <c r="U51" s="6">
        <f>SUM($E$50:U50)</f>
        <v>906198843.75</v>
      </c>
      <c r="V51" s="6">
        <f>SUM($E$50:V50)</f>
        <v>950748026.3671875</v>
      </c>
      <c r="W51" s="6">
        <f>SUM($E$50:W50)</f>
        <v>984961271.484375</v>
      </c>
      <c r="X51" s="6">
        <f>SUM($E$50:X50)</f>
        <v>1008321782.2265625</v>
      </c>
      <c r="Y51" s="6">
        <f>SUM($E$50:Y50)</f>
        <v>1020286921.875</v>
      </c>
      <c r="Z51" s="6">
        <f>SUM($E$50:Z50)</f>
        <v>1020286921.875</v>
      </c>
      <c r="AA51" s="6">
        <f>SUM($E$50:AA50)</f>
        <v>1020286921.875</v>
      </c>
      <c r="AB51" s="6">
        <f>SUM($E$50:AB50)</f>
        <v>1020286921.875</v>
      </c>
      <c r="AC51" s="6">
        <f>SUM($E$50:AC50)</f>
        <v>1020286921.875</v>
      </c>
      <c r="AD51" s="6">
        <f>SUM($E$50:AD50)</f>
        <v>1020286921.875</v>
      </c>
      <c r="AE51" s="6">
        <f>SUM($E$50:AE50)</f>
        <v>1020286921.875</v>
      </c>
      <c r="AF51" s="6">
        <f>SUM($E$50:AF50)</f>
        <v>1020286921.875</v>
      </c>
      <c r="AG51" s="6">
        <f>SUM($E$50:AG50)</f>
        <v>1020286921.875</v>
      </c>
      <c r="AH51" s="6">
        <f>SUM($E$50:AH50)</f>
        <v>1020286921.875</v>
      </c>
      <c r="AI51" s="6">
        <f>SUM($E$50:AI50)</f>
        <v>1020286921.875</v>
      </c>
      <c r="AJ51" s="6">
        <f>SUM($E$50:AJ50)</f>
        <v>1020286921.875</v>
      </c>
      <c r="AK51" s="6">
        <f>SUM($E$50:AK50)</f>
        <v>1020286921.875</v>
      </c>
      <c r="AL51" s="6">
        <f>SUM($E$50:AL50)</f>
        <v>1020286921.875</v>
      </c>
      <c r="AM51" s="6">
        <f>SUM($E$50:AM50)</f>
        <v>1020286921.875</v>
      </c>
      <c r="AN51" s="6">
        <f>SUM($E$50:AN50)</f>
        <v>1020286921.875</v>
      </c>
      <c r="AO51" s="6">
        <f>SUM($E$50:AO50)</f>
        <v>1020286921.875</v>
      </c>
      <c r="AP51" s="6">
        <f>SUM($E$50:AP50)</f>
        <v>1020286921.875</v>
      </c>
      <c r="AQ51" s="6">
        <f>SUM($E$50:AQ50)</f>
        <v>1020286921.875</v>
      </c>
      <c r="AR51" s="6">
        <f>SUM($E$50:AR50)</f>
        <v>1020286921.875</v>
      </c>
      <c r="AS51" s="6"/>
    </row>
    <row r="52" spans="2:45" x14ac:dyDescent="0.35">
      <c r="B52" s="1" t="s">
        <v>14</v>
      </c>
      <c r="E52" s="7">
        <f t="array" ref="E52:AR52">TRANSPOSE(AY9:AY48)</f>
        <v>3937500</v>
      </c>
      <c r="F52" s="7">
        <v>7809375</v>
      </c>
      <c r="G52" s="7">
        <v>11612343.75</v>
      </c>
      <c r="H52" s="7">
        <v>15342960.9375</v>
      </c>
      <c r="I52" s="7">
        <v>18997608.984375</v>
      </c>
      <c r="J52" s="7">
        <v>22572489.43359375</v>
      </c>
      <c r="K52" s="7">
        <v>20786987.3203125</v>
      </c>
      <c r="L52" s="7">
        <v>19001485.20703125</v>
      </c>
      <c r="M52" s="7">
        <v>17215983.09375</v>
      </c>
      <c r="N52" s="7">
        <v>15430480.98046875</v>
      </c>
      <c r="O52" s="7">
        <v>13644978.8671875</v>
      </c>
      <c r="P52" s="7">
        <v>11859476.75390625</v>
      </c>
      <c r="Q52" s="7">
        <v>10073974.640625</v>
      </c>
      <c r="R52" s="7">
        <v>8288472.52734375</v>
      </c>
      <c r="S52" s="7">
        <v>6502970.4140625</v>
      </c>
      <c r="T52" s="7">
        <v>4717468.30078125</v>
      </c>
      <c r="U52" s="7">
        <v>3194466.1875</v>
      </c>
      <c r="V52" s="7">
        <v>1947089.07421875</v>
      </c>
      <c r="W52" s="7">
        <v>989118.2109375</v>
      </c>
      <c r="X52" s="7">
        <v>335023.91015625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/>
    </row>
    <row r="53" spans="2:45" x14ac:dyDescent="0.35">
      <c r="B53" s="1" t="s">
        <v>15</v>
      </c>
      <c r="E53" s="6">
        <f>E50+E52</f>
        <v>13312500</v>
      </c>
      <c r="F53" s="6">
        <f t="shared" ref="F53:AR53" si="28">F50+F52</f>
        <v>27028125</v>
      </c>
      <c r="G53" s="6">
        <f t="shared" si="28"/>
        <v>41167031.25</v>
      </c>
      <c r="H53" s="6">
        <f t="shared" si="28"/>
        <v>55750382.8125</v>
      </c>
      <c r="I53" s="6">
        <f t="shared" si="28"/>
        <v>70800401.953125</v>
      </c>
      <c r="J53" s="6">
        <f t="shared" si="28"/>
        <v>86340422.05078125</v>
      </c>
      <c r="K53" s="6">
        <f t="shared" si="28"/>
        <v>84554919.9375</v>
      </c>
      <c r="L53" s="6">
        <f t="shared" si="28"/>
        <v>82769417.82421875</v>
      </c>
      <c r="M53" s="6">
        <f t="shared" si="28"/>
        <v>80983915.7109375</v>
      </c>
      <c r="N53" s="6">
        <f t="shared" si="28"/>
        <v>79198413.59765625</v>
      </c>
      <c r="O53" s="6">
        <f t="shared" si="28"/>
        <v>77412911.484375</v>
      </c>
      <c r="P53" s="6">
        <f t="shared" si="28"/>
        <v>75627409.37109375</v>
      </c>
      <c r="Q53" s="6">
        <f t="shared" si="28"/>
        <v>73841907.2578125</v>
      </c>
      <c r="R53" s="6">
        <f t="shared" si="28"/>
        <v>72056405.14453125</v>
      </c>
      <c r="S53" s="6">
        <f t="shared" si="28"/>
        <v>70270903.03125</v>
      </c>
      <c r="T53" s="6">
        <f t="shared" si="28"/>
        <v>68485400.91796875</v>
      </c>
      <c r="U53" s="6">
        <f t="shared" si="28"/>
        <v>57587398.8046875</v>
      </c>
      <c r="V53" s="6">
        <f t="shared" si="28"/>
        <v>46496271.69140625</v>
      </c>
      <c r="W53" s="6">
        <f t="shared" si="28"/>
        <v>35202363.328125</v>
      </c>
      <c r="X53" s="6">
        <f t="shared" si="28"/>
        <v>23695534.65234375</v>
      </c>
      <c r="Y53" s="6">
        <f t="shared" si="28"/>
        <v>11965139.6484375</v>
      </c>
      <c r="Z53" s="6">
        <f t="shared" si="28"/>
        <v>0</v>
      </c>
      <c r="AA53" s="6">
        <f t="shared" si="28"/>
        <v>0</v>
      </c>
      <c r="AB53" s="6">
        <f t="shared" si="28"/>
        <v>0</v>
      </c>
      <c r="AC53" s="6">
        <f t="shared" si="28"/>
        <v>0</v>
      </c>
      <c r="AD53" s="6">
        <f t="shared" si="28"/>
        <v>0</v>
      </c>
      <c r="AE53" s="6">
        <f t="shared" si="28"/>
        <v>0</v>
      </c>
      <c r="AF53" s="6">
        <f t="shared" si="28"/>
        <v>0</v>
      </c>
      <c r="AG53" s="6">
        <f t="shared" si="28"/>
        <v>0</v>
      </c>
      <c r="AH53" s="6">
        <f t="shared" si="28"/>
        <v>0</v>
      </c>
      <c r="AI53" s="6">
        <f t="shared" si="28"/>
        <v>0</v>
      </c>
      <c r="AJ53" s="6">
        <f t="shared" si="28"/>
        <v>0</v>
      </c>
      <c r="AK53" s="6">
        <f t="shared" si="28"/>
        <v>0</v>
      </c>
      <c r="AL53" s="6">
        <f t="shared" si="28"/>
        <v>0</v>
      </c>
      <c r="AM53" s="6">
        <f t="shared" si="28"/>
        <v>0</v>
      </c>
      <c r="AN53" s="6">
        <f t="shared" si="28"/>
        <v>0</v>
      </c>
      <c r="AO53" s="6">
        <f t="shared" si="28"/>
        <v>0</v>
      </c>
      <c r="AP53" s="6">
        <f t="shared" si="28"/>
        <v>0</v>
      </c>
      <c r="AQ53" s="6">
        <f t="shared" si="28"/>
        <v>0</v>
      </c>
      <c r="AR53" s="6">
        <f t="shared" si="28"/>
        <v>0</v>
      </c>
      <c r="AS53" s="6"/>
    </row>
    <row r="54" spans="2:45" x14ac:dyDescent="0.35">
      <c r="B54" s="1" t="s">
        <v>16</v>
      </c>
      <c r="E54" s="6">
        <f>SUM($E$53:E53)</f>
        <v>13312500</v>
      </c>
      <c r="F54" s="6">
        <f>SUM($E$53:F53)</f>
        <v>40340625</v>
      </c>
      <c r="G54" s="6">
        <f>SUM($E$53:G53)</f>
        <v>81507656.25</v>
      </c>
      <c r="H54" s="6">
        <f>SUM($E$53:H53)</f>
        <v>137258039.0625</v>
      </c>
      <c r="I54" s="6">
        <f>SUM($E$53:I53)</f>
        <v>208058441.015625</v>
      </c>
      <c r="J54" s="6">
        <f>SUM($E$53:J53)</f>
        <v>294398863.06640625</v>
      </c>
      <c r="K54" s="6">
        <f>SUM($E$53:K53)</f>
        <v>378953783.00390625</v>
      </c>
      <c r="L54" s="6">
        <f>SUM($E$53:L53)</f>
        <v>461723200.828125</v>
      </c>
      <c r="M54" s="6">
        <f>SUM($E$53:M53)</f>
        <v>542707116.5390625</v>
      </c>
      <c r="N54" s="6">
        <f>SUM($E$53:N53)</f>
        <v>621905530.13671875</v>
      </c>
      <c r="O54" s="6">
        <f>SUM($E$53:O53)</f>
        <v>699318441.62109375</v>
      </c>
      <c r="P54" s="6">
        <f>SUM($E$53:P53)</f>
        <v>774945850.9921875</v>
      </c>
      <c r="Q54" s="6">
        <f>SUM($E$53:Q53)</f>
        <v>848787758.25</v>
      </c>
      <c r="R54" s="6">
        <f>SUM($E$53:R53)</f>
        <v>920844163.39453125</v>
      </c>
      <c r="S54" s="6">
        <f>SUM($E$53:S53)</f>
        <v>991115066.42578125</v>
      </c>
      <c r="T54" s="6">
        <f>SUM($E$53:T53)</f>
        <v>1059600467.34375</v>
      </c>
      <c r="U54" s="6">
        <f>SUM($E$53:U53)</f>
        <v>1117187866.1484375</v>
      </c>
      <c r="V54" s="6">
        <f>SUM($E$53:V53)</f>
        <v>1163684137.8398438</v>
      </c>
      <c r="W54" s="6">
        <f>SUM($E$53:W53)</f>
        <v>1198886501.1679688</v>
      </c>
      <c r="X54" s="6">
        <f>SUM($E$53:X53)</f>
        <v>1222582035.8203125</v>
      </c>
      <c r="Y54" s="6">
        <f>SUM($E$53:Y53)</f>
        <v>1234547175.46875</v>
      </c>
      <c r="Z54" s="6">
        <f>SUM($E$53:Z53)</f>
        <v>1234547175.46875</v>
      </c>
      <c r="AA54" s="6">
        <f>SUM($E$53:AA53)</f>
        <v>1234547175.46875</v>
      </c>
      <c r="AB54" s="6">
        <f>SUM($E$53:AB53)</f>
        <v>1234547175.46875</v>
      </c>
      <c r="AC54" s="6">
        <f>SUM($E$53:AC53)</f>
        <v>1234547175.46875</v>
      </c>
      <c r="AD54" s="6">
        <f>SUM($E$53:AD53)</f>
        <v>1234547175.46875</v>
      </c>
      <c r="AE54" s="6">
        <f>SUM($E$53:AE53)</f>
        <v>1234547175.46875</v>
      </c>
      <c r="AF54" s="6">
        <f>SUM($E$53:AF53)</f>
        <v>1234547175.46875</v>
      </c>
      <c r="AG54" s="6">
        <f>SUM($E$53:AG53)</f>
        <v>1234547175.46875</v>
      </c>
      <c r="AH54" s="6">
        <f>SUM($E$53:AH53)</f>
        <v>1234547175.46875</v>
      </c>
      <c r="AI54" s="6">
        <f>SUM($E$53:AI53)</f>
        <v>1234547175.46875</v>
      </c>
      <c r="AJ54" s="6">
        <f>SUM($E$53:AJ53)</f>
        <v>1234547175.46875</v>
      </c>
      <c r="AK54" s="6">
        <f>SUM($E$53:AK53)</f>
        <v>1234547175.46875</v>
      </c>
      <c r="AL54" s="6">
        <f>SUM($E$53:AL53)</f>
        <v>1234547175.46875</v>
      </c>
      <c r="AM54" s="6">
        <f>SUM($E$53:AM53)</f>
        <v>1234547175.46875</v>
      </c>
      <c r="AN54" s="6">
        <f>SUM($E$53:AN53)</f>
        <v>1234547175.46875</v>
      </c>
      <c r="AO54" s="6">
        <f>SUM($E$53:AO53)</f>
        <v>1234547175.46875</v>
      </c>
      <c r="AP54" s="6">
        <f>SUM($E$53:AP53)</f>
        <v>1234547175.46875</v>
      </c>
      <c r="AQ54" s="6">
        <f>SUM($E$53:AQ53)</f>
        <v>1234547175.46875</v>
      </c>
      <c r="AR54" s="6">
        <f>SUM($E$53:AR53)</f>
        <v>1234547175.46875</v>
      </c>
      <c r="AS54" s="6"/>
    </row>
    <row r="56" spans="2:45" x14ac:dyDescent="0.35">
      <c r="B56" s="1" t="s">
        <v>26</v>
      </c>
      <c r="E56" s="7">
        <f t="array" ref="E56:AR56">TRANSPOSE(C9:C48)</f>
        <v>150000000</v>
      </c>
      <c r="F56" s="7">
        <v>157500000</v>
      </c>
      <c r="G56" s="7">
        <v>165375000</v>
      </c>
      <c r="H56" s="7">
        <v>173643750</v>
      </c>
      <c r="I56" s="7">
        <v>182325937.5</v>
      </c>
      <c r="J56" s="7">
        <v>191442234.375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/>
    </row>
    <row r="57" spans="2:45" x14ac:dyDescent="0.35">
      <c r="B57" s="1" t="s">
        <v>27</v>
      </c>
      <c r="E57" s="6">
        <f>SUM($E$56:E56)</f>
        <v>150000000</v>
      </c>
      <c r="F57" s="6">
        <f>SUM($E$56:F56)</f>
        <v>307500000</v>
      </c>
      <c r="G57" s="6">
        <f>SUM($E$56:G56)</f>
        <v>472875000</v>
      </c>
      <c r="H57" s="6">
        <f>SUM($E$56:H56)</f>
        <v>646518750</v>
      </c>
      <c r="I57" s="6">
        <f>SUM($E$56:I56)</f>
        <v>828844687.5</v>
      </c>
      <c r="J57" s="6">
        <f>SUM($E$56:J56)</f>
        <v>1020286921.875</v>
      </c>
      <c r="K57" s="6">
        <f>SUM($E$56:K56)</f>
        <v>1020286921.875</v>
      </c>
      <c r="L57" s="6">
        <f>SUM($E$56:L56)</f>
        <v>1020286921.875</v>
      </c>
      <c r="M57" s="6">
        <f>SUM($E$56:M56)</f>
        <v>1020286921.875</v>
      </c>
      <c r="N57" s="6">
        <f>SUM($E$56:N56)</f>
        <v>1020286921.875</v>
      </c>
      <c r="O57" s="6">
        <f>SUM($E$56:O56)</f>
        <v>1020286921.875</v>
      </c>
      <c r="P57" s="6">
        <f>SUM($E$56:P56)</f>
        <v>1020286921.875</v>
      </c>
      <c r="Q57" s="6">
        <f>SUM($E$56:Q56)</f>
        <v>1020286921.875</v>
      </c>
      <c r="R57" s="6">
        <f>SUM($E$56:R56)</f>
        <v>1020286921.875</v>
      </c>
      <c r="S57" s="6">
        <f>SUM($E$56:S56)</f>
        <v>1020286921.875</v>
      </c>
      <c r="T57" s="6">
        <f>SUM($E$56:T56)</f>
        <v>1020286921.875</v>
      </c>
      <c r="U57" s="6">
        <f>SUM($E$56:U56)</f>
        <v>1020286921.875</v>
      </c>
      <c r="V57" s="6">
        <f>SUM($E$56:V56)</f>
        <v>1020286921.875</v>
      </c>
      <c r="W57" s="6">
        <f>SUM($E$56:W56)</f>
        <v>1020286921.875</v>
      </c>
      <c r="X57" s="6">
        <f>SUM($E$56:X56)</f>
        <v>1020286921.875</v>
      </c>
      <c r="Y57" s="6">
        <f>SUM($E$56:Y56)</f>
        <v>1020286921.875</v>
      </c>
      <c r="Z57" s="6">
        <f>SUM($E$56:Z56)</f>
        <v>1020286921.875</v>
      </c>
      <c r="AA57" s="6">
        <f>SUM($E$56:AA56)</f>
        <v>1020286921.875</v>
      </c>
      <c r="AB57" s="6">
        <f>SUM($E$56:AB56)</f>
        <v>1020286921.875</v>
      </c>
      <c r="AC57" s="6">
        <f>SUM($E$56:AC56)</f>
        <v>1020286921.875</v>
      </c>
      <c r="AD57" s="6">
        <f>SUM($E$56:AD56)</f>
        <v>1020286921.875</v>
      </c>
      <c r="AE57" s="6">
        <f>SUM($E$56:AE56)</f>
        <v>1020286921.875</v>
      </c>
      <c r="AF57" s="6">
        <f>SUM($E$56:AF56)</f>
        <v>1020286921.875</v>
      </c>
      <c r="AG57" s="6">
        <f>SUM($E$56:AG56)</f>
        <v>1020286921.875</v>
      </c>
      <c r="AH57" s="6">
        <f>SUM($E$56:AH56)</f>
        <v>1020286921.875</v>
      </c>
      <c r="AI57" s="6">
        <f>SUM($E$56:AI56)</f>
        <v>1020286921.875</v>
      </c>
      <c r="AJ57" s="6">
        <f>SUM($E$56:AJ56)</f>
        <v>1020286921.875</v>
      </c>
      <c r="AK57" s="6">
        <f>SUM($E$56:AK56)</f>
        <v>1020286921.875</v>
      </c>
      <c r="AL57" s="6">
        <f>SUM($E$56:AL56)</f>
        <v>1020286921.875</v>
      </c>
      <c r="AM57" s="6">
        <f>SUM($E$56:AM56)</f>
        <v>1020286921.875</v>
      </c>
      <c r="AN57" s="6">
        <f>SUM($E$56:AN56)</f>
        <v>1020286921.875</v>
      </c>
      <c r="AO57" s="6">
        <f>SUM($E$56:AO56)</f>
        <v>1020286921.875</v>
      </c>
      <c r="AP57" s="6">
        <f>SUM($E$56:AP56)</f>
        <v>1020286921.875</v>
      </c>
      <c r="AQ57" s="6">
        <f>SUM($E$56:AQ56)</f>
        <v>1020286921.875</v>
      </c>
      <c r="AR57" s="6">
        <f>SUM($E$56:AR56)</f>
        <v>1020286921.875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13312500</v>
      </c>
      <c r="F59" s="6">
        <f t="shared" si="29"/>
        <v>24325312.5</v>
      </c>
      <c r="G59" s="6">
        <f t="shared" si="29"/>
        <v>33345295.312500004</v>
      </c>
      <c r="H59" s="6">
        <f t="shared" si="29"/>
        <v>40642029.070312507</v>
      </c>
      <c r="I59" s="6">
        <f t="shared" si="29"/>
        <v>46452143.721445322</v>
      </c>
      <c r="J59" s="6">
        <f t="shared" si="29"/>
        <v>50983155.816765837</v>
      </c>
      <c r="K59" s="6">
        <f t="shared" si="29"/>
        <v>44935951.206504948</v>
      </c>
      <c r="L59" s="6">
        <f t="shared" si="29"/>
        <v>39588355.960128583</v>
      </c>
      <c r="M59" s="6">
        <f t="shared" si="29"/>
        <v>34860920.250962444</v>
      </c>
      <c r="N59" s="6">
        <f t="shared" si="29"/>
        <v>30683088.124028247</v>
      </c>
      <c r="O59" s="6">
        <f t="shared" si="29"/>
        <v>26992213.219971262</v>
      </c>
      <c r="P59" s="6">
        <f t="shared" si="29"/>
        <v>23732682.415485393</v>
      </c>
      <c r="Q59" s="6">
        <f t="shared" si="29"/>
        <v>20855135.639696985</v>
      </c>
      <c r="R59" s="6">
        <f t="shared" si="29"/>
        <v>18315771.394911408</v>
      </c>
      <c r="S59" s="6">
        <f t="shared" si="29"/>
        <v>16075728.64268597</v>
      </c>
      <c r="T59" s="6">
        <f t="shared" si="29"/>
        <v>14100536.726956509</v>
      </c>
      <c r="U59" s="6">
        <f t="shared" si="29"/>
        <v>10671061.26085484</v>
      </c>
      <c r="V59" s="6">
        <f t="shared" si="29"/>
        <v>7754267.7135464568</v>
      </c>
      <c r="W59" s="6">
        <f t="shared" si="29"/>
        <v>5283685.885327382</v>
      </c>
      <c r="X59" s="6">
        <f t="shared" si="29"/>
        <v>3200915.3686298491</v>
      </c>
      <c r="Y59" s="6">
        <f t="shared" si="29"/>
        <v>1454681.650166013</v>
      </c>
      <c r="Z59" s="6">
        <f t="shared" si="29"/>
        <v>0</v>
      </c>
      <c r="AA59" s="6">
        <f t="shared" si="29"/>
        <v>0</v>
      </c>
      <c r="AB59" s="6">
        <f t="shared" si="29"/>
        <v>0</v>
      </c>
      <c r="AC59" s="6">
        <f t="shared" si="29"/>
        <v>0</v>
      </c>
      <c r="AD59" s="6">
        <f t="shared" si="29"/>
        <v>0</v>
      </c>
      <c r="AE59" s="6">
        <f t="shared" si="29"/>
        <v>0</v>
      </c>
      <c r="AF59" s="6">
        <f t="shared" si="29"/>
        <v>0</v>
      </c>
      <c r="AG59" s="6">
        <f t="shared" si="29"/>
        <v>0</v>
      </c>
      <c r="AH59" s="6">
        <f t="shared" si="29"/>
        <v>0</v>
      </c>
      <c r="AI59" s="6">
        <f t="shared" si="29"/>
        <v>0</v>
      </c>
      <c r="AJ59" s="6">
        <f t="shared" si="29"/>
        <v>0</v>
      </c>
      <c r="AK59" s="6">
        <f t="shared" si="29"/>
        <v>0</v>
      </c>
      <c r="AL59" s="6">
        <f t="shared" si="29"/>
        <v>0</v>
      </c>
      <c r="AM59" s="6">
        <f t="shared" si="29"/>
        <v>0</v>
      </c>
      <c r="AN59" s="6">
        <f t="shared" si="29"/>
        <v>0</v>
      </c>
      <c r="AO59" s="6">
        <f t="shared" si="29"/>
        <v>0</v>
      </c>
      <c r="AP59" s="6">
        <f t="shared" si="29"/>
        <v>0</v>
      </c>
      <c r="AQ59" s="6">
        <f t="shared" si="29"/>
        <v>0</v>
      </c>
      <c r="AR59" s="6">
        <f t="shared" si="29"/>
        <v>0</v>
      </c>
      <c r="AS59" s="6"/>
    </row>
    <row r="60" spans="2:45" x14ac:dyDescent="0.35">
      <c r="B60" s="1" t="s">
        <v>28</v>
      </c>
      <c r="E60" s="6">
        <f>SUM($E$59:E59)</f>
        <v>13312500</v>
      </c>
      <c r="F60" s="6">
        <f>SUM($E$59:F59)</f>
        <v>37637812.5</v>
      </c>
      <c r="G60" s="6">
        <f>SUM($E$59:G59)</f>
        <v>70983107.8125</v>
      </c>
      <c r="H60" s="6">
        <f>SUM($E$59:H59)</f>
        <v>111625136.8828125</v>
      </c>
      <c r="I60" s="6">
        <f>SUM($E$59:I59)</f>
        <v>158077280.60425782</v>
      </c>
      <c r="J60" s="6">
        <f>SUM($E$59:J59)</f>
        <v>209060436.42102367</v>
      </c>
      <c r="K60" s="6">
        <f>SUM($E$59:K59)</f>
        <v>253996387.62752861</v>
      </c>
      <c r="L60" s="6">
        <f>SUM($E$59:L59)</f>
        <v>293584743.58765721</v>
      </c>
      <c r="M60" s="6">
        <f>SUM($E$59:M59)</f>
        <v>328445663.83861965</v>
      </c>
      <c r="N60" s="6">
        <f>SUM($E$59:N59)</f>
        <v>359128751.96264791</v>
      </c>
      <c r="O60" s="6">
        <f>SUM($E$59:O59)</f>
        <v>386120965.18261915</v>
      </c>
      <c r="P60" s="6">
        <f>SUM($E$59:P59)</f>
        <v>409853647.59810454</v>
      </c>
      <c r="Q60" s="6">
        <f>SUM($E$59:Q59)</f>
        <v>430708783.23780155</v>
      </c>
      <c r="R60" s="6">
        <f>SUM($E$59:R59)</f>
        <v>449024554.63271296</v>
      </c>
      <c r="S60" s="6">
        <f>SUM($E$59:S59)</f>
        <v>465100283.27539891</v>
      </c>
      <c r="T60" s="6">
        <f>SUM($E$59:T59)</f>
        <v>479200820.0023554</v>
      </c>
      <c r="U60" s="6">
        <f>SUM($E$59:U59)</f>
        <v>489871881.26321024</v>
      </c>
      <c r="V60" s="6">
        <f>SUM($E$59:V59)</f>
        <v>497626148.97675669</v>
      </c>
      <c r="W60" s="6">
        <f>SUM($E$59:W59)</f>
        <v>502909834.86208409</v>
      </c>
      <c r="X60" s="6">
        <f>SUM($E$59:X59)</f>
        <v>506110750.23071396</v>
      </c>
      <c r="Y60" s="6">
        <f>SUM($E$59:Y59)</f>
        <v>507565431.88088</v>
      </c>
      <c r="Z60" s="6">
        <f>SUM($E$59:Z59)</f>
        <v>507565431.88088</v>
      </c>
      <c r="AA60" s="6">
        <f>SUM($E$59:AA59)</f>
        <v>507565431.88088</v>
      </c>
      <c r="AB60" s="6">
        <f>SUM($E$59:AB59)</f>
        <v>507565431.88088</v>
      </c>
      <c r="AC60" s="6">
        <f>SUM($E$59:AC59)</f>
        <v>507565431.88088</v>
      </c>
      <c r="AD60" s="6">
        <f>SUM($E$59:AD59)</f>
        <v>507565431.88088</v>
      </c>
      <c r="AE60" s="6">
        <f>SUM($E$59:AE59)</f>
        <v>507565431.88088</v>
      </c>
      <c r="AF60" s="6">
        <f>SUM($E$59:AF59)</f>
        <v>507565431.88088</v>
      </c>
      <c r="AG60" s="6">
        <f>SUM($E$59:AG59)</f>
        <v>507565431.88088</v>
      </c>
      <c r="AH60" s="6">
        <f>SUM($E$59:AH59)</f>
        <v>507565431.88088</v>
      </c>
      <c r="AI60" s="6">
        <f>SUM($E$59:AI59)</f>
        <v>507565431.88088</v>
      </c>
      <c r="AJ60" s="6">
        <f>SUM($E$59:AJ59)</f>
        <v>507565431.88088</v>
      </c>
      <c r="AK60" s="6">
        <f>SUM($E$59:AK59)</f>
        <v>507565431.88088</v>
      </c>
      <c r="AL60" s="6">
        <f>SUM($E$59:AL59)</f>
        <v>507565431.88088</v>
      </c>
      <c r="AM60" s="6">
        <f>SUM($E$59:AM59)</f>
        <v>507565431.88088</v>
      </c>
      <c r="AN60" s="6">
        <f>SUM($E$59:AN59)</f>
        <v>507565431.88088</v>
      </c>
      <c r="AO60" s="6">
        <f>SUM($E$59:AO59)</f>
        <v>507565431.88088</v>
      </c>
      <c r="AP60" s="6">
        <f>SUM($E$59:AP59)</f>
        <v>507565431.88088</v>
      </c>
      <c r="AQ60" s="6">
        <f>SUM($E$59:AQ59)</f>
        <v>507565431.88088</v>
      </c>
      <c r="AR60" s="6">
        <f>SUM($E$59:AR59)</f>
        <v>507565431.88088</v>
      </c>
      <c r="AS60" s="6"/>
    </row>
    <row r="61" spans="2:45" x14ac:dyDescent="0.35">
      <c r="B61" s="1" t="s">
        <v>24</v>
      </c>
      <c r="E61" s="6">
        <f t="shared" ref="E61:AR61" si="30">E56*(1-$B$6)^(E8-$E$8)</f>
        <v>150000000</v>
      </c>
      <c r="F61" s="6">
        <f t="shared" si="30"/>
        <v>141750000</v>
      </c>
      <c r="G61" s="6">
        <f t="shared" si="30"/>
        <v>133953750.00000001</v>
      </c>
      <c r="H61" s="6">
        <f t="shared" si="30"/>
        <v>126586293.75000001</v>
      </c>
      <c r="I61" s="6">
        <f t="shared" si="30"/>
        <v>119624047.59375003</v>
      </c>
      <c r="J61" s="6">
        <f t="shared" si="30"/>
        <v>113044724.97609378</v>
      </c>
      <c r="K61" s="6">
        <f t="shared" si="30"/>
        <v>0</v>
      </c>
      <c r="L61" s="6">
        <f t="shared" si="30"/>
        <v>0</v>
      </c>
      <c r="M61" s="6">
        <f t="shared" si="30"/>
        <v>0</v>
      </c>
      <c r="N61" s="6">
        <f t="shared" si="30"/>
        <v>0</v>
      </c>
      <c r="O61" s="6">
        <f t="shared" si="30"/>
        <v>0</v>
      </c>
      <c r="P61" s="6">
        <f t="shared" si="30"/>
        <v>0</v>
      </c>
      <c r="Q61" s="6">
        <f t="shared" si="30"/>
        <v>0</v>
      </c>
      <c r="R61" s="6">
        <f t="shared" si="30"/>
        <v>0</v>
      </c>
      <c r="S61" s="6">
        <f t="shared" si="30"/>
        <v>0</v>
      </c>
      <c r="T61" s="6">
        <f t="shared" si="30"/>
        <v>0</v>
      </c>
      <c r="U61" s="6">
        <f t="shared" si="30"/>
        <v>0</v>
      </c>
      <c r="V61" s="6">
        <f t="shared" si="30"/>
        <v>0</v>
      </c>
      <c r="W61" s="6">
        <f t="shared" si="30"/>
        <v>0</v>
      </c>
      <c r="X61" s="6">
        <f t="shared" si="30"/>
        <v>0</v>
      </c>
      <c r="Y61" s="6">
        <f t="shared" si="30"/>
        <v>0</v>
      </c>
      <c r="Z61" s="6">
        <f t="shared" si="30"/>
        <v>0</v>
      </c>
      <c r="AA61" s="6">
        <f t="shared" si="30"/>
        <v>0</v>
      </c>
      <c r="AB61" s="6">
        <f t="shared" si="30"/>
        <v>0</v>
      </c>
      <c r="AC61" s="6">
        <f t="shared" si="30"/>
        <v>0</v>
      </c>
      <c r="AD61" s="6">
        <f t="shared" si="30"/>
        <v>0</v>
      </c>
      <c r="AE61" s="6">
        <f t="shared" si="30"/>
        <v>0</v>
      </c>
      <c r="AF61" s="6">
        <f t="shared" si="30"/>
        <v>0</v>
      </c>
      <c r="AG61" s="6">
        <f t="shared" si="30"/>
        <v>0</v>
      </c>
      <c r="AH61" s="6">
        <f t="shared" si="30"/>
        <v>0</v>
      </c>
      <c r="AI61" s="6">
        <f t="shared" si="30"/>
        <v>0</v>
      </c>
      <c r="AJ61" s="6">
        <f t="shared" si="30"/>
        <v>0</v>
      </c>
      <c r="AK61" s="6">
        <f t="shared" si="30"/>
        <v>0</v>
      </c>
      <c r="AL61" s="6">
        <f t="shared" si="30"/>
        <v>0</v>
      </c>
      <c r="AM61" s="6">
        <f t="shared" si="30"/>
        <v>0</v>
      </c>
      <c r="AN61" s="6">
        <f t="shared" si="30"/>
        <v>0</v>
      </c>
      <c r="AO61" s="6">
        <f t="shared" si="30"/>
        <v>0</v>
      </c>
      <c r="AP61" s="6">
        <f t="shared" si="30"/>
        <v>0</v>
      </c>
      <c r="AQ61" s="6">
        <f t="shared" si="30"/>
        <v>0</v>
      </c>
      <c r="AR61" s="6">
        <f t="shared" si="30"/>
        <v>0</v>
      </c>
      <c r="AS61" s="6"/>
    </row>
    <row r="62" spans="2:45" x14ac:dyDescent="0.35">
      <c r="B62" s="1" t="s">
        <v>25</v>
      </c>
      <c r="E62" s="6">
        <f>SUM($E$61:E61)</f>
        <v>150000000</v>
      </c>
      <c r="F62" s="6">
        <f>SUM($E$61:F61)</f>
        <v>291750000</v>
      </c>
      <c r="G62" s="6">
        <f>SUM($E$61:G61)</f>
        <v>425703750</v>
      </c>
      <c r="H62" s="6">
        <f>SUM($E$61:H61)</f>
        <v>552290043.75</v>
      </c>
      <c r="I62" s="6">
        <f>SUM($E$61:I61)</f>
        <v>671914091.34375</v>
      </c>
      <c r="J62" s="6">
        <f>SUM($E$61:J61)</f>
        <v>784958816.31984377</v>
      </c>
      <c r="K62" s="6">
        <f>SUM($E$61:K61)</f>
        <v>784958816.31984377</v>
      </c>
      <c r="L62" s="6">
        <f>SUM($E$61:L61)</f>
        <v>784958816.31984377</v>
      </c>
      <c r="M62" s="6">
        <f>SUM($E$61:M61)</f>
        <v>784958816.31984377</v>
      </c>
      <c r="N62" s="6">
        <f>SUM($E$61:N61)</f>
        <v>784958816.31984377</v>
      </c>
      <c r="O62" s="6">
        <f>SUM($E$61:O61)</f>
        <v>784958816.31984377</v>
      </c>
      <c r="P62" s="6">
        <f>SUM($E$61:P61)</f>
        <v>784958816.31984377</v>
      </c>
      <c r="Q62" s="6">
        <f>SUM($E$61:Q61)</f>
        <v>784958816.31984377</v>
      </c>
      <c r="R62" s="6">
        <f>SUM($E$61:R61)</f>
        <v>784958816.31984377</v>
      </c>
      <c r="S62" s="6">
        <f>SUM($E$61:S61)</f>
        <v>784958816.31984377</v>
      </c>
      <c r="T62" s="6">
        <f>SUM($E$61:T61)</f>
        <v>784958816.31984377</v>
      </c>
      <c r="U62" s="6">
        <f>SUM($E$61:U61)</f>
        <v>784958816.31984377</v>
      </c>
      <c r="V62" s="6">
        <f>SUM($E$61:V61)</f>
        <v>784958816.31984377</v>
      </c>
      <c r="W62" s="6">
        <f>SUM($E$61:W61)</f>
        <v>784958816.31984377</v>
      </c>
      <c r="X62" s="6">
        <f>SUM($E$61:X61)</f>
        <v>784958816.31984377</v>
      </c>
      <c r="Y62" s="6">
        <f>SUM($E$61:Y61)</f>
        <v>784958816.31984377</v>
      </c>
      <c r="Z62" s="6">
        <f>SUM($E$61:Z61)</f>
        <v>784958816.31984377</v>
      </c>
      <c r="AA62" s="6">
        <f>SUM($E$61:AA61)</f>
        <v>784958816.31984377</v>
      </c>
      <c r="AB62" s="6">
        <f>SUM($E$61:AB61)</f>
        <v>784958816.31984377</v>
      </c>
      <c r="AC62" s="6">
        <f>SUM($E$61:AC61)</f>
        <v>784958816.31984377</v>
      </c>
      <c r="AD62" s="6">
        <f>SUM($E$61:AD61)</f>
        <v>784958816.31984377</v>
      </c>
      <c r="AE62" s="6">
        <f>SUM($E$61:AE61)</f>
        <v>784958816.31984377</v>
      </c>
      <c r="AF62" s="6">
        <f>SUM($E$61:AF61)</f>
        <v>784958816.31984377</v>
      </c>
      <c r="AG62" s="6">
        <f>SUM($E$61:AG61)</f>
        <v>784958816.31984377</v>
      </c>
      <c r="AH62" s="6">
        <f>SUM($E$61:AH61)</f>
        <v>784958816.31984377</v>
      </c>
      <c r="AI62" s="6">
        <f>SUM($E$61:AI61)</f>
        <v>784958816.31984377</v>
      </c>
      <c r="AJ62" s="6">
        <f>SUM($E$61:AJ61)</f>
        <v>784958816.31984377</v>
      </c>
      <c r="AK62" s="6">
        <f>SUM($E$61:AK61)</f>
        <v>784958816.31984377</v>
      </c>
      <c r="AL62" s="6">
        <f>SUM($E$61:AL61)</f>
        <v>784958816.31984377</v>
      </c>
      <c r="AM62" s="6">
        <f>SUM($E$61:AM61)</f>
        <v>784958816.31984377</v>
      </c>
      <c r="AN62" s="6">
        <f>SUM($E$61:AN61)</f>
        <v>784958816.31984377</v>
      </c>
      <c r="AO62" s="6">
        <f>SUM($E$61:AO61)</f>
        <v>784958816.31984377</v>
      </c>
      <c r="AP62" s="6">
        <f>SUM($E$61:AP61)</f>
        <v>784958816.31984377</v>
      </c>
      <c r="AQ62" s="6">
        <f>SUM($E$61:AQ61)</f>
        <v>784958816.31984377</v>
      </c>
      <c r="AR62" s="6">
        <f>SUM($E$61:AR61)</f>
        <v>784958816.31984377</v>
      </c>
      <c r="AS62" s="6"/>
    </row>
    <row r="64" spans="2:45" x14ac:dyDescent="0.35">
      <c r="B64" s="1" t="s">
        <v>30</v>
      </c>
      <c r="E64" s="6">
        <f>E62-E60</f>
        <v>136687500</v>
      </c>
      <c r="F64" s="6">
        <f t="shared" ref="F64:AR64" si="31">F62-F60</f>
        <v>254112187.5</v>
      </c>
      <c r="G64" s="6">
        <f t="shared" si="31"/>
        <v>354720642.1875</v>
      </c>
      <c r="H64" s="6">
        <f t="shared" si="31"/>
        <v>440664906.8671875</v>
      </c>
      <c r="I64" s="6">
        <f t="shared" si="31"/>
        <v>513836810.73949218</v>
      </c>
      <c r="J64" s="6">
        <f t="shared" si="31"/>
        <v>575898379.89882016</v>
      </c>
      <c r="K64" s="6">
        <f t="shared" si="31"/>
        <v>530962428.69231516</v>
      </c>
      <c r="L64" s="6">
        <f t="shared" si="31"/>
        <v>491374072.73218656</v>
      </c>
      <c r="M64" s="6">
        <f t="shared" si="31"/>
        <v>456513152.48122412</v>
      </c>
      <c r="N64" s="6">
        <f t="shared" si="31"/>
        <v>425830064.35719585</v>
      </c>
      <c r="O64" s="6">
        <f t="shared" si="31"/>
        <v>398837851.13722461</v>
      </c>
      <c r="P64" s="6">
        <f t="shared" si="31"/>
        <v>375105168.72173923</v>
      </c>
      <c r="Q64" s="6">
        <f t="shared" si="31"/>
        <v>354250033.08204222</v>
      </c>
      <c r="R64" s="6">
        <f t="shared" si="31"/>
        <v>335934261.68713081</v>
      </c>
      <c r="S64" s="6">
        <f t="shared" si="31"/>
        <v>319858533.04444486</v>
      </c>
      <c r="T64" s="6">
        <f t="shared" si="31"/>
        <v>305757996.31748837</v>
      </c>
      <c r="U64" s="6">
        <f t="shared" si="31"/>
        <v>295086935.05663353</v>
      </c>
      <c r="V64" s="6">
        <f t="shared" si="31"/>
        <v>287332667.34308708</v>
      </c>
      <c r="W64" s="6">
        <f t="shared" si="31"/>
        <v>282048981.45775968</v>
      </c>
      <c r="X64" s="6">
        <f t="shared" si="31"/>
        <v>278848066.08912981</v>
      </c>
      <c r="Y64" s="6">
        <f t="shared" si="31"/>
        <v>277393384.43896377</v>
      </c>
      <c r="Z64" s="6">
        <f t="shared" si="31"/>
        <v>277393384.43896377</v>
      </c>
      <c r="AA64" s="6">
        <f t="shared" si="31"/>
        <v>277393384.43896377</v>
      </c>
      <c r="AB64" s="6">
        <f t="shared" si="31"/>
        <v>277393384.43896377</v>
      </c>
      <c r="AC64" s="6">
        <f t="shared" si="31"/>
        <v>277393384.43896377</v>
      </c>
      <c r="AD64" s="6">
        <f t="shared" si="31"/>
        <v>277393384.43896377</v>
      </c>
      <c r="AE64" s="6">
        <f t="shared" si="31"/>
        <v>277393384.43896377</v>
      </c>
      <c r="AF64" s="6">
        <f t="shared" si="31"/>
        <v>277393384.43896377</v>
      </c>
      <c r="AG64" s="6">
        <f t="shared" si="31"/>
        <v>277393384.43896377</v>
      </c>
      <c r="AH64" s="6">
        <f t="shared" si="31"/>
        <v>277393384.43896377</v>
      </c>
      <c r="AI64" s="6">
        <f t="shared" si="31"/>
        <v>277393384.43896377</v>
      </c>
      <c r="AJ64" s="6">
        <f t="shared" si="31"/>
        <v>277393384.43896377</v>
      </c>
      <c r="AK64" s="6">
        <f t="shared" si="31"/>
        <v>277393384.43896377</v>
      </c>
      <c r="AL64" s="6">
        <f t="shared" si="31"/>
        <v>277393384.43896377</v>
      </c>
      <c r="AM64" s="6">
        <f t="shared" si="31"/>
        <v>277393384.43896377</v>
      </c>
      <c r="AN64" s="6">
        <f t="shared" si="31"/>
        <v>277393384.43896377</v>
      </c>
      <c r="AO64" s="6">
        <f t="shared" si="31"/>
        <v>277393384.43896377</v>
      </c>
      <c r="AP64" s="6">
        <f t="shared" si="31"/>
        <v>277393384.43896377</v>
      </c>
      <c r="AQ64" s="6">
        <f t="shared" si="31"/>
        <v>277393384.43896377</v>
      </c>
      <c r="AR64" s="6">
        <f t="shared" si="31"/>
        <v>277393384.43896377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90581-64EE-4772-BB9C-52353B0A3F8E}">
  <dimension ref="D6"/>
  <sheetViews>
    <sheetView zoomScale="115" zoomScaleNormal="115" workbookViewId="0">
      <selection activeCell="N9" sqref="N9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F52E-D614-49FC-B5CF-95295A0630AA}">
  <dimension ref="A1:AY80"/>
  <sheetViews>
    <sheetView workbookViewId="0">
      <selection activeCell="C16" sqref="C16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16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150000000</v>
      </c>
      <c r="D9" s="21">
        <f>SUM($C$9:C9)</f>
        <v>150000000</v>
      </c>
      <c r="E9" s="22">
        <f t="shared" ref="E9:AR9" si="1">IF(AND(E$8-$B9&lt;$B$4,E$8&gt;=$B9),$C9*(1+$B$3)^($B9-$B$9)/$B$4,0)</f>
        <v>9375000</v>
      </c>
      <c r="F9" s="22">
        <f t="shared" si="1"/>
        <v>9375000</v>
      </c>
      <c r="G9" s="22">
        <f t="shared" si="1"/>
        <v>9375000</v>
      </c>
      <c r="H9" s="22">
        <f t="shared" si="1"/>
        <v>9375000</v>
      </c>
      <c r="I9" s="22">
        <f t="shared" si="1"/>
        <v>9375000</v>
      </c>
      <c r="J9" s="22">
        <f t="shared" si="1"/>
        <v>9375000</v>
      </c>
      <c r="K9" s="22">
        <f t="shared" si="1"/>
        <v>9375000</v>
      </c>
      <c r="L9" s="22">
        <f t="shared" si="1"/>
        <v>9375000</v>
      </c>
      <c r="M9" s="22">
        <f t="shared" si="1"/>
        <v>9375000</v>
      </c>
      <c r="N9" s="22">
        <f t="shared" si="1"/>
        <v>9375000</v>
      </c>
      <c r="O9" s="22">
        <f t="shared" si="1"/>
        <v>9375000</v>
      </c>
      <c r="P9" s="22">
        <f t="shared" si="1"/>
        <v>9375000</v>
      </c>
      <c r="Q9" s="22">
        <f t="shared" si="1"/>
        <v>9375000</v>
      </c>
      <c r="R9" s="22">
        <f t="shared" si="1"/>
        <v>9375000</v>
      </c>
      <c r="S9" s="22">
        <f t="shared" si="1"/>
        <v>9375000</v>
      </c>
      <c r="T9" s="22">
        <f t="shared" si="1"/>
        <v>9375000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150000000</v>
      </c>
      <c r="AT9" s="19"/>
      <c r="AU9" s="22">
        <f t="array" ref="AU9:AU48">TRANSPOSE(E51:AR51)</f>
        <v>9375000</v>
      </c>
      <c r="AV9" s="22">
        <f>D9-AU9</f>
        <v>140625000</v>
      </c>
      <c r="AW9" s="22">
        <f>AV9*$B$5</f>
        <v>42187500</v>
      </c>
      <c r="AX9" s="22">
        <f>AV9-AW9</f>
        <v>98437500</v>
      </c>
      <c r="AY9" s="22">
        <f>AX9*($B$2)</f>
        <v>9843750</v>
      </c>
    </row>
    <row r="10" spans="1:51" x14ac:dyDescent="0.35">
      <c r="B10" s="17">
        <f>B9+1</f>
        <v>2</v>
      </c>
      <c r="C10" s="20">
        <f>C9*1.05</f>
        <v>157500000</v>
      </c>
      <c r="D10" s="21">
        <f>SUM($C$9:C10)</f>
        <v>307500000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9843750</v>
      </c>
      <c r="G10" s="22">
        <f t="shared" si="3"/>
        <v>9843750</v>
      </c>
      <c r="H10" s="22">
        <f t="shared" si="3"/>
        <v>9843750</v>
      </c>
      <c r="I10" s="22">
        <f t="shared" si="3"/>
        <v>9843750</v>
      </c>
      <c r="J10" s="22">
        <f t="shared" si="3"/>
        <v>9843750</v>
      </c>
      <c r="K10" s="22">
        <f t="shared" si="3"/>
        <v>9843750</v>
      </c>
      <c r="L10" s="22">
        <f t="shared" si="3"/>
        <v>9843750</v>
      </c>
      <c r="M10" s="22">
        <f t="shared" si="3"/>
        <v>9843750</v>
      </c>
      <c r="N10" s="22">
        <f t="shared" si="3"/>
        <v>9843750</v>
      </c>
      <c r="O10" s="22">
        <f t="shared" si="3"/>
        <v>9843750</v>
      </c>
      <c r="P10" s="22">
        <f t="shared" ref="P10:Y19" si="4">IF(AND(P$8-$B10&lt;$B$4,P$8&gt;=$B10),$C10/$B$4,0)</f>
        <v>9843750</v>
      </c>
      <c r="Q10" s="22">
        <f t="shared" si="4"/>
        <v>9843750</v>
      </c>
      <c r="R10" s="22">
        <f t="shared" si="4"/>
        <v>9843750</v>
      </c>
      <c r="S10" s="22">
        <f t="shared" si="4"/>
        <v>9843750</v>
      </c>
      <c r="T10" s="22">
        <f t="shared" si="4"/>
        <v>9843750</v>
      </c>
      <c r="U10" s="22">
        <f t="shared" si="4"/>
        <v>9843750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157500000</v>
      </c>
      <c r="AT10" s="19"/>
      <c r="AU10" s="22">
        <v>28593750</v>
      </c>
      <c r="AV10" s="22">
        <f t="shared" ref="AV10:AV48" si="8">D10-AU10</f>
        <v>278906250</v>
      </c>
      <c r="AW10" s="22">
        <f t="shared" ref="AW10:AW48" si="9">AV10*$B$5</f>
        <v>83671875</v>
      </c>
      <c r="AX10" s="22">
        <f t="shared" ref="AX10:AX48" si="10">AV10-AW10</f>
        <v>195234375</v>
      </c>
      <c r="AY10" s="22">
        <f t="shared" ref="AY10:AY48" si="11">AX10*($B$2)</f>
        <v>19523437.5</v>
      </c>
    </row>
    <row r="11" spans="1:51" x14ac:dyDescent="0.35">
      <c r="B11" s="17">
        <f t="shared" ref="B11:B48" si="12">B10+1</f>
        <v>3</v>
      </c>
      <c r="C11" s="20">
        <f t="shared" ref="C11:C14" si="13">C10*1.05</f>
        <v>165375000</v>
      </c>
      <c r="D11" s="21">
        <f>SUM($C$9:C11)</f>
        <v>472875000</v>
      </c>
      <c r="E11" s="22">
        <f t="shared" si="2"/>
        <v>0</v>
      </c>
      <c r="F11" s="22">
        <f t="shared" si="3"/>
        <v>0</v>
      </c>
      <c r="G11" s="22">
        <f t="shared" si="3"/>
        <v>10335937.5</v>
      </c>
      <c r="H11" s="22">
        <f t="shared" si="3"/>
        <v>10335937.5</v>
      </c>
      <c r="I11" s="22">
        <f t="shared" si="3"/>
        <v>10335937.5</v>
      </c>
      <c r="J11" s="22">
        <f t="shared" si="3"/>
        <v>10335937.5</v>
      </c>
      <c r="K11" s="22">
        <f t="shared" si="3"/>
        <v>10335937.5</v>
      </c>
      <c r="L11" s="22">
        <f t="shared" si="3"/>
        <v>10335937.5</v>
      </c>
      <c r="M11" s="22">
        <f t="shared" si="3"/>
        <v>10335937.5</v>
      </c>
      <c r="N11" s="22">
        <f t="shared" si="3"/>
        <v>10335937.5</v>
      </c>
      <c r="O11" s="22">
        <f t="shared" si="3"/>
        <v>10335937.5</v>
      </c>
      <c r="P11" s="22">
        <f t="shared" si="4"/>
        <v>10335937.5</v>
      </c>
      <c r="Q11" s="22">
        <f t="shared" si="4"/>
        <v>10335937.5</v>
      </c>
      <c r="R11" s="22">
        <f t="shared" si="4"/>
        <v>10335937.5</v>
      </c>
      <c r="S11" s="22">
        <f t="shared" si="4"/>
        <v>10335937.5</v>
      </c>
      <c r="T11" s="22">
        <f t="shared" si="4"/>
        <v>10335937.5</v>
      </c>
      <c r="U11" s="22">
        <f t="shared" si="4"/>
        <v>10335937.5</v>
      </c>
      <c r="V11" s="22">
        <f t="shared" si="4"/>
        <v>10335937.5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165375000</v>
      </c>
      <c r="AT11" s="19"/>
      <c r="AU11" s="22">
        <v>58148437.5</v>
      </c>
      <c r="AV11" s="22">
        <f t="shared" si="8"/>
        <v>414726562.5</v>
      </c>
      <c r="AW11" s="22">
        <f t="shared" si="9"/>
        <v>124417968.75</v>
      </c>
      <c r="AX11" s="22">
        <f t="shared" si="10"/>
        <v>290308593.75</v>
      </c>
      <c r="AY11" s="22">
        <f t="shared" si="11"/>
        <v>29030859.375</v>
      </c>
    </row>
    <row r="12" spans="1:51" x14ac:dyDescent="0.35">
      <c r="B12" s="17">
        <f t="shared" si="12"/>
        <v>4</v>
      </c>
      <c r="C12" s="20">
        <f t="shared" si="13"/>
        <v>173643750</v>
      </c>
      <c r="D12" s="21">
        <f>SUM($C$9:C12)</f>
        <v>646518750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10852734.375</v>
      </c>
      <c r="I12" s="22">
        <f t="shared" si="3"/>
        <v>10852734.375</v>
      </c>
      <c r="J12" s="22">
        <f t="shared" si="3"/>
        <v>10852734.375</v>
      </c>
      <c r="K12" s="22">
        <f t="shared" si="3"/>
        <v>10852734.375</v>
      </c>
      <c r="L12" s="22">
        <f t="shared" si="3"/>
        <v>10852734.375</v>
      </c>
      <c r="M12" s="22">
        <f t="shared" si="3"/>
        <v>10852734.375</v>
      </c>
      <c r="N12" s="22">
        <f t="shared" si="3"/>
        <v>10852734.375</v>
      </c>
      <c r="O12" s="22">
        <f t="shared" si="3"/>
        <v>10852734.375</v>
      </c>
      <c r="P12" s="22">
        <f t="shared" si="4"/>
        <v>10852734.375</v>
      </c>
      <c r="Q12" s="22">
        <f t="shared" si="4"/>
        <v>10852734.375</v>
      </c>
      <c r="R12" s="22">
        <f t="shared" si="4"/>
        <v>10852734.375</v>
      </c>
      <c r="S12" s="22">
        <f t="shared" si="4"/>
        <v>10852734.375</v>
      </c>
      <c r="T12" s="22">
        <f t="shared" si="4"/>
        <v>10852734.375</v>
      </c>
      <c r="U12" s="22">
        <f t="shared" si="4"/>
        <v>10852734.375</v>
      </c>
      <c r="V12" s="22">
        <f t="shared" si="4"/>
        <v>10852734.375</v>
      </c>
      <c r="W12" s="22">
        <f t="shared" si="4"/>
        <v>10852734.375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173643750</v>
      </c>
      <c r="AT12" s="19"/>
      <c r="AU12" s="22">
        <v>98555859.375</v>
      </c>
      <c r="AV12" s="22">
        <f t="shared" si="8"/>
        <v>547962890.625</v>
      </c>
      <c r="AW12" s="22">
        <f t="shared" si="9"/>
        <v>164388867.1875</v>
      </c>
      <c r="AX12" s="22">
        <f t="shared" si="10"/>
        <v>383574023.4375</v>
      </c>
      <c r="AY12" s="22">
        <f t="shared" si="11"/>
        <v>38357402.34375</v>
      </c>
    </row>
    <row r="13" spans="1:51" x14ac:dyDescent="0.35">
      <c r="B13" s="17">
        <f t="shared" si="12"/>
        <v>5</v>
      </c>
      <c r="C13" s="20">
        <f t="shared" si="13"/>
        <v>182325937.5</v>
      </c>
      <c r="D13" s="21">
        <f>SUM($C$9:C13)</f>
        <v>828844687.5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11395371.09375</v>
      </c>
      <c r="J13" s="22">
        <f t="shared" si="3"/>
        <v>11395371.09375</v>
      </c>
      <c r="K13" s="22">
        <f t="shared" si="3"/>
        <v>11395371.09375</v>
      </c>
      <c r="L13" s="22">
        <f t="shared" si="3"/>
        <v>11395371.09375</v>
      </c>
      <c r="M13" s="22">
        <f t="shared" si="3"/>
        <v>11395371.09375</v>
      </c>
      <c r="N13" s="22">
        <f t="shared" si="3"/>
        <v>11395371.09375</v>
      </c>
      <c r="O13" s="22">
        <f t="shared" si="3"/>
        <v>11395371.09375</v>
      </c>
      <c r="P13" s="22">
        <f t="shared" si="4"/>
        <v>11395371.09375</v>
      </c>
      <c r="Q13" s="22">
        <f t="shared" si="4"/>
        <v>11395371.09375</v>
      </c>
      <c r="R13" s="22">
        <f t="shared" si="4"/>
        <v>11395371.09375</v>
      </c>
      <c r="S13" s="22">
        <f t="shared" si="4"/>
        <v>11395371.09375</v>
      </c>
      <c r="T13" s="22">
        <f t="shared" si="4"/>
        <v>11395371.09375</v>
      </c>
      <c r="U13" s="22">
        <f t="shared" si="4"/>
        <v>11395371.09375</v>
      </c>
      <c r="V13" s="22">
        <f t="shared" si="4"/>
        <v>11395371.09375</v>
      </c>
      <c r="W13" s="22">
        <f t="shared" si="4"/>
        <v>11395371.09375</v>
      </c>
      <c r="X13" s="22">
        <f t="shared" si="4"/>
        <v>11395371.09375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182325937.5</v>
      </c>
      <c r="AT13" s="19"/>
      <c r="AU13" s="22">
        <v>150358652.34375</v>
      </c>
      <c r="AV13" s="22">
        <f t="shared" si="8"/>
        <v>678486035.15625</v>
      </c>
      <c r="AW13" s="22">
        <f t="shared" si="9"/>
        <v>203545810.546875</v>
      </c>
      <c r="AX13" s="22">
        <f t="shared" si="10"/>
        <v>474940224.609375</v>
      </c>
      <c r="AY13" s="22">
        <f t="shared" si="11"/>
        <v>47494022.4609375</v>
      </c>
    </row>
    <row r="14" spans="1:51" x14ac:dyDescent="0.35">
      <c r="B14" s="1">
        <f t="shared" si="12"/>
        <v>6</v>
      </c>
      <c r="C14" s="20">
        <f t="shared" si="13"/>
        <v>191442234.375</v>
      </c>
      <c r="D14" s="8">
        <f>SUM($C$9:C14)</f>
        <v>1020286921.875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11965139.6484375</v>
      </c>
      <c r="K14" s="4">
        <f t="shared" si="3"/>
        <v>11965139.6484375</v>
      </c>
      <c r="L14" s="4">
        <f t="shared" si="3"/>
        <v>11965139.6484375</v>
      </c>
      <c r="M14" s="4">
        <f t="shared" si="3"/>
        <v>11965139.6484375</v>
      </c>
      <c r="N14" s="4">
        <f t="shared" si="3"/>
        <v>11965139.6484375</v>
      </c>
      <c r="O14" s="4">
        <f t="shared" si="3"/>
        <v>11965139.6484375</v>
      </c>
      <c r="P14" s="4">
        <f t="shared" si="4"/>
        <v>11965139.6484375</v>
      </c>
      <c r="Q14" s="4">
        <f t="shared" si="4"/>
        <v>11965139.6484375</v>
      </c>
      <c r="R14" s="4">
        <f t="shared" si="4"/>
        <v>11965139.6484375</v>
      </c>
      <c r="S14" s="4">
        <f t="shared" si="4"/>
        <v>11965139.6484375</v>
      </c>
      <c r="T14" s="4">
        <f t="shared" si="4"/>
        <v>11965139.6484375</v>
      </c>
      <c r="U14" s="4">
        <f t="shared" si="4"/>
        <v>11965139.6484375</v>
      </c>
      <c r="V14" s="4">
        <f t="shared" si="4"/>
        <v>11965139.6484375</v>
      </c>
      <c r="W14" s="4">
        <f t="shared" si="4"/>
        <v>11965139.6484375</v>
      </c>
      <c r="X14" s="4">
        <f t="shared" si="4"/>
        <v>11965139.6484375</v>
      </c>
      <c r="Y14" s="4">
        <f t="shared" si="4"/>
        <v>11965139.6484375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191442234.375</v>
      </c>
      <c r="AU14" s="4">
        <v>214126584.9609375</v>
      </c>
      <c r="AV14" s="4">
        <f t="shared" si="8"/>
        <v>806160336.9140625</v>
      </c>
      <c r="AW14" s="4">
        <f t="shared" si="9"/>
        <v>241848101.07421875</v>
      </c>
      <c r="AX14" s="4">
        <f t="shared" si="10"/>
        <v>564312235.83984375</v>
      </c>
      <c r="AY14" s="4">
        <f t="shared" si="11"/>
        <v>56431223.583984375</v>
      </c>
    </row>
    <row r="15" spans="1:51" x14ac:dyDescent="0.35">
      <c r="B15" s="1">
        <f t="shared" si="12"/>
        <v>7</v>
      </c>
      <c r="C15" s="4">
        <v>0</v>
      </c>
      <c r="D15" s="8">
        <f>SUM($C$9:C15)</f>
        <v>1020286921.875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0</v>
      </c>
      <c r="L15" s="4">
        <f t="shared" si="3"/>
        <v>0</v>
      </c>
      <c r="M15" s="4">
        <f t="shared" si="3"/>
        <v>0</v>
      </c>
      <c r="N15" s="4">
        <f t="shared" si="3"/>
        <v>0</v>
      </c>
      <c r="O15" s="4">
        <f t="shared" si="3"/>
        <v>0</v>
      </c>
      <c r="P15" s="4">
        <f t="shared" si="4"/>
        <v>0</v>
      </c>
      <c r="Q15" s="4">
        <f t="shared" si="4"/>
        <v>0</v>
      </c>
      <c r="R15" s="4">
        <f t="shared" si="4"/>
        <v>0</v>
      </c>
      <c r="S15" s="4">
        <f t="shared" si="4"/>
        <v>0</v>
      </c>
      <c r="T15" s="4">
        <f t="shared" si="4"/>
        <v>0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0</v>
      </c>
      <c r="AU15" s="4">
        <v>277894517.578125</v>
      </c>
      <c r="AV15" s="4">
        <f t="shared" si="8"/>
        <v>742392404.296875</v>
      </c>
      <c r="AW15" s="4">
        <f t="shared" si="9"/>
        <v>222717721.2890625</v>
      </c>
      <c r="AX15" s="4">
        <f t="shared" si="10"/>
        <v>519674683.0078125</v>
      </c>
      <c r="AY15" s="4">
        <f t="shared" si="11"/>
        <v>51967468.30078125</v>
      </c>
    </row>
    <row r="16" spans="1:51" x14ac:dyDescent="0.35">
      <c r="B16" s="1">
        <f t="shared" si="12"/>
        <v>8</v>
      </c>
      <c r="C16" s="4">
        <f t="shared" ref="C16:C48" si="14">C15*(1+$B$3)</f>
        <v>0</v>
      </c>
      <c r="D16" s="8">
        <f>SUM($C$9:C16)</f>
        <v>1020286921.875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0</v>
      </c>
      <c r="M16" s="4">
        <f t="shared" si="3"/>
        <v>0</v>
      </c>
      <c r="N16" s="4">
        <f t="shared" si="3"/>
        <v>0</v>
      </c>
      <c r="O16" s="4">
        <f t="shared" si="3"/>
        <v>0</v>
      </c>
      <c r="P16" s="4">
        <f t="shared" si="4"/>
        <v>0</v>
      </c>
      <c r="Q16" s="4">
        <f t="shared" si="4"/>
        <v>0</v>
      </c>
      <c r="R16" s="4">
        <f t="shared" si="4"/>
        <v>0</v>
      </c>
      <c r="S16" s="4">
        <f t="shared" si="4"/>
        <v>0</v>
      </c>
      <c r="T16" s="4">
        <f t="shared" si="4"/>
        <v>0</v>
      </c>
      <c r="U16" s="4">
        <f t="shared" si="4"/>
        <v>0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0</v>
      </c>
      <c r="AU16" s="4">
        <v>341662450.1953125</v>
      </c>
      <c r="AV16" s="4">
        <f t="shared" si="8"/>
        <v>678624471.6796875</v>
      </c>
      <c r="AW16" s="4">
        <f t="shared" si="9"/>
        <v>203587341.50390625</v>
      </c>
      <c r="AX16" s="4">
        <f t="shared" si="10"/>
        <v>475037130.17578125</v>
      </c>
      <c r="AY16" s="4">
        <f t="shared" si="11"/>
        <v>47503713.017578125</v>
      </c>
    </row>
    <row r="17" spans="2:51" x14ac:dyDescent="0.35">
      <c r="B17" s="1">
        <f t="shared" si="12"/>
        <v>9</v>
      </c>
      <c r="C17" s="4">
        <f t="shared" si="14"/>
        <v>0</v>
      </c>
      <c r="D17" s="8">
        <f>SUM($C$9:C17)</f>
        <v>1020286921.875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0</v>
      </c>
      <c r="N17" s="4">
        <f t="shared" si="3"/>
        <v>0</v>
      </c>
      <c r="O17" s="4">
        <f t="shared" si="3"/>
        <v>0</v>
      </c>
      <c r="P17" s="4">
        <f t="shared" si="4"/>
        <v>0</v>
      </c>
      <c r="Q17" s="4">
        <f t="shared" si="4"/>
        <v>0</v>
      </c>
      <c r="R17" s="4">
        <f t="shared" si="4"/>
        <v>0</v>
      </c>
      <c r="S17" s="4">
        <f t="shared" si="4"/>
        <v>0</v>
      </c>
      <c r="T17" s="4">
        <f t="shared" si="4"/>
        <v>0</v>
      </c>
      <c r="U17" s="4">
        <f t="shared" si="4"/>
        <v>0</v>
      </c>
      <c r="V17" s="4">
        <f t="shared" si="4"/>
        <v>0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0</v>
      </c>
      <c r="AU17" s="4">
        <v>405430382.8125</v>
      </c>
      <c r="AV17" s="4">
        <f t="shared" si="8"/>
        <v>614856539.0625</v>
      </c>
      <c r="AW17" s="4">
        <f t="shared" si="9"/>
        <v>184456961.71875</v>
      </c>
      <c r="AX17" s="4">
        <f t="shared" si="10"/>
        <v>430399577.34375</v>
      </c>
      <c r="AY17" s="4">
        <f t="shared" si="11"/>
        <v>43039957.734375</v>
      </c>
    </row>
    <row r="18" spans="2:51" x14ac:dyDescent="0.35">
      <c r="B18" s="1">
        <f t="shared" si="12"/>
        <v>10</v>
      </c>
      <c r="C18" s="4">
        <f t="shared" si="14"/>
        <v>0</v>
      </c>
      <c r="D18" s="8">
        <f>SUM($C$9:C18)</f>
        <v>1020286921.875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0</v>
      </c>
      <c r="O18" s="4">
        <f t="shared" si="3"/>
        <v>0</v>
      </c>
      <c r="P18" s="4">
        <f t="shared" si="4"/>
        <v>0</v>
      </c>
      <c r="Q18" s="4">
        <f t="shared" si="4"/>
        <v>0</v>
      </c>
      <c r="R18" s="4">
        <f t="shared" si="4"/>
        <v>0</v>
      </c>
      <c r="S18" s="4">
        <f t="shared" si="4"/>
        <v>0</v>
      </c>
      <c r="T18" s="4">
        <f t="shared" si="4"/>
        <v>0</v>
      </c>
      <c r="U18" s="4">
        <f t="shared" si="4"/>
        <v>0</v>
      </c>
      <c r="V18" s="4">
        <f t="shared" si="4"/>
        <v>0</v>
      </c>
      <c r="W18" s="4">
        <f t="shared" si="4"/>
        <v>0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0</v>
      </c>
      <c r="AU18" s="4">
        <v>469198315.4296875</v>
      </c>
      <c r="AV18" s="4">
        <f t="shared" si="8"/>
        <v>551088606.4453125</v>
      </c>
      <c r="AW18" s="4">
        <f t="shared" si="9"/>
        <v>165326581.93359375</v>
      </c>
      <c r="AX18" s="4">
        <f t="shared" si="10"/>
        <v>385762024.51171875</v>
      </c>
      <c r="AY18" s="4">
        <f t="shared" si="11"/>
        <v>38576202.451171875</v>
      </c>
    </row>
    <row r="19" spans="2:51" x14ac:dyDescent="0.35">
      <c r="B19" s="1">
        <f t="shared" si="12"/>
        <v>11</v>
      </c>
      <c r="C19" s="4">
        <f t="shared" si="14"/>
        <v>0</v>
      </c>
      <c r="D19" s="8">
        <f>SUM($C$9:C19)</f>
        <v>1020286921.875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0</v>
      </c>
      <c r="P19" s="4">
        <f t="shared" si="4"/>
        <v>0</v>
      </c>
      <c r="Q19" s="4">
        <f t="shared" si="4"/>
        <v>0</v>
      </c>
      <c r="R19" s="4">
        <f t="shared" si="4"/>
        <v>0</v>
      </c>
      <c r="S19" s="4">
        <f t="shared" si="4"/>
        <v>0</v>
      </c>
      <c r="T19" s="4">
        <f t="shared" si="4"/>
        <v>0</v>
      </c>
      <c r="U19" s="4">
        <f t="shared" si="4"/>
        <v>0</v>
      </c>
      <c r="V19" s="4">
        <f t="shared" si="4"/>
        <v>0</v>
      </c>
      <c r="W19" s="4">
        <f t="shared" si="4"/>
        <v>0</v>
      </c>
      <c r="X19" s="4">
        <f t="shared" si="4"/>
        <v>0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0</v>
      </c>
      <c r="AU19" s="4">
        <v>532966248.046875</v>
      </c>
      <c r="AV19" s="4">
        <f t="shared" si="8"/>
        <v>487320673.828125</v>
      </c>
      <c r="AW19" s="4">
        <f t="shared" si="9"/>
        <v>146196202.1484375</v>
      </c>
      <c r="AX19" s="4">
        <f t="shared" si="10"/>
        <v>341124471.6796875</v>
      </c>
      <c r="AY19" s="4">
        <f t="shared" si="11"/>
        <v>34112447.16796875</v>
      </c>
    </row>
    <row r="20" spans="2:51" x14ac:dyDescent="0.35">
      <c r="B20" s="1">
        <f t="shared" si="12"/>
        <v>12</v>
      </c>
      <c r="C20" s="4">
        <f t="shared" si="14"/>
        <v>0</v>
      </c>
      <c r="D20" s="8">
        <f>SUM($C$9:C20)</f>
        <v>1020286921.875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0</v>
      </c>
      <c r="Q20" s="4">
        <f t="shared" si="16"/>
        <v>0</v>
      </c>
      <c r="R20" s="4">
        <f t="shared" si="16"/>
        <v>0</v>
      </c>
      <c r="S20" s="4">
        <f t="shared" si="16"/>
        <v>0</v>
      </c>
      <c r="T20" s="4">
        <f t="shared" si="16"/>
        <v>0</v>
      </c>
      <c r="U20" s="4">
        <f t="shared" si="16"/>
        <v>0</v>
      </c>
      <c r="V20" s="4">
        <f t="shared" si="16"/>
        <v>0</v>
      </c>
      <c r="W20" s="4">
        <f t="shared" si="16"/>
        <v>0</v>
      </c>
      <c r="X20" s="4">
        <f t="shared" si="16"/>
        <v>0</v>
      </c>
      <c r="Y20" s="4">
        <f t="shared" si="16"/>
        <v>0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0</v>
      </c>
      <c r="AU20" s="4">
        <v>596734180.6640625</v>
      </c>
      <c r="AV20" s="4">
        <f t="shared" si="8"/>
        <v>423552741.2109375</v>
      </c>
      <c r="AW20" s="4">
        <f t="shared" si="9"/>
        <v>127065822.36328125</v>
      </c>
      <c r="AX20" s="4">
        <f t="shared" si="10"/>
        <v>296486918.84765625</v>
      </c>
      <c r="AY20" s="4">
        <f t="shared" si="11"/>
        <v>29648691.884765625</v>
      </c>
    </row>
    <row r="21" spans="2:51" x14ac:dyDescent="0.35">
      <c r="B21" s="1">
        <f t="shared" si="12"/>
        <v>13</v>
      </c>
      <c r="C21" s="4">
        <f t="shared" si="14"/>
        <v>0</v>
      </c>
      <c r="D21" s="8">
        <f>SUM($C$9:C21)</f>
        <v>1020286921.875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0</v>
      </c>
      <c r="R21" s="4">
        <f t="shared" si="16"/>
        <v>0</v>
      </c>
      <c r="S21" s="4">
        <f t="shared" si="16"/>
        <v>0</v>
      </c>
      <c r="T21" s="4">
        <f t="shared" si="16"/>
        <v>0</v>
      </c>
      <c r="U21" s="4">
        <f t="shared" si="16"/>
        <v>0</v>
      </c>
      <c r="V21" s="4">
        <f t="shared" si="16"/>
        <v>0</v>
      </c>
      <c r="W21" s="4">
        <f t="shared" si="16"/>
        <v>0</v>
      </c>
      <c r="X21" s="4">
        <f t="shared" si="16"/>
        <v>0</v>
      </c>
      <c r="Y21" s="4">
        <f t="shared" si="16"/>
        <v>0</v>
      </c>
      <c r="Z21" s="4">
        <f t="shared" si="17"/>
        <v>0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0</v>
      </c>
      <c r="AU21" s="4">
        <v>660502113.28125</v>
      </c>
      <c r="AV21" s="4">
        <f t="shared" si="8"/>
        <v>359784808.59375</v>
      </c>
      <c r="AW21" s="4">
        <f t="shared" si="9"/>
        <v>107935442.578125</v>
      </c>
      <c r="AX21" s="4">
        <f t="shared" si="10"/>
        <v>251849366.015625</v>
      </c>
      <c r="AY21" s="4">
        <f t="shared" si="11"/>
        <v>25184936.6015625</v>
      </c>
    </row>
    <row r="22" spans="2:51" x14ac:dyDescent="0.35">
      <c r="B22" s="1">
        <f t="shared" si="12"/>
        <v>14</v>
      </c>
      <c r="C22" s="4">
        <f t="shared" si="14"/>
        <v>0</v>
      </c>
      <c r="D22" s="8">
        <f>SUM($C$9:C22)</f>
        <v>1020286921.875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0</v>
      </c>
      <c r="S22" s="4">
        <f t="shared" si="16"/>
        <v>0</v>
      </c>
      <c r="T22" s="4">
        <f t="shared" si="16"/>
        <v>0</v>
      </c>
      <c r="U22" s="4">
        <f t="shared" si="16"/>
        <v>0</v>
      </c>
      <c r="V22" s="4">
        <f t="shared" si="16"/>
        <v>0</v>
      </c>
      <c r="W22" s="4">
        <f t="shared" si="16"/>
        <v>0</v>
      </c>
      <c r="X22" s="4">
        <f t="shared" si="16"/>
        <v>0</v>
      </c>
      <c r="Y22" s="4">
        <f t="shared" si="16"/>
        <v>0</v>
      </c>
      <c r="Z22" s="4">
        <f t="shared" si="17"/>
        <v>0</v>
      </c>
      <c r="AA22" s="4">
        <f t="shared" si="17"/>
        <v>0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0</v>
      </c>
      <c r="AU22" s="4">
        <v>724270045.8984375</v>
      </c>
      <c r="AV22" s="4">
        <f t="shared" si="8"/>
        <v>296016875.9765625</v>
      </c>
      <c r="AW22" s="4">
        <f t="shared" si="9"/>
        <v>88805062.79296875</v>
      </c>
      <c r="AX22" s="4">
        <f t="shared" si="10"/>
        <v>207211813.18359375</v>
      </c>
      <c r="AY22" s="4">
        <f t="shared" si="11"/>
        <v>20721181.318359375</v>
      </c>
    </row>
    <row r="23" spans="2:51" x14ac:dyDescent="0.35">
      <c r="B23" s="1">
        <f t="shared" si="12"/>
        <v>15</v>
      </c>
      <c r="C23" s="4">
        <f t="shared" si="14"/>
        <v>0</v>
      </c>
      <c r="D23" s="8">
        <f>SUM($C$9:C23)</f>
        <v>1020286921.875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0</v>
      </c>
      <c r="T23" s="4">
        <f t="shared" si="16"/>
        <v>0</v>
      </c>
      <c r="U23" s="4">
        <f t="shared" si="16"/>
        <v>0</v>
      </c>
      <c r="V23" s="4">
        <f t="shared" si="16"/>
        <v>0</v>
      </c>
      <c r="W23" s="4">
        <f t="shared" si="16"/>
        <v>0</v>
      </c>
      <c r="X23" s="4">
        <f t="shared" si="16"/>
        <v>0</v>
      </c>
      <c r="Y23" s="4">
        <f t="shared" si="16"/>
        <v>0</v>
      </c>
      <c r="Z23" s="4">
        <f t="shared" si="17"/>
        <v>0</v>
      </c>
      <c r="AA23" s="4">
        <f t="shared" si="17"/>
        <v>0</v>
      </c>
      <c r="AB23" s="4">
        <f t="shared" si="17"/>
        <v>0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0</v>
      </c>
      <c r="AU23" s="4">
        <v>788037978.515625</v>
      </c>
      <c r="AV23" s="4">
        <f t="shared" si="8"/>
        <v>232248943.359375</v>
      </c>
      <c r="AW23" s="4">
        <f t="shared" si="9"/>
        <v>69674683.0078125</v>
      </c>
      <c r="AX23" s="4">
        <f t="shared" si="10"/>
        <v>162574260.3515625</v>
      </c>
      <c r="AY23" s="4">
        <f t="shared" si="11"/>
        <v>16257426.03515625</v>
      </c>
    </row>
    <row r="24" spans="2:51" x14ac:dyDescent="0.35">
      <c r="B24" s="1">
        <f t="shared" si="12"/>
        <v>16</v>
      </c>
      <c r="C24" s="4">
        <f>C23*(1+$B$3)</f>
        <v>0</v>
      </c>
      <c r="D24" s="8">
        <f>SUM($C$9:C24)</f>
        <v>1020286921.875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0</v>
      </c>
      <c r="U24" s="4">
        <f t="shared" si="16"/>
        <v>0</v>
      </c>
      <c r="V24" s="4">
        <f t="shared" si="16"/>
        <v>0</v>
      </c>
      <c r="W24" s="4">
        <f t="shared" si="16"/>
        <v>0</v>
      </c>
      <c r="X24" s="4">
        <f t="shared" si="16"/>
        <v>0</v>
      </c>
      <c r="Y24" s="4">
        <f t="shared" si="16"/>
        <v>0</v>
      </c>
      <c r="Z24" s="4">
        <f t="shared" si="17"/>
        <v>0</v>
      </c>
      <c r="AA24" s="4">
        <f t="shared" si="17"/>
        <v>0</v>
      </c>
      <c r="AB24" s="4">
        <f t="shared" si="17"/>
        <v>0</v>
      </c>
      <c r="AC24" s="4">
        <f t="shared" si="17"/>
        <v>0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0</v>
      </c>
      <c r="AU24" s="4">
        <v>851805911.1328125</v>
      </c>
      <c r="AV24" s="4">
        <f t="shared" si="8"/>
        <v>168481010.7421875</v>
      </c>
      <c r="AW24" s="4">
        <f t="shared" si="9"/>
        <v>50544303.22265625</v>
      </c>
      <c r="AX24" s="4">
        <f t="shared" si="10"/>
        <v>117936707.51953125</v>
      </c>
      <c r="AY24" s="4">
        <f t="shared" si="11"/>
        <v>11793670.751953125</v>
      </c>
    </row>
    <row r="25" spans="2:51" x14ac:dyDescent="0.35">
      <c r="B25" s="1">
        <f t="shared" si="12"/>
        <v>17</v>
      </c>
      <c r="C25" s="4">
        <f t="shared" si="14"/>
        <v>0</v>
      </c>
      <c r="D25" s="8">
        <f>SUM($C$9:C25)</f>
        <v>1020286921.875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0</v>
      </c>
      <c r="V25" s="4">
        <f t="shared" si="16"/>
        <v>0</v>
      </c>
      <c r="W25" s="4">
        <f t="shared" si="16"/>
        <v>0</v>
      </c>
      <c r="X25" s="4">
        <f t="shared" si="16"/>
        <v>0</v>
      </c>
      <c r="Y25" s="4">
        <f t="shared" si="16"/>
        <v>0</v>
      </c>
      <c r="Z25" s="4">
        <f t="shared" si="17"/>
        <v>0</v>
      </c>
      <c r="AA25" s="4">
        <f t="shared" si="17"/>
        <v>0</v>
      </c>
      <c r="AB25" s="4">
        <f t="shared" si="17"/>
        <v>0</v>
      </c>
      <c r="AC25" s="4">
        <f t="shared" si="17"/>
        <v>0</v>
      </c>
      <c r="AD25" s="4">
        <f t="shared" si="17"/>
        <v>0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0</v>
      </c>
      <c r="AU25" s="4">
        <v>906198843.75</v>
      </c>
      <c r="AV25" s="4">
        <f t="shared" si="8"/>
        <v>114088078.125</v>
      </c>
      <c r="AW25" s="4">
        <f t="shared" si="9"/>
        <v>34226423.4375</v>
      </c>
      <c r="AX25" s="4">
        <f t="shared" si="10"/>
        <v>79861654.6875</v>
      </c>
      <c r="AY25" s="4">
        <f t="shared" si="11"/>
        <v>7986165.46875</v>
      </c>
    </row>
    <row r="26" spans="2:51" x14ac:dyDescent="0.35">
      <c r="B26" s="1">
        <f t="shared" si="12"/>
        <v>18</v>
      </c>
      <c r="C26" s="4">
        <f t="shared" si="14"/>
        <v>0</v>
      </c>
      <c r="D26" s="8">
        <f>SUM($C$9:C26)</f>
        <v>1020286921.875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0</v>
      </c>
      <c r="W26" s="4">
        <f t="shared" si="16"/>
        <v>0</v>
      </c>
      <c r="X26" s="4">
        <f t="shared" si="16"/>
        <v>0</v>
      </c>
      <c r="Y26" s="4">
        <f t="shared" si="16"/>
        <v>0</v>
      </c>
      <c r="Z26" s="4">
        <f t="shared" si="17"/>
        <v>0</v>
      </c>
      <c r="AA26" s="4">
        <f t="shared" si="17"/>
        <v>0</v>
      </c>
      <c r="AB26" s="4">
        <f t="shared" si="17"/>
        <v>0</v>
      </c>
      <c r="AC26" s="4">
        <f t="shared" si="17"/>
        <v>0</v>
      </c>
      <c r="AD26" s="4">
        <f t="shared" si="17"/>
        <v>0</v>
      </c>
      <c r="AE26" s="4">
        <f t="shared" si="17"/>
        <v>0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0</v>
      </c>
      <c r="AU26" s="4">
        <v>950748026.3671875</v>
      </c>
      <c r="AV26" s="4">
        <f t="shared" si="8"/>
        <v>69538895.5078125</v>
      </c>
      <c r="AW26" s="4">
        <f t="shared" si="9"/>
        <v>20861668.65234375</v>
      </c>
      <c r="AX26" s="4">
        <f t="shared" si="10"/>
        <v>48677226.85546875</v>
      </c>
      <c r="AY26" s="4">
        <f t="shared" si="11"/>
        <v>4867722.685546875</v>
      </c>
    </row>
    <row r="27" spans="2:51" x14ac:dyDescent="0.35">
      <c r="B27" s="1">
        <f t="shared" si="12"/>
        <v>19</v>
      </c>
      <c r="C27" s="4">
        <f t="shared" si="14"/>
        <v>0</v>
      </c>
      <c r="D27" s="8">
        <f>SUM($C$9:C27)</f>
        <v>1020286921.875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0</v>
      </c>
      <c r="X27" s="4">
        <f t="shared" si="16"/>
        <v>0</v>
      </c>
      <c r="Y27" s="4">
        <f t="shared" si="16"/>
        <v>0</v>
      </c>
      <c r="Z27" s="4">
        <f t="shared" si="17"/>
        <v>0</v>
      </c>
      <c r="AA27" s="4">
        <f t="shared" si="17"/>
        <v>0</v>
      </c>
      <c r="AB27" s="4">
        <f t="shared" si="17"/>
        <v>0</v>
      </c>
      <c r="AC27" s="4">
        <f t="shared" si="17"/>
        <v>0</v>
      </c>
      <c r="AD27" s="4">
        <f t="shared" si="17"/>
        <v>0</v>
      </c>
      <c r="AE27" s="4">
        <f t="shared" si="17"/>
        <v>0</v>
      </c>
      <c r="AF27" s="4">
        <f t="shared" si="17"/>
        <v>0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0</v>
      </c>
      <c r="AU27" s="4">
        <v>984961271.484375</v>
      </c>
      <c r="AV27" s="4">
        <f t="shared" si="8"/>
        <v>35325650.390625</v>
      </c>
      <c r="AW27" s="4">
        <f t="shared" si="9"/>
        <v>10597695.1171875</v>
      </c>
      <c r="AX27" s="4">
        <f t="shared" si="10"/>
        <v>24727955.2734375</v>
      </c>
      <c r="AY27" s="4">
        <f t="shared" si="11"/>
        <v>2472795.52734375</v>
      </c>
    </row>
    <row r="28" spans="2:51" x14ac:dyDescent="0.35">
      <c r="B28" s="1">
        <f t="shared" si="12"/>
        <v>20</v>
      </c>
      <c r="C28" s="4">
        <f t="shared" si="14"/>
        <v>0</v>
      </c>
      <c r="D28" s="8">
        <f>SUM($C$9:C28)</f>
        <v>1020286921.875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0</v>
      </c>
      <c r="Y28" s="4">
        <f t="shared" si="16"/>
        <v>0</v>
      </c>
      <c r="Z28" s="4">
        <f t="shared" si="17"/>
        <v>0</v>
      </c>
      <c r="AA28" s="4">
        <f t="shared" si="17"/>
        <v>0</v>
      </c>
      <c r="AB28" s="4">
        <f t="shared" si="17"/>
        <v>0</v>
      </c>
      <c r="AC28" s="4">
        <f t="shared" si="17"/>
        <v>0</v>
      </c>
      <c r="AD28" s="4">
        <f t="shared" si="17"/>
        <v>0</v>
      </c>
      <c r="AE28" s="4">
        <f t="shared" si="17"/>
        <v>0</v>
      </c>
      <c r="AF28" s="4">
        <f t="shared" si="17"/>
        <v>0</v>
      </c>
      <c r="AG28" s="4">
        <f t="shared" si="17"/>
        <v>0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0</v>
      </c>
      <c r="AU28" s="4">
        <v>1008321782.2265625</v>
      </c>
      <c r="AV28" s="4">
        <f t="shared" si="8"/>
        <v>11965139.6484375</v>
      </c>
      <c r="AW28" s="4">
        <f t="shared" si="9"/>
        <v>3589541.89453125</v>
      </c>
      <c r="AX28" s="4">
        <f t="shared" si="10"/>
        <v>8375597.75390625</v>
      </c>
      <c r="AY28" s="4">
        <f t="shared" si="11"/>
        <v>837559.775390625</v>
      </c>
    </row>
    <row r="29" spans="2:51" x14ac:dyDescent="0.35">
      <c r="B29" s="1">
        <f t="shared" si="12"/>
        <v>21</v>
      </c>
      <c r="C29" s="4">
        <f t="shared" si="14"/>
        <v>0</v>
      </c>
      <c r="D29" s="8">
        <f>SUM($C$9:C29)</f>
        <v>1020286921.875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0</v>
      </c>
      <c r="Z29" s="4">
        <f t="shared" si="17"/>
        <v>0</v>
      </c>
      <c r="AA29" s="4">
        <f t="shared" si="17"/>
        <v>0</v>
      </c>
      <c r="AB29" s="4">
        <f t="shared" si="17"/>
        <v>0</v>
      </c>
      <c r="AC29" s="4">
        <f t="shared" si="17"/>
        <v>0</v>
      </c>
      <c r="AD29" s="4">
        <f t="shared" si="17"/>
        <v>0</v>
      </c>
      <c r="AE29" s="4">
        <f t="shared" si="17"/>
        <v>0</v>
      </c>
      <c r="AF29" s="4">
        <f t="shared" si="17"/>
        <v>0</v>
      </c>
      <c r="AG29" s="4">
        <f t="shared" si="17"/>
        <v>0</v>
      </c>
      <c r="AH29" s="4">
        <f t="shared" si="17"/>
        <v>0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0</v>
      </c>
      <c r="AU29" s="4">
        <v>1020286921.875</v>
      </c>
      <c r="AV29" s="4">
        <f t="shared" si="8"/>
        <v>0</v>
      </c>
      <c r="AW29" s="4">
        <f t="shared" si="9"/>
        <v>0</v>
      </c>
      <c r="AX29" s="4">
        <f t="shared" si="10"/>
        <v>0</v>
      </c>
      <c r="AY29" s="4">
        <f t="shared" si="11"/>
        <v>0</v>
      </c>
    </row>
    <row r="30" spans="2:51" x14ac:dyDescent="0.35">
      <c r="B30" s="1">
        <f t="shared" si="12"/>
        <v>22</v>
      </c>
      <c r="C30" s="4">
        <f t="shared" si="14"/>
        <v>0</v>
      </c>
      <c r="D30" s="8">
        <f>SUM($C$9:C30)</f>
        <v>1020286921.875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0</v>
      </c>
      <c r="AA30" s="4">
        <f t="shared" si="21"/>
        <v>0</v>
      </c>
      <c r="AB30" s="4">
        <f t="shared" si="21"/>
        <v>0</v>
      </c>
      <c r="AC30" s="4">
        <f t="shared" si="21"/>
        <v>0</v>
      </c>
      <c r="AD30" s="4">
        <f t="shared" si="21"/>
        <v>0</v>
      </c>
      <c r="AE30" s="4">
        <f t="shared" si="21"/>
        <v>0</v>
      </c>
      <c r="AF30" s="4">
        <f t="shared" si="21"/>
        <v>0</v>
      </c>
      <c r="AG30" s="4">
        <f t="shared" si="21"/>
        <v>0</v>
      </c>
      <c r="AH30" s="4">
        <f t="shared" si="21"/>
        <v>0</v>
      </c>
      <c r="AI30" s="4">
        <f t="shared" si="21"/>
        <v>0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0</v>
      </c>
      <c r="AU30" s="4">
        <v>1020286921.875</v>
      </c>
      <c r="AV30" s="4">
        <f t="shared" si="8"/>
        <v>0</v>
      </c>
      <c r="AW30" s="4">
        <f t="shared" si="9"/>
        <v>0</v>
      </c>
      <c r="AX30" s="4">
        <f t="shared" si="10"/>
        <v>0</v>
      </c>
      <c r="AY30" s="4">
        <f t="shared" si="11"/>
        <v>0</v>
      </c>
    </row>
    <row r="31" spans="2:51" x14ac:dyDescent="0.35">
      <c r="B31" s="1">
        <f t="shared" si="12"/>
        <v>23</v>
      </c>
      <c r="C31" s="4">
        <f t="shared" si="14"/>
        <v>0</v>
      </c>
      <c r="D31" s="8">
        <f>SUM($C$9:C31)</f>
        <v>1020286921.875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0</v>
      </c>
      <c r="AB31" s="4">
        <f t="shared" si="21"/>
        <v>0</v>
      </c>
      <c r="AC31" s="4">
        <f t="shared" si="21"/>
        <v>0</v>
      </c>
      <c r="AD31" s="4">
        <f t="shared" si="21"/>
        <v>0</v>
      </c>
      <c r="AE31" s="4">
        <f t="shared" si="21"/>
        <v>0</v>
      </c>
      <c r="AF31" s="4">
        <f t="shared" si="21"/>
        <v>0</v>
      </c>
      <c r="AG31" s="4">
        <f t="shared" si="21"/>
        <v>0</v>
      </c>
      <c r="AH31" s="4">
        <f t="shared" si="21"/>
        <v>0</v>
      </c>
      <c r="AI31" s="4">
        <f t="shared" si="21"/>
        <v>0</v>
      </c>
      <c r="AJ31" s="4">
        <f t="shared" si="22"/>
        <v>0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0</v>
      </c>
      <c r="AU31" s="4">
        <v>1020286921.875</v>
      </c>
      <c r="AV31" s="4">
        <f t="shared" si="8"/>
        <v>0</v>
      </c>
      <c r="AW31" s="4">
        <f t="shared" si="9"/>
        <v>0</v>
      </c>
      <c r="AX31" s="4">
        <f t="shared" si="10"/>
        <v>0</v>
      </c>
      <c r="AY31" s="4">
        <f t="shared" si="11"/>
        <v>0</v>
      </c>
    </row>
    <row r="32" spans="2:51" x14ac:dyDescent="0.35">
      <c r="B32" s="1">
        <f t="shared" si="12"/>
        <v>24</v>
      </c>
      <c r="C32" s="4">
        <f t="shared" si="14"/>
        <v>0</v>
      </c>
      <c r="D32" s="8">
        <f>SUM($C$9:C32)</f>
        <v>1020286921.875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0</v>
      </c>
      <c r="AC32" s="4">
        <f t="shared" si="21"/>
        <v>0</v>
      </c>
      <c r="AD32" s="4">
        <f t="shared" si="21"/>
        <v>0</v>
      </c>
      <c r="AE32" s="4">
        <f t="shared" si="21"/>
        <v>0</v>
      </c>
      <c r="AF32" s="4">
        <f t="shared" si="21"/>
        <v>0</v>
      </c>
      <c r="AG32" s="4">
        <f t="shared" si="21"/>
        <v>0</v>
      </c>
      <c r="AH32" s="4">
        <f t="shared" si="21"/>
        <v>0</v>
      </c>
      <c r="AI32" s="4">
        <f t="shared" si="21"/>
        <v>0</v>
      </c>
      <c r="AJ32" s="4">
        <f t="shared" si="22"/>
        <v>0</v>
      </c>
      <c r="AK32" s="4">
        <f t="shared" si="22"/>
        <v>0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0</v>
      </c>
      <c r="AU32" s="4">
        <v>1020286921.875</v>
      </c>
      <c r="AV32" s="4">
        <f t="shared" si="8"/>
        <v>0</v>
      </c>
      <c r="AW32" s="4">
        <f t="shared" si="9"/>
        <v>0</v>
      </c>
      <c r="AX32" s="4">
        <f t="shared" si="10"/>
        <v>0</v>
      </c>
      <c r="AY32" s="4">
        <f t="shared" si="11"/>
        <v>0</v>
      </c>
    </row>
    <row r="33" spans="2:51" x14ac:dyDescent="0.35">
      <c r="B33" s="1">
        <f t="shared" si="12"/>
        <v>25</v>
      </c>
      <c r="C33" s="4">
        <f t="shared" si="14"/>
        <v>0</v>
      </c>
      <c r="D33" s="8">
        <f>SUM($C$9:C33)</f>
        <v>1020286921.875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0</v>
      </c>
      <c r="AD33" s="4">
        <f t="shared" si="21"/>
        <v>0</v>
      </c>
      <c r="AE33" s="4">
        <f t="shared" si="21"/>
        <v>0</v>
      </c>
      <c r="AF33" s="4">
        <f t="shared" si="21"/>
        <v>0</v>
      </c>
      <c r="AG33" s="4">
        <f t="shared" si="21"/>
        <v>0</v>
      </c>
      <c r="AH33" s="4">
        <f t="shared" si="21"/>
        <v>0</v>
      </c>
      <c r="AI33" s="4">
        <f t="shared" si="21"/>
        <v>0</v>
      </c>
      <c r="AJ33" s="4">
        <f t="shared" si="22"/>
        <v>0</v>
      </c>
      <c r="AK33" s="4">
        <f t="shared" si="22"/>
        <v>0</v>
      </c>
      <c r="AL33" s="4">
        <f t="shared" si="22"/>
        <v>0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0</v>
      </c>
      <c r="AU33" s="4">
        <v>1020286921.875</v>
      </c>
      <c r="AV33" s="4">
        <f t="shared" si="8"/>
        <v>0</v>
      </c>
      <c r="AW33" s="4">
        <f t="shared" si="9"/>
        <v>0</v>
      </c>
      <c r="AX33" s="4">
        <f t="shared" si="10"/>
        <v>0</v>
      </c>
      <c r="AY33" s="4">
        <f t="shared" si="11"/>
        <v>0</v>
      </c>
    </row>
    <row r="34" spans="2:51" x14ac:dyDescent="0.35">
      <c r="B34" s="1">
        <f t="shared" si="12"/>
        <v>26</v>
      </c>
      <c r="C34" s="4">
        <f t="shared" si="14"/>
        <v>0</v>
      </c>
      <c r="D34" s="8">
        <f>SUM($C$9:C34)</f>
        <v>1020286921.875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0</v>
      </c>
      <c r="AE34" s="4">
        <f t="shared" si="21"/>
        <v>0</v>
      </c>
      <c r="AF34" s="4">
        <f t="shared" si="21"/>
        <v>0</v>
      </c>
      <c r="AG34" s="4">
        <f t="shared" si="21"/>
        <v>0</v>
      </c>
      <c r="AH34" s="4">
        <f t="shared" si="21"/>
        <v>0</v>
      </c>
      <c r="AI34" s="4">
        <f t="shared" si="21"/>
        <v>0</v>
      </c>
      <c r="AJ34" s="4">
        <f t="shared" si="22"/>
        <v>0</v>
      </c>
      <c r="AK34" s="4">
        <f t="shared" si="22"/>
        <v>0</v>
      </c>
      <c r="AL34" s="4">
        <f t="shared" si="22"/>
        <v>0</v>
      </c>
      <c r="AM34" s="4">
        <f t="shared" si="22"/>
        <v>0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0</v>
      </c>
      <c r="AU34" s="4">
        <v>1020286921.875</v>
      </c>
      <c r="AV34" s="4">
        <f t="shared" si="8"/>
        <v>0</v>
      </c>
      <c r="AW34" s="4">
        <f t="shared" si="9"/>
        <v>0</v>
      </c>
      <c r="AX34" s="4">
        <f t="shared" si="10"/>
        <v>0</v>
      </c>
      <c r="AY34" s="4">
        <f t="shared" si="11"/>
        <v>0</v>
      </c>
    </row>
    <row r="35" spans="2:51" x14ac:dyDescent="0.35">
      <c r="B35" s="1">
        <f t="shared" si="12"/>
        <v>27</v>
      </c>
      <c r="C35" s="4">
        <f t="shared" si="14"/>
        <v>0</v>
      </c>
      <c r="D35" s="8">
        <f>SUM($C$9:C35)</f>
        <v>1020286921.875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0</v>
      </c>
      <c r="AF35" s="4">
        <f t="shared" si="21"/>
        <v>0</v>
      </c>
      <c r="AG35" s="4">
        <f t="shared" si="21"/>
        <v>0</v>
      </c>
      <c r="AH35" s="4">
        <f t="shared" si="21"/>
        <v>0</v>
      </c>
      <c r="AI35" s="4">
        <f t="shared" si="21"/>
        <v>0</v>
      </c>
      <c r="AJ35" s="4">
        <f t="shared" si="22"/>
        <v>0</v>
      </c>
      <c r="AK35" s="4">
        <f t="shared" si="22"/>
        <v>0</v>
      </c>
      <c r="AL35" s="4">
        <f t="shared" si="22"/>
        <v>0</v>
      </c>
      <c r="AM35" s="4">
        <f t="shared" si="22"/>
        <v>0</v>
      </c>
      <c r="AN35" s="4">
        <f t="shared" si="22"/>
        <v>0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0</v>
      </c>
      <c r="AU35" s="4">
        <v>1020286921.875</v>
      </c>
      <c r="AV35" s="4">
        <f t="shared" si="8"/>
        <v>0</v>
      </c>
      <c r="AW35" s="4">
        <f t="shared" si="9"/>
        <v>0</v>
      </c>
      <c r="AX35" s="4">
        <f t="shared" si="10"/>
        <v>0</v>
      </c>
      <c r="AY35" s="4">
        <f t="shared" si="11"/>
        <v>0</v>
      </c>
    </row>
    <row r="36" spans="2:51" x14ac:dyDescent="0.35">
      <c r="B36" s="1">
        <f t="shared" si="12"/>
        <v>28</v>
      </c>
      <c r="C36" s="4">
        <f t="shared" si="14"/>
        <v>0</v>
      </c>
      <c r="D36" s="8">
        <f>SUM($C$9:C36)</f>
        <v>1020286921.875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0</v>
      </c>
      <c r="AG36" s="4">
        <f t="shared" si="21"/>
        <v>0</v>
      </c>
      <c r="AH36" s="4">
        <f t="shared" si="21"/>
        <v>0</v>
      </c>
      <c r="AI36" s="4">
        <f t="shared" si="21"/>
        <v>0</v>
      </c>
      <c r="AJ36" s="4">
        <f t="shared" si="22"/>
        <v>0</v>
      </c>
      <c r="AK36" s="4">
        <f t="shared" si="22"/>
        <v>0</v>
      </c>
      <c r="AL36" s="4">
        <f t="shared" si="22"/>
        <v>0</v>
      </c>
      <c r="AM36" s="4">
        <f t="shared" si="22"/>
        <v>0</v>
      </c>
      <c r="AN36" s="4">
        <f t="shared" si="22"/>
        <v>0</v>
      </c>
      <c r="AO36" s="4">
        <f t="shared" si="22"/>
        <v>0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0</v>
      </c>
      <c r="AU36" s="4">
        <v>1020286921.875</v>
      </c>
      <c r="AV36" s="4">
        <f t="shared" si="8"/>
        <v>0</v>
      </c>
      <c r="AW36" s="4">
        <f t="shared" si="9"/>
        <v>0</v>
      </c>
      <c r="AX36" s="4">
        <f t="shared" si="10"/>
        <v>0</v>
      </c>
      <c r="AY36" s="4">
        <f t="shared" si="11"/>
        <v>0</v>
      </c>
    </row>
    <row r="37" spans="2:51" x14ac:dyDescent="0.35">
      <c r="B37" s="1">
        <f t="shared" si="12"/>
        <v>29</v>
      </c>
      <c r="C37" s="4">
        <f t="shared" si="14"/>
        <v>0</v>
      </c>
      <c r="D37" s="8">
        <f>SUM($C$9:C37)</f>
        <v>1020286921.875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0</v>
      </c>
      <c r="AH37" s="4">
        <f t="shared" si="21"/>
        <v>0</v>
      </c>
      <c r="AI37" s="4">
        <f t="shared" si="21"/>
        <v>0</v>
      </c>
      <c r="AJ37" s="4">
        <f t="shared" si="22"/>
        <v>0</v>
      </c>
      <c r="AK37" s="4">
        <f t="shared" si="22"/>
        <v>0</v>
      </c>
      <c r="AL37" s="4">
        <f t="shared" si="22"/>
        <v>0</v>
      </c>
      <c r="AM37" s="4">
        <f t="shared" si="22"/>
        <v>0</v>
      </c>
      <c r="AN37" s="4">
        <f t="shared" si="22"/>
        <v>0</v>
      </c>
      <c r="AO37" s="4">
        <f t="shared" si="22"/>
        <v>0</v>
      </c>
      <c r="AP37" s="4">
        <f t="shared" si="22"/>
        <v>0</v>
      </c>
      <c r="AQ37" s="4">
        <f t="shared" si="22"/>
        <v>0</v>
      </c>
      <c r="AR37" s="4">
        <f t="shared" si="22"/>
        <v>0</v>
      </c>
      <c r="AS37" s="23">
        <f t="shared" si="7"/>
        <v>0</v>
      </c>
      <c r="AU37" s="4">
        <v>1020286921.875</v>
      </c>
      <c r="AV37" s="4">
        <f t="shared" si="8"/>
        <v>0</v>
      </c>
      <c r="AW37" s="4">
        <f t="shared" si="9"/>
        <v>0</v>
      </c>
      <c r="AX37" s="4">
        <f t="shared" si="10"/>
        <v>0</v>
      </c>
      <c r="AY37" s="4">
        <f t="shared" si="11"/>
        <v>0</v>
      </c>
    </row>
    <row r="38" spans="2:51" x14ac:dyDescent="0.35">
      <c r="B38" s="1">
        <f t="shared" si="12"/>
        <v>30</v>
      </c>
      <c r="C38" s="4">
        <f t="shared" si="14"/>
        <v>0</v>
      </c>
      <c r="D38" s="8">
        <f>SUM($C$9:C38)</f>
        <v>1020286921.875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0</v>
      </c>
      <c r="AI38" s="4">
        <f t="shared" si="21"/>
        <v>0</v>
      </c>
      <c r="AJ38" s="4">
        <f t="shared" si="22"/>
        <v>0</v>
      </c>
      <c r="AK38" s="4">
        <f t="shared" si="22"/>
        <v>0</v>
      </c>
      <c r="AL38" s="4">
        <f t="shared" si="22"/>
        <v>0</v>
      </c>
      <c r="AM38" s="4">
        <f t="shared" si="22"/>
        <v>0</v>
      </c>
      <c r="AN38" s="4">
        <f t="shared" si="22"/>
        <v>0</v>
      </c>
      <c r="AO38" s="4">
        <f t="shared" si="22"/>
        <v>0</v>
      </c>
      <c r="AP38" s="4">
        <f t="shared" si="22"/>
        <v>0</v>
      </c>
      <c r="AQ38" s="4">
        <f t="shared" si="22"/>
        <v>0</v>
      </c>
      <c r="AR38" s="4">
        <f t="shared" si="22"/>
        <v>0</v>
      </c>
      <c r="AS38" s="23">
        <f t="shared" si="7"/>
        <v>0</v>
      </c>
      <c r="AU38" s="4">
        <v>1020286921.875</v>
      </c>
      <c r="AV38" s="4">
        <f t="shared" si="8"/>
        <v>0</v>
      </c>
      <c r="AW38" s="4">
        <f t="shared" si="9"/>
        <v>0</v>
      </c>
      <c r="AX38" s="4">
        <f t="shared" si="10"/>
        <v>0</v>
      </c>
      <c r="AY38" s="4">
        <f t="shared" si="11"/>
        <v>0</v>
      </c>
    </row>
    <row r="39" spans="2:51" x14ac:dyDescent="0.35">
      <c r="B39" s="1">
        <f t="shared" si="12"/>
        <v>31</v>
      </c>
      <c r="C39" s="4">
        <f t="shared" si="14"/>
        <v>0</v>
      </c>
      <c r="D39" s="8">
        <f>SUM($C$9:C39)</f>
        <v>1020286921.875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0</v>
      </c>
      <c r="AJ39" s="4">
        <f t="shared" si="22"/>
        <v>0</v>
      </c>
      <c r="AK39" s="4">
        <f t="shared" si="22"/>
        <v>0</v>
      </c>
      <c r="AL39" s="4">
        <f t="shared" si="22"/>
        <v>0</v>
      </c>
      <c r="AM39" s="4">
        <f t="shared" si="22"/>
        <v>0</v>
      </c>
      <c r="AN39" s="4">
        <f t="shared" si="22"/>
        <v>0</v>
      </c>
      <c r="AO39" s="4">
        <f t="shared" si="22"/>
        <v>0</v>
      </c>
      <c r="AP39" s="4">
        <f t="shared" si="22"/>
        <v>0</v>
      </c>
      <c r="AQ39" s="4">
        <f t="shared" si="22"/>
        <v>0</v>
      </c>
      <c r="AR39" s="4">
        <f t="shared" si="22"/>
        <v>0</v>
      </c>
      <c r="AS39" s="23">
        <f t="shared" si="7"/>
        <v>0</v>
      </c>
      <c r="AU39" s="4">
        <v>1020286921.875</v>
      </c>
      <c r="AV39" s="4">
        <f t="shared" si="8"/>
        <v>0</v>
      </c>
      <c r="AW39" s="4">
        <f t="shared" si="9"/>
        <v>0</v>
      </c>
      <c r="AX39" s="4">
        <f t="shared" si="10"/>
        <v>0</v>
      </c>
      <c r="AY39" s="4">
        <f t="shared" si="11"/>
        <v>0</v>
      </c>
    </row>
    <row r="40" spans="2:51" x14ac:dyDescent="0.35">
      <c r="B40" s="1">
        <f t="shared" si="12"/>
        <v>32</v>
      </c>
      <c r="C40" s="4">
        <f t="shared" si="14"/>
        <v>0</v>
      </c>
      <c r="D40" s="8">
        <f>SUM($C$9:C40)</f>
        <v>1020286921.875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0</v>
      </c>
      <c r="AK40" s="4">
        <f t="shared" si="26"/>
        <v>0</v>
      </c>
      <c r="AL40" s="4">
        <f t="shared" si="26"/>
        <v>0</v>
      </c>
      <c r="AM40" s="4">
        <f t="shared" si="26"/>
        <v>0</v>
      </c>
      <c r="AN40" s="4">
        <f t="shared" si="26"/>
        <v>0</v>
      </c>
      <c r="AO40" s="4">
        <f t="shared" si="26"/>
        <v>0</v>
      </c>
      <c r="AP40" s="4">
        <f t="shared" si="26"/>
        <v>0</v>
      </c>
      <c r="AQ40" s="4">
        <f t="shared" si="26"/>
        <v>0</v>
      </c>
      <c r="AR40" s="4">
        <f t="shared" si="26"/>
        <v>0</v>
      </c>
      <c r="AS40" s="23">
        <f t="shared" si="7"/>
        <v>0</v>
      </c>
      <c r="AU40" s="4">
        <v>1020286921.875</v>
      </c>
      <c r="AV40" s="4">
        <f t="shared" si="8"/>
        <v>0</v>
      </c>
      <c r="AW40" s="4">
        <f t="shared" si="9"/>
        <v>0</v>
      </c>
      <c r="AX40" s="4">
        <f t="shared" si="10"/>
        <v>0</v>
      </c>
      <c r="AY40" s="4">
        <f t="shared" si="11"/>
        <v>0</v>
      </c>
    </row>
    <row r="41" spans="2:51" x14ac:dyDescent="0.35">
      <c r="B41" s="1">
        <f t="shared" si="12"/>
        <v>33</v>
      </c>
      <c r="C41" s="4">
        <f t="shared" si="14"/>
        <v>0</v>
      </c>
      <c r="D41" s="8">
        <f>SUM($C$9:C41)</f>
        <v>1020286921.875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0</v>
      </c>
      <c r="AL41" s="4">
        <f t="shared" si="26"/>
        <v>0</v>
      </c>
      <c r="AM41" s="4">
        <f t="shared" si="26"/>
        <v>0</v>
      </c>
      <c r="AN41" s="4">
        <f t="shared" si="26"/>
        <v>0</v>
      </c>
      <c r="AO41" s="4">
        <f t="shared" si="26"/>
        <v>0</v>
      </c>
      <c r="AP41" s="4">
        <f t="shared" si="26"/>
        <v>0</v>
      </c>
      <c r="AQ41" s="4">
        <f t="shared" si="26"/>
        <v>0</v>
      </c>
      <c r="AR41" s="4">
        <f t="shared" si="26"/>
        <v>0</v>
      </c>
      <c r="AS41" s="23">
        <f t="shared" si="7"/>
        <v>0</v>
      </c>
      <c r="AU41" s="4">
        <v>1020286921.875</v>
      </c>
      <c r="AV41" s="4">
        <f t="shared" si="8"/>
        <v>0</v>
      </c>
      <c r="AW41" s="4">
        <f t="shared" si="9"/>
        <v>0</v>
      </c>
      <c r="AX41" s="4">
        <f t="shared" si="10"/>
        <v>0</v>
      </c>
      <c r="AY41" s="4">
        <f t="shared" si="11"/>
        <v>0</v>
      </c>
    </row>
    <row r="42" spans="2:51" x14ac:dyDescent="0.35">
      <c r="B42" s="1">
        <f t="shared" si="12"/>
        <v>34</v>
      </c>
      <c r="C42" s="4">
        <f t="shared" si="14"/>
        <v>0</v>
      </c>
      <c r="D42" s="8">
        <f>SUM($C$9:C42)</f>
        <v>1020286921.875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0</v>
      </c>
      <c r="AM42" s="4">
        <f t="shared" si="26"/>
        <v>0</v>
      </c>
      <c r="AN42" s="4">
        <f t="shared" si="26"/>
        <v>0</v>
      </c>
      <c r="AO42" s="4">
        <f t="shared" si="26"/>
        <v>0</v>
      </c>
      <c r="AP42" s="4">
        <f t="shared" si="26"/>
        <v>0</v>
      </c>
      <c r="AQ42" s="4">
        <f t="shared" si="26"/>
        <v>0</v>
      </c>
      <c r="AR42" s="4">
        <f t="shared" si="26"/>
        <v>0</v>
      </c>
      <c r="AS42" s="23">
        <f t="shared" si="7"/>
        <v>0</v>
      </c>
      <c r="AU42" s="4">
        <v>1020286921.875</v>
      </c>
      <c r="AV42" s="4">
        <f t="shared" si="8"/>
        <v>0</v>
      </c>
      <c r="AW42" s="4">
        <f t="shared" si="9"/>
        <v>0</v>
      </c>
      <c r="AX42" s="4">
        <f t="shared" si="10"/>
        <v>0</v>
      </c>
      <c r="AY42" s="4">
        <f t="shared" si="11"/>
        <v>0</v>
      </c>
    </row>
    <row r="43" spans="2:51" x14ac:dyDescent="0.35">
      <c r="B43" s="1">
        <f t="shared" si="12"/>
        <v>35</v>
      </c>
      <c r="C43" s="4">
        <f t="shared" si="14"/>
        <v>0</v>
      </c>
      <c r="D43" s="8">
        <f>SUM($C$9:C43)</f>
        <v>1020286921.875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0</v>
      </c>
      <c r="AN43" s="4">
        <f t="shared" si="26"/>
        <v>0</v>
      </c>
      <c r="AO43" s="4">
        <f t="shared" si="26"/>
        <v>0</v>
      </c>
      <c r="AP43" s="4">
        <f t="shared" si="26"/>
        <v>0</v>
      </c>
      <c r="AQ43" s="4">
        <f t="shared" si="26"/>
        <v>0</v>
      </c>
      <c r="AR43" s="4">
        <f t="shared" si="26"/>
        <v>0</v>
      </c>
      <c r="AS43" s="23">
        <f t="shared" si="7"/>
        <v>0</v>
      </c>
      <c r="AU43" s="4">
        <v>1020286921.875</v>
      </c>
      <c r="AV43" s="4">
        <f t="shared" si="8"/>
        <v>0</v>
      </c>
      <c r="AW43" s="4">
        <f t="shared" si="9"/>
        <v>0</v>
      </c>
      <c r="AX43" s="4">
        <f t="shared" si="10"/>
        <v>0</v>
      </c>
      <c r="AY43" s="4">
        <f t="shared" si="11"/>
        <v>0</v>
      </c>
    </row>
    <row r="44" spans="2:51" x14ac:dyDescent="0.35">
      <c r="B44" s="1">
        <f t="shared" si="12"/>
        <v>36</v>
      </c>
      <c r="C44" s="4">
        <f t="shared" si="14"/>
        <v>0</v>
      </c>
      <c r="D44" s="8">
        <f>SUM($C$9:C44)</f>
        <v>1020286921.875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0</v>
      </c>
      <c r="AO44" s="4">
        <f t="shared" si="26"/>
        <v>0</v>
      </c>
      <c r="AP44" s="4">
        <f t="shared" si="26"/>
        <v>0</v>
      </c>
      <c r="AQ44" s="4">
        <f t="shared" si="26"/>
        <v>0</v>
      </c>
      <c r="AR44" s="4">
        <f t="shared" si="26"/>
        <v>0</v>
      </c>
      <c r="AS44" s="23">
        <f t="shared" si="7"/>
        <v>0</v>
      </c>
      <c r="AU44" s="4">
        <v>1020286921.875</v>
      </c>
      <c r="AV44" s="4">
        <f t="shared" si="8"/>
        <v>0</v>
      </c>
      <c r="AW44" s="4">
        <f t="shared" si="9"/>
        <v>0</v>
      </c>
      <c r="AX44" s="4">
        <f t="shared" si="10"/>
        <v>0</v>
      </c>
      <c r="AY44" s="4">
        <f t="shared" si="11"/>
        <v>0</v>
      </c>
    </row>
    <row r="45" spans="2:51" x14ac:dyDescent="0.35">
      <c r="B45" s="1">
        <f t="shared" si="12"/>
        <v>37</v>
      </c>
      <c r="C45" s="4">
        <f t="shared" si="14"/>
        <v>0</v>
      </c>
      <c r="D45" s="8">
        <f>SUM($C$9:C45)</f>
        <v>1020286921.875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0</v>
      </c>
      <c r="AP45" s="4">
        <f t="shared" si="26"/>
        <v>0</v>
      </c>
      <c r="AQ45" s="4">
        <f t="shared" si="26"/>
        <v>0</v>
      </c>
      <c r="AR45" s="4">
        <f t="shared" si="26"/>
        <v>0</v>
      </c>
      <c r="AS45" s="23">
        <f t="shared" si="7"/>
        <v>0</v>
      </c>
      <c r="AU45" s="4">
        <v>1020286921.875</v>
      </c>
      <c r="AV45" s="4">
        <f t="shared" si="8"/>
        <v>0</v>
      </c>
      <c r="AW45" s="4">
        <f t="shared" si="9"/>
        <v>0</v>
      </c>
      <c r="AX45" s="4">
        <f t="shared" si="10"/>
        <v>0</v>
      </c>
      <c r="AY45" s="4">
        <f t="shared" si="11"/>
        <v>0</v>
      </c>
    </row>
    <row r="46" spans="2:51" x14ac:dyDescent="0.35">
      <c r="B46" s="1">
        <f t="shared" si="12"/>
        <v>38</v>
      </c>
      <c r="C46" s="4">
        <f t="shared" si="14"/>
        <v>0</v>
      </c>
      <c r="D46" s="8">
        <f>SUM($C$9:C46)</f>
        <v>1020286921.875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0</v>
      </c>
      <c r="AQ46" s="4">
        <f t="shared" si="26"/>
        <v>0</v>
      </c>
      <c r="AR46" s="4">
        <f t="shared" si="26"/>
        <v>0</v>
      </c>
      <c r="AS46" s="23">
        <f t="shared" si="7"/>
        <v>0</v>
      </c>
      <c r="AU46" s="4">
        <v>1020286921.875</v>
      </c>
      <c r="AV46" s="4">
        <f t="shared" si="8"/>
        <v>0</v>
      </c>
      <c r="AW46" s="4">
        <f t="shared" si="9"/>
        <v>0</v>
      </c>
      <c r="AX46" s="4">
        <f t="shared" si="10"/>
        <v>0</v>
      </c>
      <c r="AY46" s="4">
        <f t="shared" si="11"/>
        <v>0</v>
      </c>
    </row>
    <row r="47" spans="2:51" x14ac:dyDescent="0.35">
      <c r="B47" s="1">
        <f t="shared" si="12"/>
        <v>39</v>
      </c>
      <c r="C47" s="4">
        <f t="shared" si="14"/>
        <v>0</v>
      </c>
      <c r="D47" s="8">
        <f>SUM($C$9:C47)</f>
        <v>1020286921.875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0</v>
      </c>
      <c r="AR47" s="4">
        <f t="shared" si="26"/>
        <v>0</v>
      </c>
      <c r="AS47" s="23">
        <f t="shared" si="7"/>
        <v>0</v>
      </c>
      <c r="AU47" s="4">
        <v>1020286921.875</v>
      </c>
      <c r="AV47" s="4">
        <f t="shared" si="8"/>
        <v>0</v>
      </c>
      <c r="AW47" s="4">
        <f t="shared" si="9"/>
        <v>0</v>
      </c>
      <c r="AX47" s="4">
        <f t="shared" si="10"/>
        <v>0</v>
      </c>
      <c r="AY47" s="4">
        <f t="shared" si="11"/>
        <v>0</v>
      </c>
    </row>
    <row r="48" spans="2:51" x14ac:dyDescent="0.35">
      <c r="B48" s="1">
        <f t="shared" si="12"/>
        <v>40</v>
      </c>
      <c r="C48" s="4">
        <f t="shared" si="14"/>
        <v>0</v>
      </c>
      <c r="D48" s="8">
        <f>SUM($C$9:C48)</f>
        <v>1020286921.875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0</v>
      </c>
      <c r="AS48" s="23">
        <f t="shared" si="7"/>
        <v>0</v>
      </c>
      <c r="AU48" s="4">
        <v>1020286921.875</v>
      </c>
      <c r="AV48" s="4">
        <f t="shared" si="8"/>
        <v>0</v>
      </c>
      <c r="AW48" s="4">
        <f t="shared" si="9"/>
        <v>0</v>
      </c>
      <c r="AX48" s="4">
        <f t="shared" si="10"/>
        <v>0</v>
      </c>
      <c r="AY48" s="4">
        <f t="shared" si="11"/>
        <v>0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9375000</v>
      </c>
      <c r="F50" s="7">
        <f t="shared" ref="F50:AR50" si="27">SUM(F9:F48)</f>
        <v>19218750</v>
      </c>
      <c r="G50" s="7">
        <f t="shared" si="27"/>
        <v>29554687.5</v>
      </c>
      <c r="H50" s="7">
        <f t="shared" si="27"/>
        <v>40407421.875</v>
      </c>
      <c r="I50" s="7">
        <f t="shared" si="27"/>
        <v>51802792.96875</v>
      </c>
      <c r="J50" s="7">
        <f t="shared" si="27"/>
        <v>63767932.6171875</v>
      </c>
      <c r="K50" s="7">
        <f t="shared" si="27"/>
        <v>63767932.6171875</v>
      </c>
      <c r="L50" s="7">
        <f t="shared" si="27"/>
        <v>63767932.6171875</v>
      </c>
      <c r="M50" s="7">
        <f t="shared" si="27"/>
        <v>63767932.6171875</v>
      </c>
      <c r="N50" s="7">
        <f t="shared" si="27"/>
        <v>63767932.6171875</v>
      </c>
      <c r="O50" s="7">
        <f t="shared" si="27"/>
        <v>63767932.6171875</v>
      </c>
      <c r="P50" s="7">
        <f t="shared" si="27"/>
        <v>63767932.6171875</v>
      </c>
      <c r="Q50" s="7">
        <f t="shared" si="27"/>
        <v>63767932.6171875</v>
      </c>
      <c r="R50" s="7">
        <f t="shared" si="27"/>
        <v>63767932.6171875</v>
      </c>
      <c r="S50" s="7">
        <f t="shared" si="27"/>
        <v>63767932.6171875</v>
      </c>
      <c r="T50" s="7">
        <f t="shared" si="27"/>
        <v>63767932.6171875</v>
      </c>
      <c r="U50" s="7">
        <f t="shared" si="27"/>
        <v>54392932.6171875</v>
      </c>
      <c r="V50" s="7">
        <f t="shared" si="27"/>
        <v>44549182.6171875</v>
      </c>
      <c r="W50" s="7">
        <f t="shared" si="27"/>
        <v>34213245.1171875</v>
      </c>
      <c r="X50" s="7">
        <f t="shared" si="27"/>
        <v>23360510.7421875</v>
      </c>
      <c r="Y50" s="7">
        <f t="shared" si="27"/>
        <v>11965139.6484375</v>
      </c>
      <c r="Z50" s="7">
        <f t="shared" si="27"/>
        <v>0</v>
      </c>
      <c r="AA50" s="7">
        <f t="shared" si="27"/>
        <v>0</v>
      </c>
      <c r="AB50" s="7">
        <f t="shared" si="27"/>
        <v>0</v>
      </c>
      <c r="AC50" s="7">
        <f t="shared" si="27"/>
        <v>0</v>
      </c>
      <c r="AD50" s="7">
        <f t="shared" si="27"/>
        <v>0</v>
      </c>
      <c r="AE50" s="7">
        <f t="shared" si="27"/>
        <v>0</v>
      </c>
      <c r="AF50" s="7">
        <f t="shared" si="27"/>
        <v>0</v>
      </c>
      <c r="AG50" s="7">
        <f t="shared" si="27"/>
        <v>0</v>
      </c>
      <c r="AH50" s="7">
        <f t="shared" si="27"/>
        <v>0</v>
      </c>
      <c r="AI50" s="7">
        <f t="shared" si="27"/>
        <v>0</v>
      </c>
      <c r="AJ50" s="7">
        <f t="shared" si="27"/>
        <v>0</v>
      </c>
      <c r="AK50" s="7">
        <f t="shared" si="27"/>
        <v>0</v>
      </c>
      <c r="AL50" s="7">
        <f t="shared" si="27"/>
        <v>0</v>
      </c>
      <c r="AM50" s="7">
        <f t="shared" si="27"/>
        <v>0</v>
      </c>
      <c r="AN50" s="7">
        <f t="shared" si="27"/>
        <v>0</v>
      </c>
      <c r="AO50" s="7">
        <f t="shared" si="27"/>
        <v>0</v>
      </c>
      <c r="AP50" s="7">
        <f t="shared" si="27"/>
        <v>0</v>
      </c>
      <c r="AQ50" s="7">
        <f t="shared" si="27"/>
        <v>0</v>
      </c>
      <c r="AR50" s="7">
        <f t="shared" si="27"/>
        <v>0</v>
      </c>
      <c r="AS50" s="7"/>
    </row>
    <row r="51" spans="2:45" x14ac:dyDescent="0.35">
      <c r="B51" s="1" t="s">
        <v>8</v>
      </c>
      <c r="C51" s="1"/>
      <c r="D51" s="1"/>
      <c r="E51" s="6">
        <f>SUM($E$50:E50)</f>
        <v>9375000</v>
      </c>
      <c r="F51" s="6">
        <f>SUM($E$50:F50)</f>
        <v>28593750</v>
      </c>
      <c r="G51" s="6">
        <f>SUM($E$50:G50)</f>
        <v>58148437.5</v>
      </c>
      <c r="H51" s="6">
        <f>SUM($E$50:H50)</f>
        <v>98555859.375</v>
      </c>
      <c r="I51" s="6">
        <f>SUM($E$50:I50)</f>
        <v>150358652.34375</v>
      </c>
      <c r="J51" s="6">
        <f>SUM($E$50:J50)</f>
        <v>214126584.9609375</v>
      </c>
      <c r="K51" s="6">
        <f>SUM($E$50:K50)</f>
        <v>277894517.578125</v>
      </c>
      <c r="L51" s="6">
        <f>SUM($E$50:L50)</f>
        <v>341662450.1953125</v>
      </c>
      <c r="M51" s="6">
        <f>SUM($E$50:M50)</f>
        <v>405430382.8125</v>
      </c>
      <c r="N51" s="6">
        <f>SUM($E$50:N50)</f>
        <v>469198315.4296875</v>
      </c>
      <c r="O51" s="6">
        <f>SUM($E$50:O50)</f>
        <v>532966248.046875</v>
      </c>
      <c r="P51" s="6">
        <f>SUM($E$50:P50)</f>
        <v>596734180.6640625</v>
      </c>
      <c r="Q51" s="6">
        <f>SUM($E$50:Q50)</f>
        <v>660502113.28125</v>
      </c>
      <c r="R51" s="6">
        <f>SUM($E$50:R50)</f>
        <v>724270045.8984375</v>
      </c>
      <c r="S51" s="6">
        <f>SUM($E$50:S50)</f>
        <v>788037978.515625</v>
      </c>
      <c r="T51" s="6">
        <f>SUM($E$50:T50)</f>
        <v>851805911.1328125</v>
      </c>
      <c r="U51" s="6">
        <f>SUM($E$50:U50)</f>
        <v>906198843.75</v>
      </c>
      <c r="V51" s="6">
        <f>SUM($E$50:V50)</f>
        <v>950748026.3671875</v>
      </c>
      <c r="W51" s="6">
        <f>SUM($E$50:W50)</f>
        <v>984961271.484375</v>
      </c>
      <c r="X51" s="6">
        <f>SUM($E$50:X50)</f>
        <v>1008321782.2265625</v>
      </c>
      <c r="Y51" s="6">
        <f>SUM($E$50:Y50)</f>
        <v>1020286921.875</v>
      </c>
      <c r="Z51" s="6">
        <f>SUM($E$50:Z50)</f>
        <v>1020286921.875</v>
      </c>
      <c r="AA51" s="6">
        <f>SUM($E$50:AA50)</f>
        <v>1020286921.875</v>
      </c>
      <c r="AB51" s="6">
        <f>SUM($E$50:AB50)</f>
        <v>1020286921.875</v>
      </c>
      <c r="AC51" s="6">
        <f>SUM($E$50:AC50)</f>
        <v>1020286921.875</v>
      </c>
      <c r="AD51" s="6">
        <f>SUM($E$50:AD50)</f>
        <v>1020286921.875</v>
      </c>
      <c r="AE51" s="6">
        <f>SUM($E$50:AE50)</f>
        <v>1020286921.875</v>
      </c>
      <c r="AF51" s="6">
        <f>SUM($E$50:AF50)</f>
        <v>1020286921.875</v>
      </c>
      <c r="AG51" s="6">
        <f>SUM($E$50:AG50)</f>
        <v>1020286921.875</v>
      </c>
      <c r="AH51" s="6">
        <f>SUM($E$50:AH50)</f>
        <v>1020286921.875</v>
      </c>
      <c r="AI51" s="6">
        <f>SUM($E$50:AI50)</f>
        <v>1020286921.875</v>
      </c>
      <c r="AJ51" s="6">
        <f>SUM($E$50:AJ50)</f>
        <v>1020286921.875</v>
      </c>
      <c r="AK51" s="6">
        <f>SUM($E$50:AK50)</f>
        <v>1020286921.875</v>
      </c>
      <c r="AL51" s="6">
        <f>SUM($E$50:AL50)</f>
        <v>1020286921.875</v>
      </c>
      <c r="AM51" s="6">
        <f>SUM($E$50:AM50)</f>
        <v>1020286921.875</v>
      </c>
      <c r="AN51" s="6">
        <f>SUM($E$50:AN50)</f>
        <v>1020286921.875</v>
      </c>
      <c r="AO51" s="6">
        <f>SUM($E$50:AO50)</f>
        <v>1020286921.875</v>
      </c>
      <c r="AP51" s="6">
        <f>SUM($E$50:AP50)</f>
        <v>1020286921.875</v>
      </c>
      <c r="AQ51" s="6">
        <f>SUM($E$50:AQ50)</f>
        <v>1020286921.875</v>
      </c>
      <c r="AR51" s="6">
        <f>SUM($E$50:AR50)</f>
        <v>1020286921.875</v>
      </c>
      <c r="AS51" s="6"/>
    </row>
    <row r="52" spans="2:45" x14ac:dyDescent="0.35">
      <c r="B52" s="1" t="s">
        <v>14</v>
      </c>
      <c r="E52" s="7">
        <f t="array" ref="E52:AR52">TRANSPOSE(AY9:AY48)</f>
        <v>9843750</v>
      </c>
      <c r="F52" s="7">
        <v>19523437.5</v>
      </c>
      <c r="G52" s="7">
        <v>29030859.375</v>
      </c>
      <c r="H52" s="7">
        <v>38357402.34375</v>
      </c>
      <c r="I52" s="7">
        <v>47494022.4609375</v>
      </c>
      <c r="J52" s="7">
        <v>56431223.583984375</v>
      </c>
      <c r="K52" s="7">
        <v>51967468.30078125</v>
      </c>
      <c r="L52" s="7">
        <v>47503713.017578125</v>
      </c>
      <c r="M52" s="7">
        <v>43039957.734375</v>
      </c>
      <c r="N52" s="7">
        <v>38576202.451171875</v>
      </c>
      <c r="O52" s="7">
        <v>34112447.16796875</v>
      </c>
      <c r="P52" s="7">
        <v>29648691.884765625</v>
      </c>
      <c r="Q52" s="7">
        <v>25184936.6015625</v>
      </c>
      <c r="R52" s="7">
        <v>20721181.318359375</v>
      </c>
      <c r="S52" s="7">
        <v>16257426.03515625</v>
      </c>
      <c r="T52" s="7">
        <v>11793670.751953125</v>
      </c>
      <c r="U52" s="7">
        <v>7986165.46875</v>
      </c>
      <c r="V52" s="7">
        <v>4867722.685546875</v>
      </c>
      <c r="W52" s="7">
        <v>2472795.52734375</v>
      </c>
      <c r="X52" s="7">
        <v>837559.775390625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/>
    </row>
    <row r="53" spans="2:45" x14ac:dyDescent="0.35">
      <c r="B53" s="1" t="s">
        <v>15</v>
      </c>
      <c r="E53" s="6">
        <f>E50+E52</f>
        <v>19218750</v>
      </c>
      <c r="F53" s="6">
        <f t="shared" ref="F53:AR53" si="28">F50+F52</f>
        <v>38742187.5</v>
      </c>
      <c r="G53" s="6">
        <f t="shared" si="28"/>
        <v>58585546.875</v>
      </c>
      <c r="H53" s="6">
        <f t="shared" si="28"/>
        <v>78764824.21875</v>
      </c>
      <c r="I53" s="6">
        <f t="shared" si="28"/>
        <v>99296815.4296875</v>
      </c>
      <c r="J53" s="6">
        <f t="shared" si="28"/>
        <v>120199156.20117188</v>
      </c>
      <c r="K53" s="6">
        <f t="shared" si="28"/>
        <v>115735400.91796875</v>
      </c>
      <c r="L53" s="6">
        <f t="shared" si="28"/>
        <v>111271645.63476563</v>
      </c>
      <c r="M53" s="6">
        <f t="shared" si="28"/>
        <v>106807890.3515625</v>
      </c>
      <c r="N53" s="6">
        <f t="shared" si="28"/>
        <v>102344135.06835938</v>
      </c>
      <c r="O53" s="6">
        <f t="shared" si="28"/>
        <v>97880379.78515625</v>
      </c>
      <c r="P53" s="6">
        <f t="shared" si="28"/>
        <v>93416624.501953125</v>
      </c>
      <c r="Q53" s="6">
        <f t="shared" si="28"/>
        <v>88952869.21875</v>
      </c>
      <c r="R53" s="6">
        <f t="shared" si="28"/>
        <v>84489113.935546875</v>
      </c>
      <c r="S53" s="6">
        <f t="shared" si="28"/>
        <v>80025358.65234375</v>
      </c>
      <c r="T53" s="6">
        <f t="shared" si="28"/>
        <v>75561603.369140625</v>
      </c>
      <c r="U53" s="6">
        <f t="shared" si="28"/>
        <v>62379098.0859375</v>
      </c>
      <c r="V53" s="6">
        <f t="shared" si="28"/>
        <v>49416905.302734375</v>
      </c>
      <c r="W53" s="6">
        <f t="shared" si="28"/>
        <v>36686040.64453125</v>
      </c>
      <c r="X53" s="6">
        <f t="shared" si="28"/>
        <v>24198070.517578125</v>
      </c>
      <c r="Y53" s="6">
        <f t="shared" si="28"/>
        <v>11965139.6484375</v>
      </c>
      <c r="Z53" s="6">
        <f t="shared" si="28"/>
        <v>0</v>
      </c>
      <c r="AA53" s="6">
        <f t="shared" si="28"/>
        <v>0</v>
      </c>
      <c r="AB53" s="6">
        <f t="shared" si="28"/>
        <v>0</v>
      </c>
      <c r="AC53" s="6">
        <f t="shared" si="28"/>
        <v>0</v>
      </c>
      <c r="AD53" s="6">
        <f t="shared" si="28"/>
        <v>0</v>
      </c>
      <c r="AE53" s="6">
        <f t="shared" si="28"/>
        <v>0</v>
      </c>
      <c r="AF53" s="6">
        <f t="shared" si="28"/>
        <v>0</v>
      </c>
      <c r="AG53" s="6">
        <f t="shared" si="28"/>
        <v>0</v>
      </c>
      <c r="AH53" s="6">
        <f t="shared" si="28"/>
        <v>0</v>
      </c>
      <c r="AI53" s="6">
        <f t="shared" si="28"/>
        <v>0</v>
      </c>
      <c r="AJ53" s="6">
        <f t="shared" si="28"/>
        <v>0</v>
      </c>
      <c r="AK53" s="6">
        <f t="shared" si="28"/>
        <v>0</v>
      </c>
      <c r="AL53" s="6">
        <f t="shared" si="28"/>
        <v>0</v>
      </c>
      <c r="AM53" s="6">
        <f t="shared" si="28"/>
        <v>0</v>
      </c>
      <c r="AN53" s="6">
        <f t="shared" si="28"/>
        <v>0</v>
      </c>
      <c r="AO53" s="6">
        <f t="shared" si="28"/>
        <v>0</v>
      </c>
      <c r="AP53" s="6">
        <f t="shared" si="28"/>
        <v>0</v>
      </c>
      <c r="AQ53" s="6">
        <f t="shared" si="28"/>
        <v>0</v>
      </c>
      <c r="AR53" s="6">
        <f t="shared" si="28"/>
        <v>0</v>
      </c>
      <c r="AS53" s="6"/>
    </row>
    <row r="54" spans="2:45" x14ac:dyDescent="0.35">
      <c r="B54" s="1" t="s">
        <v>16</v>
      </c>
      <c r="E54" s="6">
        <f>SUM($E$53:E53)</f>
        <v>19218750</v>
      </c>
      <c r="F54" s="6">
        <f>SUM($E$53:F53)</f>
        <v>57960937.5</v>
      </c>
      <c r="G54" s="6">
        <f>SUM($E$53:G53)</f>
        <v>116546484.375</v>
      </c>
      <c r="H54" s="6">
        <f>SUM($E$53:H53)</f>
        <v>195311308.59375</v>
      </c>
      <c r="I54" s="6">
        <f>SUM($E$53:I53)</f>
        <v>294608124.0234375</v>
      </c>
      <c r="J54" s="6">
        <f>SUM($E$53:J53)</f>
        <v>414807280.22460938</v>
      </c>
      <c r="K54" s="6">
        <f>SUM($E$53:K53)</f>
        <v>530542681.14257813</v>
      </c>
      <c r="L54" s="6">
        <f>SUM($E$53:L53)</f>
        <v>641814326.77734375</v>
      </c>
      <c r="M54" s="6">
        <f>SUM($E$53:M53)</f>
        <v>748622217.12890625</v>
      </c>
      <c r="N54" s="6">
        <f>SUM($E$53:N53)</f>
        <v>850966352.19726563</v>
      </c>
      <c r="O54" s="6">
        <f>SUM($E$53:O53)</f>
        <v>948846731.98242188</v>
      </c>
      <c r="P54" s="6">
        <f>SUM($E$53:P53)</f>
        <v>1042263356.484375</v>
      </c>
      <c r="Q54" s="6">
        <f>SUM($E$53:Q53)</f>
        <v>1131216225.703125</v>
      </c>
      <c r="R54" s="6">
        <f>SUM($E$53:R53)</f>
        <v>1215705339.6386719</v>
      </c>
      <c r="S54" s="6">
        <f>SUM($E$53:S53)</f>
        <v>1295730698.2910156</v>
      </c>
      <c r="T54" s="6">
        <f>SUM($E$53:T53)</f>
        <v>1371292301.6601563</v>
      </c>
      <c r="U54" s="6">
        <f>SUM($E$53:U53)</f>
        <v>1433671399.7460938</v>
      </c>
      <c r="V54" s="6">
        <f>SUM($E$53:V53)</f>
        <v>1483088305.0488281</v>
      </c>
      <c r="W54" s="6">
        <f>SUM($E$53:W53)</f>
        <v>1519774345.6933594</v>
      </c>
      <c r="X54" s="6">
        <f>SUM($E$53:X53)</f>
        <v>1543972416.2109375</v>
      </c>
      <c r="Y54" s="6">
        <f>SUM($E$53:Y53)</f>
        <v>1555937555.859375</v>
      </c>
      <c r="Z54" s="6">
        <f>SUM($E$53:Z53)</f>
        <v>1555937555.859375</v>
      </c>
      <c r="AA54" s="6">
        <f>SUM($E$53:AA53)</f>
        <v>1555937555.859375</v>
      </c>
      <c r="AB54" s="6">
        <f>SUM($E$53:AB53)</f>
        <v>1555937555.859375</v>
      </c>
      <c r="AC54" s="6">
        <f>SUM($E$53:AC53)</f>
        <v>1555937555.859375</v>
      </c>
      <c r="AD54" s="6">
        <f>SUM($E$53:AD53)</f>
        <v>1555937555.859375</v>
      </c>
      <c r="AE54" s="6">
        <f>SUM($E$53:AE53)</f>
        <v>1555937555.859375</v>
      </c>
      <c r="AF54" s="6">
        <f>SUM($E$53:AF53)</f>
        <v>1555937555.859375</v>
      </c>
      <c r="AG54" s="6">
        <f>SUM($E$53:AG53)</f>
        <v>1555937555.859375</v>
      </c>
      <c r="AH54" s="6">
        <f>SUM($E$53:AH53)</f>
        <v>1555937555.859375</v>
      </c>
      <c r="AI54" s="6">
        <f>SUM($E$53:AI53)</f>
        <v>1555937555.859375</v>
      </c>
      <c r="AJ54" s="6">
        <f>SUM($E$53:AJ53)</f>
        <v>1555937555.859375</v>
      </c>
      <c r="AK54" s="6">
        <f>SUM($E$53:AK53)</f>
        <v>1555937555.859375</v>
      </c>
      <c r="AL54" s="6">
        <f>SUM($E$53:AL53)</f>
        <v>1555937555.859375</v>
      </c>
      <c r="AM54" s="6">
        <f>SUM($E$53:AM53)</f>
        <v>1555937555.859375</v>
      </c>
      <c r="AN54" s="6">
        <f>SUM($E$53:AN53)</f>
        <v>1555937555.859375</v>
      </c>
      <c r="AO54" s="6">
        <f>SUM($E$53:AO53)</f>
        <v>1555937555.859375</v>
      </c>
      <c r="AP54" s="6">
        <f>SUM($E$53:AP53)</f>
        <v>1555937555.859375</v>
      </c>
      <c r="AQ54" s="6">
        <f>SUM($E$53:AQ53)</f>
        <v>1555937555.859375</v>
      </c>
      <c r="AR54" s="6">
        <f>SUM($E$53:AR53)</f>
        <v>1555937555.859375</v>
      </c>
      <c r="AS54" s="6"/>
    </row>
    <row r="56" spans="2:45" x14ac:dyDescent="0.35">
      <c r="B56" s="1" t="s">
        <v>26</v>
      </c>
      <c r="E56" s="7">
        <f t="array" ref="E56:AR56">TRANSPOSE(C9:C48)</f>
        <v>150000000</v>
      </c>
      <c r="F56" s="7">
        <v>157500000</v>
      </c>
      <c r="G56" s="7">
        <v>165375000</v>
      </c>
      <c r="H56" s="7">
        <v>173643750</v>
      </c>
      <c r="I56" s="7">
        <v>182325937.5</v>
      </c>
      <c r="J56" s="7">
        <v>191442234.375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/>
    </row>
    <row r="57" spans="2:45" x14ac:dyDescent="0.35">
      <c r="B57" s="1" t="s">
        <v>27</v>
      </c>
      <c r="E57" s="6">
        <f>SUM($E$56:E56)</f>
        <v>150000000</v>
      </c>
      <c r="F57" s="6">
        <f>SUM($E$56:F56)</f>
        <v>307500000</v>
      </c>
      <c r="G57" s="6">
        <f>SUM($E$56:G56)</f>
        <v>472875000</v>
      </c>
      <c r="H57" s="6">
        <f>SUM($E$56:H56)</f>
        <v>646518750</v>
      </c>
      <c r="I57" s="6">
        <f>SUM($E$56:I56)</f>
        <v>828844687.5</v>
      </c>
      <c r="J57" s="6">
        <f>SUM($E$56:J56)</f>
        <v>1020286921.875</v>
      </c>
      <c r="K57" s="6">
        <f>SUM($E$56:K56)</f>
        <v>1020286921.875</v>
      </c>
      <c r="L57" s="6">
        <f>SUM($E$56:L56)</f>
        <v>1020286921.875</v>
      </c>
      <c r="M57" s="6">
        <f>SUM($E$56:M56)</f>
        <v>1020286921.875</v>
      </c>
      <c r="N57" s="6">
        <f>SUM($E$56:N56)</f>
        <v>1020286921.875</v>
      </c>
      <c r="O57" s="6">
        <f>SUM($E$56:O56)</f>
        <v>1020286921.875</v>
      </c>
      <c r="P57" s="6">
        <f>SUM($E$56:P56)</f>
        <v>1020286921.875</v>
      </c>
      <c r="Q57" s="6">
        <f>SUM($E$56:Q56)</f>
        <v>1020286921.875</v>
      </c>
      <c r="R57" s="6">
        <f>SUM($E$56:R56)</f>
        <v>1020286921.875</v>
      </c>
      <c r="S57" s="6">
        <f>SUM($E$56:S56)</f>
        <v>1020286921.875</v>
      </c>
      <c r="T57" s="6">
        <f>SUM($E$56:T56)</f>
        <v>1020286921.875</v>
      </c>
      <c r="U57" s="6">
        <f>SUM($E$56:U56)</f>
        <v>1020286921.875</v>
      </c>
      <c r="V57" s="6">
        <f>SUM($E$56:V56)</f>
        <v>1020286921.875</v>
      </c>
      <c r="W57" s="6">
        <f>SUM($E$56:W56)</f>
        <v>1020286921.875</v>
      </c>
      <c r="X57" s="6">
        <f>SUM($E$56:X56)</f>
        <v>1020286921.875</v>
      </c>
      <c r="Y57" s="6">
        <f>SUM($E$56:Y56)</f>
        <v>1020286921.875</v>
      </c>
      <c r="Z57" s="6">
        <f>SUM($E$56:Z56)</f>
        <v>1020286921.875</v>
      </c>
      <c r="AA57" s="6">
        <f>SUM($E$56:AA56)</f>
        <v>1020286921.875</v>
      </c>
      <c r="AB57" s="6">
        <f>SUM($E$56:AB56)</f>
        <v>1020286921.875</v>
      </c>
      <c r="AC57" s="6">
        <f>SUM($E$56:AC56)</f>
        <v>1020286921.875</v>
      </c>
      <c r="AD57" s="6">
        <f>SUM($E$56:AD56)</f>
        <v>1020286921.875</v>
      </c>
      <c r="AE57" s="6">
        <f>SUM($E$56:AE56)</f>
        <v>1020286921.875</v>
      </c>
      <c r="AF57" s="6">
        <f>SUM($E$56:AF56)</f>
        <v>1020286921.875</v>
      </c>
      <c r="AG57" s="6">
        <f>SUM($E$56:AG56)</f>
        <v>1020286921.875</v>
      </c>
      <c r="AH57" s="6">
        <f>SUM($E$56:AH56)</f>
        <v>1020286921.875</v>
      </c>
      <c r="AI57" s="6">
        <f>SUM($E$56:AI56)</f>
        <v>1020286921.875</v>
      </c>
      <c r="AJ57" s="6">
        <f>SUM($E$56:AJ56)</f>
        <v>1020286921.875</v>
      </c>
      <c r="AK57" s="6">
        <f>SUM($E$56:AK56)</f>
        <v>1020286921.875</v>
      </c>
      <c r="AL57" s="6">
        <f>SUM($E$56:AL56)</f>
        <v>1020286921.875</v>
      </c>
      <c r="AM57" s="6">
        <f>SUM($E$56:AM56)</f>
        <v>1020286921.875</v>
      </c>
      <c r="AN57" s="6">
        <f>SUM($E$56:AN56)</f>
        <v>1020286921.875</v>
      </c>
      <c r="AO57" s="6">
        <f>SUM($E$56:AO56)</f>
        <v>1020286921.875</v>
      </c>
      <c r="AP57" s="6">
        <f>SUM($E$56:AP56)</f>
        <v>1020286921.875</v>
      </c>
      <c r="AQ57" s="6">
        <f>SUM($E$56:AQ56)</f>
        <v>1020286921.875</v>
      </c>
      <c r="AR57" s="6">
        <f>SUM($E$56:AR56)</f>
        <v>1020286921.875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19218750</v>
      </c>
      <c r="F59" s="6">
        <f t="shared" si="29"/>
        <v>38742187.5</v>
      </c>
      <c r="G59" s="6">
        <f t="shared" si="29"/>
        <v>58585546.875</v>
      </c>
      <c r="H59" s="6">
        <f t="shared" si="29"/>
        <v>78764824.21875</v>
      </c>
      <c r="I59" s="6">
        <f t="shared" si="29"/>
        <v>99296815.4296875</v>
      </c>
      <c r="J59" s="6">
        <f t="shared" si="29"/>
        <v>120199156.20117188</v>
      </c>
      <c r="K59" s="6">
        <f t="shared" si="29"/>
        <v>115735400.91796875</v>
      </c>
      <c r="L59" s="6">
        <f t="shared" si="29"/>
        <v>111271645.63476563</v>
      </c>
      <c r="M59" s="6">
        <f t="shared" si="29"/>
        <v>106807890.3515625</v>
      </c>
      <c r="N59" s="6">
        <f t="shared" si="29"/>
        <v>102344135.06835938</v>
      </c>
      <c r="O59" s="6">
        <f t="shared" si="29"/>
        <v>97880379.78515625</v>
      </c>
      <c r="P59" s="6">
        <f t="shared" si="29"/>
        <v>93416624.501953125</v>
      </c>
      <c r="Q59" s="6">
        <f t="shared" si="29"/>
        <v>88952869.21875</v>
      </c>
      <c r="R59" s="6">
        <f t="shared" si="29"/>
        <v>84489113.935546875</v>
      </c>
      <c r="S59" s="6">
        <f t="shared" si="29"/>
        <v>80025358.65234375</v>
      </c>
      <c r="T59" s="6">
        <f t="shared" si="29"/>
        <v>75561603.369140625</v>
      </c>
      <c r="U59" s="6">
        <f t="shared" si="29"/>
        <v>62379098.0859375</v>
      </c>
      <c r="V59" s="6">
        <f t="shared" si="29"/>
        <v>49416905.302734375</v>
      </c>
      <c r="W59" s="6">
        <f t="shared" si="29"/>
        <v>36686040.64453125</v>
      </c>
      <c r="X59" s="6">
        <f t="shared" si="29"/>
        <v>24198070.517578125</v>
      </c>
      <c r="Y59" s="6">
        <f t="shared" si="29"/>
        <v>11965139.6484375</v>
      </c>
      <c r="Z59" s="6">
        <f t="shared" si="29"/>
        <v>0</v>
      </c>
      <c r="AA59" s="6">
        <f t="shared" si="29"/>
        <v>0</v>
      </c>
      <c r="AB59" s="6">
        <f t="shared" si="29"/>
        <v>0</v>
      </c>
      <c r="AC59" s="6">
        <f t="shared" si="29"/>
        <v>0</v>
      </c>
      <c r="AD59" s="6">
        <f t="shared" si="29"/>
        <v>0</v>
      </c>
      <c r="AE59" s="6">
        <f t="shared" si="29"/>
        <v>0</v>
      </c>
      <c r="AF59" s="6">
        <f t="shared" si="29"/>
        <v>0</v>
      </c>
      <c r="AG59" s="6">
        <f t="shared" si="29"/>
        <v>0</v>
      </c>
      <c r="AH59" s="6">
        <f t="shared" si="29"/>
        <v>0</v>
      </c>
      <c r="AI59" s="6">
        <f t="shared" si="29"/>
        <v>0</v>
      </c>
      <c r="AJ59" s="6">
        <f t="shared" si="29"/>
        <v>0</v>
      </c>
      <c r="AK59" s="6">
        <f t="shared" si="29"/>
        <v>0</v>
      </c>
      <c r="AL59" s="6">
        <f t="shared" si="29"/>
        <v>0</v>
      </c>
      <c r="AM59" s="6">
        <f t="shared" si="29"/>
        <v>0</v>
      </c>
      <c r="AN59" s="6">
        <f t="shared" si="29"/>
        <v>0</v>
      </c>
      <c r="AO59" s="6">
        <f t="shared" si="29"/>
        <v>0</v>
      </c>
      <c r="AP59" s="6">
        <f t="shared" si="29"/>
        <v>0</v>
      </c>
      <c r="AQ59" s="6">
        <f t="shared" si="29"/>
        <v>0</v>
      </c>
      <c r="AR59" s="6">
        <f t="shared" si="29"/>
        <v>0</v>
      </c>
      <c r="AS59" s="6"/>
    </row>
    <row r="60" spans="2:45" x14ac:dyDescent="0.35">
      <c r="B60" s="1" t="s">
        <v>28</v>
      </c>
      <c r="E60" s="6">
        <f>SUM($E$59:E59)</f>
        <v>19218750</v>
      </c>
      <c r="F60" s="6">
        <f>SUM($E$59:F59)</f>
        <v>57960937.5</v>
      </c>
      <c r="G60" s="6">
        <f>SUM($E$59:G59)</f>
        <v>116546484.375</v>
      </c>
      <c r="H60" s="6">
        <f>SUM($E$59:H59)</f>
        <v>195311308.59375</v>
      </c>
      <c r="I60" s="6">
        <f>SUM($E$59:I59)</f>
        <v>294608124.0234375</v>
      </c>
      <c r="J60" s="6">
        <f>SUM($E$59:J59)</f>
        <v>414807280.22460938</v>
      </c>
      <c r="K60" s="6">
        <f>SUM($E$59:K59)</f>
        <v>530542681.14257813</v>
      </c>
      <c r="L60" s="6">
        <f>SUM($E$59:L59)</f>
        <v>641814326.77734375</v>
      </c>
      <c r="M60" s="6">
        <f>SUM($E$59:M59)</f>
        <v>748622217.12890625</v>
      </c>
      <c r="N60" s="6">
        <f>SUM($E$59:N59)</f>
        <v>850966352.19726563</v>
      </c>
      <c r="O60" s="6">
        <f>SUM($E$59:O59)</f>
        <v>948846731.98242188</v>
      </c>
      <c r="P60" s="6">
        <f>SUM($E$59:P59)</f>
        <v>1042263356.484375</v>
      </c>
      <c r="Q60" s="6">
        <f>SUM($E$59:Q59)</f>
        <v>1131216225.703125</v>
      </c>
      <c r="R60" s="6">
        <f>SUM($E$59:R59)</f>
        <v>1215705339.6386719</v>
      </c>
      <c r="S60" s="6">
        <f>SUM($E$59:S59)</f>
        <v>1295730698.2910156</v>
      </c>
      <c r="T60" s="6">
        <f>SUM($E$59:T59)</f>
        <v>1371292301.6601563</v>
      </c>
      <c r="U60" s="6">
        <f>SUM($E$59:U59)</f>
        <v>1433671399.7460938</v>
      </c>
      <c r="V60" s="6">
        <f>SUM($E$59:V59)</f>
        <v>1483088305.0488281</v>
      </c>
      <c r="W60" s="6">
        <f>SUM($E$59:W59)</f>
        <v>1519774345.6933594</v>
      </c>
      <c r="X60" s="6">
        <f>SUM($E$59:X59)</f>
        <v>1543972416.2109375</v>
      </c>
      <c r="Y60" s="6">
        <f>SUM($E$59:Y59)</f>
        <v>1555937555.859375</v>
      </c>
      <c r="Z60" s="6">
        <f>SUM($E$59:Z59)</f>
        <v>1555937555.859375</v>
      </c>
      <c r="AA60" s="6">
        <f>SUM($E$59:AA59)</f>
        <v>1555937555.859375</v>
      </c>
      <c r="AB60" s="6">
        <f>SUM($E$59:AB59)</f>
        <v>1555937555.859375</v>
      </c>
      <c r="AC60" s="6">
        <f>SUM($E$59:AC59)</f>
        <v>1555937555.859375</v>
      </c>
      <c r="AD60" s="6">
        <f>SUM($E$59:AD59)</f>
        <v>1555937555.859375</v>
      </c>
      <c r="AE60" s="6">
        <f>SUM($E$59:AE59)</f>
        <v>1555937555.859375</v>
      </c>
      <c r="AF60" s="6">
        <f>SUM($E$59:AF59)</f>
        <v>1555937555.859375</v>
      </c>
      <c r="AG60" s="6">
        <f>SUM($E$59:AG59)</f>
        <v>1555937555.859375</v>
      </c>
      <c r="AH60" s="6">
        <f>SUM($E$59:AH59)</f>
        <v>1555937555.859375</v>
      </c>
      <c r="AI60" s="6">
        <f>SUM($E$59:AI59)</f>
        <v>1555937555.859375</v>
      </c>
      <c r="AJ60" s="6">
        <f>SUM($E$59:AJ59)</f>
        <v>1555937555.859375</v>
      </c>
      <c r="AK60" s="6">
        <f>SUM($E$59:AK59)</f>
        <v>1555937555.859375</v>
      </c>
      <c r="AL60" s="6">
        <f>SUM($E$59:AL59)</f>
        <v>1555937555.859375</v>
      </c>
      <c r="AM60" s="6">
        <f>SUM($E$59:AM59)</f>
        <v>1555937555.859375</v>
      </c>
      <c r="AN60" s="6">
        <f>SUM($E$59:AN59)</f>
        <v>1555937555.859375</v>
      </c>
      <c r="AO60" s="6">
        <f>SUM($E$59:AO59)</f>
        <v>1555937555.859375</v>
      </c>
      <c r="AP60" s="6">
        <f>SUM($E$59:AP59)</f>
        <v>1555937555.859375</v>
      </c>
      <c r="AQ60" s="6">
        <f>SUM($E$59:AQ59)</f>
        <v>1555937555.859375</v>
      </c>
      <c r="AR60" s="6">
        <f>SUM($E$59:AR59)</f>
        <v>1555937555.859375</v>
      </c>
      <c r="AS60" s="6"/>
    </row>
    <row r="61" spans="2:45" x14ac:dyDescent="0.35">
      <c r="B61" s="1" t="s">
        <v>24</v>
      </c>
      <c r="E61" s="6">
        <f t="shared" ref="E61:AR61" si="30">E56*(1-$B$6)^(E8-$E$8)</f>
        <v>150000000</v>
      </c>
      <c r="F61" s="6">
        <f t="shared" si="30"/>
        <v>157500000</v>
      </c>
      <c r="G61" s="6">
        <f t="shared" si="30"/>
        <v>165375000</v>
      </c>
      <c r="H61" s="6">
        <f t="shared" si="30"/>
        <v>173643750</v>
      </c>
      <c r="I61" s="6">
        <f t="shared" si="30"/>
        <v>182325937.5</v>
      </c>
      <c r="J61" s="6">
        <f t="shared" si="30"/>
        <v>191442234.375</v>
      </c>
      <c r="K61" s="6">
        <f t="shared" si="30"/>
        <v>0</v>
      </c>
      <c r="L61" s="6">
        <f t="shared" si="30"/>
        <v>0</v>
      </c>
      <c r="M61" s="6">
        <f t="shared" si="30"/>
        <v>0</v>
      </c>
      <c r="N61" s="6">
        <f t="shared" si="30"/>
        <v>0</v>
      </c>
      <c r="O61" s="6">
        <f t="shared" si="30"/>
        <v>0</v>
      </c>
      <c r="P61" s="6">
        <f t="shared" si="30"/>
        <v>0</v>
      </c>
      <c r="Q61" s="6">
        <f t="shared" si="30"/>
        <v>0</v>
      </c>
      <c r="R61" s="6">
        <f t="shared" si="30"/>
        <v>0</v>
      </c>
      <c r="S61" s="6">
        <f t="shared" si="30"/>
        <v>0</v>
      </c>
      <c r="T61" s="6">
        <f t="shared" si="30"/>
        <v>0</v>
      </c>
      <c r="U61" s="6">
        <f t="shared" si="30"/>
        <v>0</v>
      </c>
      <c r="V61" s="6">
        <f t="shared" si="30"/>
        <v>0</v>
      </c>
      <c r="W61" s="6">
        <f t="shared" si="30"/>
        <v>0</v>
      </c>
      <c r="X61" s="6">
        <f t="shared" si="30"/>
        <v>0</v>
      </c>
      <c r="Y61" s="6">
        <f t="shared" si="30"/>
        <v>0</v>
      </c>
      <c r="Z61" s="6">
        <f t="shared" si="30"/>
        <v>0</v>
      </c>
      <c r="AA61" s="6">
        <f t="shared" si="30"/>
        <v>0</v>
      </c>
      <c r="AB61" s="6">
        <f t="shared" si="30"/>
        <v>0</v>
      </c>
      <c r="AC61" s="6">
        <f t="shared" si="30"/>
        <v>0</v>
      </c>
      <c r="AD61" s="6">
        <f t="shared" si="30"/>
        <v>0</v>
      </c>
      <c r="AE61" s="6">
        <f t="shared" si="30"/>
        <v>0</v>
      </c>
      <c r="AF61" s="6">
        <f t="shared" si="30"/>
        <v>0</v>
      </c>
      <c r="AG61" s="6">
        <f t="shared" si="30"/>
        <v>0</v>
      </c>
      <c r="AH61" s="6">
        <f t="shared" si="30"/>
        <v>0</v>
      </c>
      <c r="AI61" s="6">
        <f t="shared" si="30"/>
        <v>0</v>
      </c>
      <c r="AJ61" s="6">
        <f t="shared" si="30"/>
        <v>0</v>
      </c>
      <c r="AK61" s="6">
        <f t="shared" si="30"/>
        <v>0</v>
      </c>
      <c r="AL61" s="6">
        <f t="shared" si="30"/>
        <v>0</v>
      </c>
      <c r="AM61" s="6">
        <f t="shared" si="30"/>
        <v>0</v>
      </c>
      <c r="AN61" s="6">
        <f t="shared" si="30"/>
        <v>0</v>
      </c>
      <c r="AO61" s="6">
        <f t="shared" si="30"/>
        <v>0</v>
      </c>
      <c r="AP61" s="6">
        <f t="shared" si="30"/>
        <v>0</v>
      </c>
      <c r="AQ61" s="6">
        <f t="shared" si="30"/>
        <v>0</v>
      </c>
      <c r="AR61" s="6">
        <f t="shared" si="30"/>
        <v>0</v>
      </c>
      <c r="AS61" s="6"/>
    </row>
    <row r="62" spans="2:45" x14ac:dyDescent="0.35">
      <c r="B62" s="1" t="s">
        <v>25</v>
      </c>
      <c r="E62" s="6">
        <f>SUM($E$61:E61)</f>
        <v>150000000</v>
      </c>
      <c r="F62" s="6">
        <f>SUM($E$61:F61)</f>
        <v>307500000</v>
      </c>
      <c r="G62" s="6">
        <f>SUM($E$61:G61)</f>
        <v>472875000</v>
      </c>
      <c r="H62" s="6">
        <f>SUM($E$61:H61)</f>
        <v>646518750</v>
      </c>
      <c r="I62" s="6">
        <f>SUM($E$61:I61)</f>
        <v>828844687.5</v>
      </c>
      <c r="J62" s="6">
        <f>SUM($E$61:J61)</f>
        <v>1020286921.875</v>
      </c>
      <c r="K62" s="6">
        <f>SUM($E$61:K61)</f>
        <v>1020286921.875</v>
      </c>
      <c r="L62" s="6">
        <f>SUM($E$61:L61)</f>
        <v>1020286921.875</v>
      </c>
      <c r="M62" s="6">
        <f>SUM($E$61:M61)</f>
        <v>1020286921.875</v>
      </c>
      <c r="N62" s="6">
        <f>SUM($E$61:N61)</f>
        <v>1020286921.875</v>
      </c>
      <c r="O62" s="6">
        <f>SUM($E$61:O61)</f>
        <v>1020286921.875</v>
      </c>
      <c r="P62" s="6">
        <f>SUM($E$61:P61)</f>
        <v>1020286921.875</v>
      </c>
      <c r="Q62" s="6">
        <f>SUM($E$61:Q61)</f>
        <v>1020286921.875</v>
      </c>
      <c r="R62" s="6">
        <f>SUM($E$61:R61)</f>
        <v>1020286921.875</v>
      </c>
      <c r="S62" s="6">
        <f>SUM($E$61:S61)</f>
        <v>1020286921.875</v>
      </c>
      <c r="T62" s="6">
        <f>SUM($E$61:T61)</f>
        <v>1020286921.875</v>
      </c>
      <c r="U62" s="6">
        <f>SUM($E$61:U61)</f>
        <v>1020286921.875</v>
      </c>
      <c r="V62" s="6">
        <f>SUM($E$61:V61)</f>
        <v>1020286921.875</v>
      </c>
      <c r="W62" s="6">
        <f>SUM($E$61:W61)</f>
        <v>1020286921.875</v>
      </c>
      <c r="X62" s="6">
        <f>SUM($E$61:X61)</f>
        <v>1020286921.875</v>
      </c>
      <c r="Y62" s="6">
        <f>SUM($E$61:Y61)</f>
        <v>1020286921.875</v>
      </c>
      <c r="Z62" s="6">
        <f>SUM($E$61:Z61)</f>
        <v>1020286921.875</v>
      </c>
      <c r="AA62" s="6">
        <f>SUM($E$61:AA61)</f>
        <v>1020286921.875</v>
      </c>
      <c r="AB62" s="6">
        <f>SUM($E$61:AB61)</f>
        <v>1020286921.875</v>
      </c>
      <c r="AC62" s="6">
        <f>SUM($E$61:AC61)</f>
        <v>1020286921.875</v>
      </c>
      <c r="AD62" s="6">
        <f>SUM($E$61:AD61)</f>
        <v>1020286921.875</v>
      </c>
      <c r="AE62" s="6">
        <f>SUM($E$61:AE61)</f>
        <v>1020286921.875</v>
      </c>
      <c r="AF62" s="6">
        <f>SUM($E$61:AF61)</f>
        <v>1020286921.875</v>
      </c>
      <c r="AG62" s="6">
        <f>SUM($E$61:AG61)</f>
        <v>1020286921.875</v>
      </c>
      <c r="AH62" s="6">
        <f>SUM($E$61:AH61)</f>
        <v>1020286921.875</v>
      </c>
      <c r="AI62" s="6">
        <f>SUM($E$61:AI61)</f>
        <v>1020286921.875</v>
      </c>
      <c r="AJ62" s="6">
        <f>SUM($E$61:AJ61)</f>
        <v>1020286921.875</v>
      </c>
      <c r="AK62" s="6">
        <f>SUM($E$61:AK61)</f>
        <v>1020286921.875</v>
      </c>
      <c r="AL62" s="6">
        <f>SUM($E$61:AL61)</f>
        <v>1020286921.875</v>
      </c>
      <c r="AM62" s="6">
        <f>SUM($E$61:AM61)</f>
        <v>1020286921.875</v>
      </c>
      <c r="AN62" s="6">
        <f>SUM($E$61:AN61)</f>
        <v>1020286921.875</v>
      </c>
      <c r="AO62" s="6">
        <f>SUM($E$61:AO61)</f>
        <v>1020286921.875</v>
      </c>
      <c r="AP62" s="6">
        <f>SUM($E$61:AP61)</f>
        <v>1020286921.875</v>
      </c>
      <c r="AQ62" s="6">
        <f>SUM($E$61:AQ61)</f>
        <v>1020286921.875</v>
      </c>
      <c r="AR62" s="6">
        <f>SUM($E$61:AR61)</f>
        <v>1020286921.875</v>
      </c>
      <c r="AS62" s="6"/>
    </row>
    <row r="64" spans="2:45" x14ac:dyDescent="0.35">
      <c r="B64" s="1" t="s">
        <v>30</v>
      </c>
      <c r="E64" s="6">
        <f>E62-E60</f>
        <v>130781250</v>
      </c>
      <c r="F64" s="6">
        <f t="shared" ref="F64:AR64" si="31">F62-F60</f>
        <v>249539062.5</v>
      </c>
      <c r="G64" s="6">
        <f t="shared" si="31"/>
        <v>356328515.625</v>
      </c>
      <c r="H64" s="6">
        <f t="shared" si="31"/>
        <v>451207441.40625</v>
      </c>
      <c r="I64" s="6">
        <f t="shared" si="31"/>
        <v>534236563.4765625</v>
      </c>
      <c r="J64" s="6">
        <f t="shared" si="31"/>
        <v>605479641.65039063</v>
      </c>
      <c r="K64" s="6">
        <f t="shared" si="31"/>
        <v>489744240.73242188</v>
      </c>
      <c r="L64" s="6">
        <f t="shared" si="31"/>
        <v>378472595.09765625</v>
      </c>
      <c r="M64" s="6">
        <f t="shared" si="31"/>
        <v>271664704.74609375</v>
      </c>
      <c r="N64" s="6">
        <f t="shared" si="31"/>
        <v>169320569.67773438</v>
      </c>
      <c r="O64" s="6">
        <f t="shared" si="31"/>
        <v>71440189.892578125</v>
      </c>
      <c r="P64" s="6">
        <f t="shared" si="31"/>
        <v>-21976434.609375</v>
      </c>
      <c r="Q64" s="6">
        <f t="shared" si="31"/>
        <v>-110929303.828125</v>
      </c>
      <c r="R64" s="6">
        <f t="shared" si="31"/>
        <v>-195418417.76367188</v>
      </c>
      <c r="S64" s="6">
        <f t="shared" si="31"/>
        <v>-275443776.41601563</v>
      </c>
      <c r="T64" s="6">
        <f t="shared" si="31"/>
        <v>-351005379.78515625</v>
      </c>
      <c r="U64" s="6">
        <f t="shared" si="31"/>
        <v>-413384477.87109375</v>
      </c>
      <c r="V64" s="6">
        <f t="shared" si="31"/>
        <v>-462801383.17382813</v>
      </c>
      <c r="W64" s="6">
        <f t="shared" si="31"/>
        <v>-499487423.81835938</v>
      </c>
      <c r="X64" s="6">
        <f t="shared" si="31"/>
        <v>-523685494.3359375</v>
      </c>
      <c r="Y64" s="6">
        <f t="shared" si="31"/>
        <v>-535650633.984375</v>
      </c>
      <c r="Z64" s="6">
        <f t="shared" si="31"/>
        <v>-535650633.984375</v>
      </c>
      <c r="AA64" s="6">
        <f t="shared" si="31"/>
        <v>-535650633.984375</v>
      </c>
      <c r="AB64" s="6">
        <f t="shared" si="31"/>
        <v>-535650633.984375</v>
      </c>
      <c r="AC64" s="6">
        <f t="shared" si="31"/>
        <v>-535650633.984375</v>
      </c>
      <c r="AD64" s="6">
        <f t="shared" si="31"/>
        <v>-535650633.984375</v>
      </c>
      <c r="AE64" s="6">
        <f t="shared" si="31"/>
        <v>-535650633.984375</v>
      </c>
      <c r="AF64" s="6">
        <f t="shared" si="31"/>
        <v>-535650633.984375</v>
      </c>
      <c r="AG64" s="6">
        <f t="shared" si="31"/>
        <v>-535650633.984375</v>
      </c>
      <c r="AH64" s="6">
        <f t="shared" si="31"/>
        <v>-535650633.984375</v>
      </c>
      <c r="AI64" s="6">
        <f t="shared" si="31"/>
        <v>-535650633.984375</v>
      </c>
      <c r="AJ64" s="6">
        <f t="shared" si="31"/>
        <v>-535650633.984375</v>
      </c>
      <c r="AK64" s="6">
        <f t="shared" si="31"/>
        <v>-535650633.984375</v>
      </c>
      <c r="AL64" s="6">
        <f t="shared" si="31"/>
        <v>-535650633.984375</v>
      </c>
      <c r="AM64" s="6">
        <f t="shared" si="31"/>
        <v>-535650633.984375</v>
      </c>
      <c r="AN64" s="6">
        <f t="shared" si="31"/>
        <v>-535650633.984375</v>
      </c>
      <c r="AO64" s="6">
        <f t="shared" si="31"/>
        <v>-535650633.984375</v>
      </c>
      <c r="AP64" s="6">
        <f t="shared" si="31"/>
        <v>-535650633.984375</v>
      </c>
      <c r="AQ64" s="6">
        <f t="shared" si="31"/>
        <v>-535650633.984375</v>
      </c>
      <c r="AR64" s="6">
        <f t="shared" si="31"/>
        <v>-535650633.984375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15D0-156B-4A88-8C20-7D058999CA6D}">
  <dimension ref="D6"/>
  <sheetViews>
    <sheetView zoomScale="70" zoomScaleNormal="70" workbookViewId="0">
      <selection activeCell="I39" sqref="I39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88C73-47DF-44F6-BFFD-CA357BE94264}">
  <dimension ref="A1:AY80"/>
  <sheetViews>
    <sheetView workbookViewId="0">
      <selection activeCell="C16" sqref="C16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16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0.1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150000000</v>
      </c>
      <c r="D9" s="21">
        <f>SUM($C$9:C9)</f>
        <v>150000000</v>
      </c>
      <c r="E9" s="22">
        <f t="shared" ref="E9:AR9" si="1">IF(AND(E$8-$B9&lt;$B$4,E$8&gt;=$B9),$C9*(1+$B$3)^($B9-$B$9)/$B$4,0)</f>
        <v>9375000</v>
      </c>
      <c r="F9" s="22">
        <f t="shared" si="1"/>
        <v>9375000</v>
      </c>
      <c r="G9" s="22">
        <f t="shared" si="1"/>
        <v>9375000</v>
      </c>
      <c r="H9" s="22">
        <f t="shared" si="1"/>
        <v>9375000</v>
      </c>
      <c r="I9" s="22">
        <f t="shared" si="1"/>
        <v>9375000</v>
      </c>
      <c r="J9" s="22">
        <f t="shared" si="1"/>
        <v>9375000</v>
      </c>
      <c r="K9" s="22">
        <f t="shared" si="1"/>
        <v>9375000</v>
      </c>
      <c r="L9" s="22">
        <f t="shared" si="1"/>
        <v>9375000</v>
      </c>
      <c r="M9" s="22">
        <f t="shared" si="1"/>
        <v>9375000</v>
      </c>
      <c r="N9" s="22">
        <f t="shared" si="1"/>
        <v>9375000</v>
      </c>
      <c r="O9" s="22">
        <f t="shared" si="1"/>
        <v>9375000</v>
      </c>
      <c r="P9" s="22">
        <f t="shared" si="1"/>
        <v>9375000</v>
      </c>
      <c r="Q9" s="22">
        <f t="shared" si="1"/>
        <v>9375000</v>
      </c>
      <c r="R9" s="22">
        <f t="shared" si="1"/>
        <v>9375000</v>
      </c>
      <c r="S9" s="22">
        <f t="shared" si="1"/>
        <v>9375000</v>
      </c>
      <c r="T9" s="22">
        <f t="shared" si="1"/>
        <v>9375000</v>
      </c>
      <c r="U9" s="22">
        <f t="shared" si="1"/>
        <v>0</v>
      </c>
      <c r="V9" s="22">
        <f t="shared" si="1"/>
        <v>0</v>
      </c>
      <c r="W9" s="22">
        <f t="shared" si="1"/>
        <v>0</v>
      </c>
      <c r="X9" s="22">
        <f t="shared" si="1"/>
        <v>0</v>
      </c>
      <c r="Y9" s="22">
        <f t="shared" si="1"/>
        <v>0</v>
      </c>
      <c r="Z9" s="22">
        <f t="shared" si="1"/>
        <v>0</v>
      </c>
      <c r="AA9" s="22">
        <f t="shared" si="1"/>
        <v>0</v>
      </c>
      <c r="AB9" s="22">
        <f t="shared" si="1"/>
        <v>0</v>
      </c>
      <c r="AC9" s="22">
        <f t="shared" si="1"/>
        <v>0</v>
      </c>
      <c r="AD9" s="22">
        <f t="shared" si="1"/>
        <v>0</v>
      </c>
      <c r="AE9" s="22">
        <f t="shared" si="1"/>
        <v>0</v>
      </c>
      <c r="AF9" s="22">
        <f t="shared" si="1"/>
        <v>0</v>
      </c>
      <c r="AG9" s="22">
        <f t="shared" si="1"/>
        <v>0</v>
      </c>
      <c r="AH9" s="22">
        <f t="shared" si="1"/>
        <v>0</v>
      </c>
      <c r="AI9" s="22">
        <f t="shared" si="1"/>
        <v>0</v>
      </c>
      <c r="AJ9" s="22">
        <f t="shared" si="1"/>
        <v>0</v>
      </c>
      <c r="AK9" s="22">
        <f t="shared" si="1"/>
        <v>0</v>
      </c>
      <c r="AL9" s="22">
        <f t="shared" si="1"/>
        <v>0</v>
      </c>
      <c r="AM9" s="22">
        <f t="shared" si="1"/>
        <v>0</v>
      </c>
      <c r="AN9" s="22">
        <f t="shared" si="1"/>
        <v>0</v>
      </c>
      <c r="AO9" s="22">
        <f t="shared" si="1"/>
        <v>0</v>
      </c>
      <c r="AP9" s="22">
        <f t="shared" si="1"/>
        <v>0</v>
      </c>
      <c r="AQ9" s="22">
        <f t="shared" si="1"/>
        <v>0</v>
      </c>
      <c r="AR9" s="22">
        <f t="shared" si="1"/>
        <v>0</v>
      </c>
      <c r="AS9" s="23">
        <f>SUM(E9:AR9)</f>
        <v>150000000</v>
      </c>
      <c r="AT9" s="19"/>
      <c r="AU9" s="22">
        <f t="array" ref="AU9:AU48">TRANSPOSE(E51:AR51)</f>
        <v>9375000</v>
      </c>
      <c r="AV9" s="22">
        <f>D9-AU9</f>
        <v>140625000</v>
      </c>
      <c r="AW9" s="22">
        <f>AV9*$B$5</f>
        <v>42187500</v>
      </c>
      <c r="AX9" s="22">
        <f>AV9-AW9</f>
        <v>98437500</v>
      </c>
      <c r="AY9" s="22">
        <f>AX9*($B$2)</f>
        <v>9843750</v>
      </c>
    </row>
    <row r="10" spans="1:51" x14ac:dyDescent="0.35">
      <c r="B10" s="17">
        <f>B9+1</f>
        <v>2</v>
      </c>
      <c r="C10" s="20">
        <f>C9*1.05</f>
        <v>157500000</v>
      </c>
      <c r="D10" s="21">
        <f>SUM($C$9:C10)</f>
        <v>307500000</v>
      </c>
      <c r="E10" s="22">
        <f t="shared" ref="E10:E48" si="2">IF(AND(E$8-$B10&lt;$B$4,E$8&gt;=$B10),$C10*(1+$B$3)^($B10-$B$9)/$B$4,0)</f>
        <v>0</v>
      </c>
      <c r="F10" s="22">
        <f t="shared" ref="F10:O19" si="3">IF(AND(F$8-$B10&lt;$B$4,F$8&gt;=$B10),$C10/$B$4,0)</f>
        <v>9843750</v>
      </c>
      <c r="G10" s="22">
        <f t="shared" si="3"/>
        <v>9843750</v>
      </c>
      <c r="H10" s="22">
        <f t="shared" si="3"/>
        <v>9843750</v>
      </c>
      <c r="I10" s="22">
        <f t="shared" si="3"/>
        <v>9843750</v>
      </c>
      <c r="J10" s="22">
        <f t="shared" si="3"/>
        <v>9843750</v>
      </c>
      <c r="K10" s="22">
        <f t="shared" si="3"/>
        <v>9843750</v>
      </c>
      <c r="L10" s="22">
        <f t="shared" si="3"/>
        <v>9843750</v>
      </c>
      <c r="M10" s="22">
        <f t="shared" si="3"/>
        <v>9843750</v>
      </c>
      <c r="N10" s="22">
        <f t="shared" si="3"/>
        <v>9843750</v>
      </c>
      <c r="O10" s="22">
        <f t="shared" si="3"/>
        <v>9843750</v>
      </c>
      <c r="P10" s="22">
        <f t="shared" ref="P10:Y19" si="4">IF(AND(P$8-$B10&lt;$B$4,P$8&gt;=$B10),$C10/$B$4,0)</f>
        <v>9843750</v>
      </c>
      <c r="Q10" s="22">
        <f t="shared" si="4"/>
        <v>9843750</v>
      </c>
      <c r="R10" s="22">
        <f t="shared" si="4"/>
        <v>9843750</v>
      </c>
      <c r="S10" s="22">
        <f t="shared" si="4"/>
        <v>9843750</v>
      </c>
      <c r="T10" s="22">
        <f t="shared" si="4"/>
        <v>9843750</v>
      </c>
      <c r="U10" s="22">
        <f t="shared" si="4"/>
        <v>9843750</v>
      </c>
      <c r="V10" s="22">
        <f t="shared" si="4"/>
        <v>0</v>
      </c>
      <c r="W10" s="22">
        <f t="shared" si="4"/>
        <v>0</v>
      </c>
      <c r="X10" s="22">
        <f t="shared" si="4"/>
        <v>0</v>
      </c>
      <c r="Y10" s="22">
        <f t="shared" si="4"/>
        <v>0</v>
      </c>
      <c r="Z10" s="22">
        <f t="shared" ref="Z10:AI19" si="5">IF(AND(Z$8-$B10&lt;$B$4,Z$8&gt;=$B10),$C10/$B$4,0)</f>
        <v>0</v>
      </c>
      <c r="AA10" s="22">
        <f t="shared" si="5"/>
        <v>0</v>
      </c>
      <c r="AB10" s="22">
        <f t="shared" si="5"/>
        <v>0</v>
      </c>
      <c r="AC10" s="22">
        <f t="shared" si="5"/>
        <v>0</v>
      </c>
      <c r="AD10" s="22">
        <f t="shared" si="5"/>
        <v>0</v>
      </c>
      <c r="AE10" s="22">
        <f t="shared" si="5"/>
        <v>0</v>
      </c>
      <c r="AF10" s="22">
        <f t="shared" si="5"/>
        <v>0</v>
      </c>
      <c r="AG10" s="22">
        <f t="shared" si="5"/>
        <v>0</v>
      </c>
      <c r="AH10" s="22">
        <f t="shared" si="5"/>
        <v>0</v>
      </c>
      <c r="AI10" s="22">
        <f t="shared" si="5"/>
        <v>0</v>
      </c>
      <c r="AJ10" s="22">
        <f t="shared" ref="AJ10:AR19" si="6">IF(AND(AJ$8-$B10&lt;$B$4,AJ$8&gt;=$B10),$C10/$B$4,0)</f>
        <v>0</v>
      </c>
      <c r="AK10" s="22">
        <f t="shared" si="6"/>
        <v>0</v>
      </c>
      <c r="AL10" s="22">
        <f t="shared" si="6"/>
        <v>0</v>
      </c>
      <c r="AM10" s="22">
        <f t="shared" si="6"/>
        <v>0</v>
      </c>
      <c r="AN10" s="22">
        <f t="shared" si="6"/>
        <v>0</v>
      </c>
      <c r="AO10" s="22">
        <f t="shared" si="6"/>
        <v>0</v>
      </c>
      <c r="AP10" s="22">
        <f t="shared" si="6"/>
        <v>0</v>
      </c>
      <c r="AQ10" s="22">
        <f t="shared" si="6"/>
        <v>0</v>
      </c>
      <c r="AR10" s="22">
        <f t="shared" si="6"/>
        <v>0</v>
      </c>
      <c r="AS10" s="23">
        <f t="shared" ref="AS10:AS48" si="7">SUM(E10:AR10)</f>
        <v>157500000</v>
      </c>
      <c r="AT10" s="19"/>
      <c r="AU10" s="22">
        <v>28593750</v>
      </c>
      <c r="AV10" s="22">
        <f t="shared" ref="AV10:AV48" si="8">D10-AU10</f>
        <v>278906250</v>
      </c>
      <c r="AW10" s="22">
        <f t="shared" ref="AW10:AW48" si="9">AV10*$B$5</f>
        <v>83671875</v>
      </c>
      <c r="AX10" s="22">
        <f t="shared" ref="AX10:AX48" si="10">AV10-AW10</f>
        <v>195234375</v>
      </c>
      <c r="AY10" s="22">
        <f t="shared" ref="AY10:AY48" si="11">AX10*($B$2)</f>
        <v>19523437.5</v>
      </c>
    </row>
    <row r="11" spans="1:51" x14ac:dyDescent="0.35">
      <c r="B11" s="17">
        <f t="shared" ref="B11:B48" si="12">B10+1</f>
        <v>3</v>
      </c>
      <c r="C11" s="20">
        <f t="shared" ref="C11:C14" si="13">C10*1.05</f>
        <v>165375000</v>
      </c>
      <c r="D11" s="21">
        <f>SUM($C$9:C11)</f>
        <v>472875000</v>
      </c>
      <c r="E11" s="22">
        <f t="shared" si="2"/>
        <v>0</v>
      </c>
      <c r="F11" s="22">
        <f t="shared" si="3"/>
        <v>0</v>
      </c>
      <c r="G11" s="22">
        <f t="shared" si="3"/>
        <v>10335937.5</v>
      </c>
      <c r="H11" s="22">
        <f t="shared" si="3"/>
        <v>10335937.5</v>
      </c>
      <c r="I11" s="22">
        <f t="shared" si="3"/>
        <v>10335937.5</v>
      </c>
      <c r="J11" s="22">
        <f t="shared" si="3"/>
        <v>10335937.5</v>
      </c>
      <c r="K11" s="22">
        <f t="shared" si="3"/>
        <v>10335937.5</v>
      </c>
      <c r="L11" s="22">
        <f t="shared" si="3"/>
        <v>10335937.5</v>
      </c>
      <c r="M11" s="22">
        <f t="shared" si="3"/>
        <v>10335937.5</v>
      </c>
      <c r="N11" s="22">
        <f t="shared" si="3"/>
        <v>10335937.5</v>
      </c>
      <c r="O11" s="22">
        <f t="shared" si="3"/>
        <v>10335937.5</v>
      </c>
      <c r="P11" s="22">
        <f t="shared" si="4"/>
        <v>10335937.5</v>
      </c>
      <c r="Q11" s="22">
        <f t="shared" si="4"/>
        <v>10335937.5</v>
      </c>
      <c r="R11" s="22">
        <f t="shared" si="4"/>
        <v>10335937.5</v>
      </c>
      <c r="S11" s="22">
        <f t="shared" si="4"/>
        <v>10335937.5</v>
      </c>
      <c r="T11" s="22">
        <f t="shared" si="4"/>
        <v>10335937.5</v>
      </c>
      <c r="U11" s="22">
        <f t="shared" si="4"/>
        <v>10335937.5</v>
      </c>
      <c r="V11" s="22">
        <f t="shared" si="4"/>
        <v>10335937.5</v>
      </c>
      <c r="W11" s="22">
        <f t="shared" si="4"/>
        <v>0</v>
      </c>
      <c r="X11" s="22">
        <f t="shared" si="4"/>
        <v>0</v>
      </c>
      <c r="Y11" s="22">
        <f t="shared" si="4"/>
        <v>0</v>
      </c>
      <c r="Z11" s="22">
        <f t="shared" si="5"/>
        <v>0</v>
      </c>
      <c r="AA11" s="22">
        <f t="shared" si="5"/>
        <v>0</v>
      </c>
      <c r="AB11" s="22">
        <f t="shared" si="5"/>
        <v>0</v>
      </c>
      <c r="AC11" s="22">
        <f t="shared" si="5"/>
        <v>0</v>
      </c>
      <c r="AD11" s="22">
        <f t="shared" si="5"/>
        <v>0</v>
      </c>
      <c r="AE11" s="22">
        <f t="shared" si="5"/>
        <v>0</v>
      </c>
      <c r="AF11" s="22">
        <f t="shared" si="5"/>
        <v>0</v>
      </c>
      <c r="AG11" s="22">
        <f t="shared" si="5"/>
        <v>0</v>
      </c>
      <c r="AH11" s="22">
        <f t="shared" si="5"/>
        <v>0</v>
      </c>
      <c r="AI11" s="22">
        <f t="shared" si="5"/>
        <v>0</v>
      </c>
      <c r="AJ11" s="22">
        <f t="shared" si="6"/>
        <v>0</v>
      </c>
      <c r="AK11" s="22">
        <f t="shared" si="6"/>
        <v>0</v>
      </c>
      <c r="AL11" s="22">
        <f t="shared" si="6"/>
        <v>0</v>
      </c>
      <c r="AM11" s="22">
        <f t="shared" si="6"/>
        <v>0</v>
      </c>
      <c r="AN11" s="22">
        <f t="shared" si="6"/>
        <v>0</v>
      </c>
      <c r="AO11" s="22">
        <f t="shared" si="6"/>
        <v>0</v>
      </c>
      <c r="AP11" s="22">
        <f t="shared" si="6"/>
        <v>0</v>
      </c>
      <c r="AQ11" s="22">
        <f t="shared" si="6"/>
        <v>0</v>
      </c>
      <c r="AR11" s="22">
        <f t="shared" si="6"/>
        <v>0</v>
      </c>
      <c r="AS11" s="23">
        <f t="shared" si="7"/>
        <v>165375000</v>
      </c>
      <c r="AT11" s="19"/>
      <c r="AU11" s="22">
        <v>58148437.5</v>
      </c>
      <c r="AV11" s="22">
        <f t="shared" si="8"/>
        <v>414726562.5</v>
      </c>
      <c r="AW11" s="22">
        <f t="shared" si="9"/>
        <v>124417968.75</v>
      </c>
      <c r="AX11" s="22">
        <f t="shared" si="10"/>
        <v>290308593.75</v>
      </c>
      <c r="AY11" s="22">
        <f t="shared" si="11"/>
        <v>29030859.375</v>
      </c>
    </row>
    <row r="12" spans="1:51" x14ac:dyDescent="0.35">
      <c r="B12" s="17">
        <f t="shared" si="12"/>
        <v>4</v>
      </c>
      <c r="C12" s="20">
        <f t="shared" si="13"/>
        <v>173643750</v>
      </c>
      <c r="D12" s="21">
        <f>SUM($C$9:C12)</f>
        <v>646518750</v>
      </c>
      <c r="E12" s="22">
        <f t="shared" si="2"/>
        <v>0</v>
      </c>
      <c r="F12" s="22">
        <f t="shared" si="3"/>
        <v>0</v>
      </c>
      <c r="G12" s="22">
        <f t="shared" si="3"/>
        <v>0</v>
      </c>
      <c r="H12" s="22">
        <f t="shared" si="3"/>
        <v>10852734.375</v>
      </c>
      <c r="I12" s="22">
        <f t="shared" si="3"/>
        <v>10852734.375</v>
      </c>
      <c r="J12" s="22">
        <f t="shared" si="3"/>
        <v>10852734.375</v>
      </c>
      <c r="K12" s="22">
        <f t="shared" si="3"/>
        <v>10852734.375</v>
      </c>
      <c r="L12" s="22">
        <f t="shared" si="3"/>
        <v>10852734.375</v>
      </c>
      <c r="M12" s="22">
        <f t="shared" si="3"/>
        <v>10852734.375</v>
      </c>
      <c r="N12" s="22">
        <f t="shared" si="3"/>
        <v>10852734.375</v>
      </c>
      <c r="O12" s="22">
        <f t="shared" si="3"/>
        <v>10852734.375</v>
      </c>
      <c r="P12" s="22">
        <f t="shared" si="4"/>
        <v>10852734.375</v>
      </c>
      <c r="Q12" s="22">
        <f t="shared" si="4"/>
        <v>10852734.375</v>
      </c>
      <c r="R12" s="22">
        <f t="shared" si="4"/>
        <v>10852734.375</v>
      </c>
      <c r="S12" s="22">
        <f t="shared" si="4"/>
        <v>10852734.375</v>
      </c>
      <c r="T12" s="22">
        <f t="shared" si="4"/>
        <v>10852734.375</v>
      </c>
      <c r="U12" s="22">
        <f t="shared" si="4"/>
        <v>10852734.375</v>
      </c>
      <c r="V12" s="22">
        <f t="shared" si="4"/>
        <v>10852734.375</v>
      </c>
      <c r="W12" s="22">
        <f t="shared" si="4"/>
        <v>10852734.375</v>
      </c>
      <c r="X12" s="22">
        <f t="shared" si="4"/>
        <v>0</v>
      </c>
      <c r="Y12" s="22">
        <f t="shared" si="4"/>
        <v>0</v>
      </c>
      <c r="Z12" s="22">
        <f t="shared" si="5"/>
        <v>0</v>
      </c>
      <c r="AA12" s="22">
        <f t="shared" si="5"/>
        <v>0</v>
      </c>
      <c r="AB12" s="22">
        <f t="shared" si="5"/>
        <v>0</v>
      </c>
      <c r="AC12" s="22">
        <f t="shared" si="5"/>
        <v>0</v>
      </c>
      <c r="AD12" s="22">
        <f t="shared" si="5"/>
        <v>0</v>
      </c>
      <c r="AE12" s="22">
        <f t="shared" si="5"/>
        <v>0</v>
      </c>
      <c r="AF12" s="22">
        <f t="shared" si="5"/>
        <v>0</v>
      </c>
      <c r="AG12" s="22">
        <f t="shared" si="5"/>
        <v>0</v>
      </c>
      <c r="AH12" s="22">
        <f t="shared" si="5"/>
        <v>0</v>
      </c>
      <c r="AI12" s="22">
        <f t="shared" si="5"/>
        <v>0</v>
      </c>
      <c r="AJ12" s="22">
        <f t="shared" si="6"/>
        <v>0</v>
      </c>
      <c r="AK12" s="22">
        <f t="shared" si="6"/>
        <v>0</v>
      </c>
      <c r="AL12" s="22">
        <f t="shared" si="6"/>
        <v>0</v>
      </c>
      <c r="AM12" s="22">
        <f t="shared" si="6"/>
        <v>0</v>
      </c>
      <c r="AN12" s="22">
        <f t="shared" si="6"/>
        <v>0</v>
      </c>
      <c r="AO12" s="22">
        <f t="shared" si="6"/>
        <v>0</v>
      </c>
      <c r="AP12" s="22">
        <f t="shared" si="6"/>
        <v>0</v>
      </c>
      <c r="AQ12" s="22">
        <f t="shared" si="6"/>
        <v>0</v>
      </c>
      <c r="AR12" s="22">
        <f t="shared" si="6"/>
        <v>0</v>
      </c>
      <c r="AS12" s="23">
        <f t="shared" si="7"/>
        <v>173643750</v>
      </c>
      <c r="AT12" s="19"/>
      <c r="AU12" s="22">
        <v>98555859.375</v>
      </c>
      <c r="AV12" s="22">
        <f t="shared" si="8"/>
        <v>547962890.625</v>
      </c>
      <c r="AW12" s="22">
        <f t="shared" si="9"/>
        <v>164388867.1875</v>
      </c>
      <c r="AX12" s="22">
        <f t="shared" si="10"/>
        <v>383574023.4375</v>
      </c>
      <c r="AY12" s="22">
        <f t="shared" si="11"/>
        <v>38357402.34375</v>
      </c>
    </row>
    <row r="13" spans="1:51" x14ac:dyDescent="0.35">
      <c r="B13" s="17">
        <f t="shared" si="12"/>
        <v>5</v>
      </c>
      <c r="C13" s="20">
        <f t="shared" si="13"/>
        <v>182325937.5</v>
      </c>
      <c r="D13" s="21">
        <f>SUM($C$9:C13)</f>
        <v>828844687.5</v>
      </c>
      <c r="E13" s="22">
        <f t="shared" si="2"/>
        <v>0</v>
      </c>
      <c r="F13" s="22">
        <f t="shared" si="3"/>
        <v>0</v>
      </c>
      <c r="G13" s="22">
        <f t="shared" si="3"/>
        <v>0</v>
      </c>
      <c r="H13" s="22">
        <f t="shared" si="3"/>
        <v>0</v>
      </c>
      <c r="I13" s="22">
        <f t="shared" si="3"/>
        <v>11395371.09375</v>
      </c>
      <c r="J13" s="22">
        <f t="shared" si="3"/>
        <v>11395371.09375</v>
      </c>
      <c r="K13" s="22">
        <f t="shared" si="3"/>
        <v>11395371.09375</v>
      </c>
      <c r="L13" s="22">
        <f t="shared" si="3"/>
        <v>11395371.09375</v>
      </c>
      <c r="M13" s="22">
        <f t="shared" si="3"/>
        <v>11395371.09375</v>
      </c>
      <c r="N13" s="22">
        <f t="shared" si="3"/>
        <v>11395371.09375</v>
      </c>
      <c r="O13" s="22">
        <f t="shared" si="3"/>
        <v>11395371.09375</v>
      </c>
      <c r="P13" s="22">
        <f t="shared" si="4"/>
        <v>11395371.09375</v>
      </c>
      <c r="Q13" s="22">
        <f t="shared" si="4"/>
        <v>11395371.09375</v>
      </c>
      <c r="R13" s="22">
        <f t="shared" si="4"/>
        <v>11395371.09375</v>
      </c>
      <c r="S13" s="22">
        <f t="shared" si="4"/>
        <v>11395371.09375</v>
      </c>
      <c r="T13" s="22">
        <f t="shared" si="4"/>
        <v>11395371.09375</v>
      </c>
      <c r="U13" s="22">
        <f t="shared" si="4"/>
        <v>11395371.09375</v>
      </c>
      <c r="V13" s="22">
        <f t="shared" si="4"/>
        <v>11395371.09375</v>
      </c>
      <c r="W13" s="22">
        <f t="shared" si="4"/>
        <v>11395371.09375</v>
      </c>
      <c r="X13" s="22">
        <f t="shared" si="4"/>
        <v>11395371.09375</v>
      </c>
      <c r="Y13" s="22">
        <f t="shared" si="4"/>
        <v>0</v>
      </c>
      <c r="Z13" s="22">
        <f t="shared" si="5"/>
        <v>0</v>
      </c>
      <c r="AA13" s="22">
        <f t="shared" si="5"/>
        <v>0</v>
      </c>
      <c r="AB13" s="22">
        <f t="shared" si="5"/>
        <v>0</v>
      </c>
      <c r="AC13" s="22">
        <f t="shared" si="5"/>
        <v>0</v>
      </c>
      <c r="AD13" s="22">
        <f t="shared" si="5"/>
        <v>0</v>
      </c>
      <c r="AE13" s="22">
        <f t="shared" si="5"/>
        <v>0</v>
      </c>
      <c r="AF13" s="22">
        <f t="shared" si="5"/>
        <v>0</v>
      </c>
      <c r="AG13" s="22">
        <f t="shared" si="5"/>
        <v>0</v>
      </c>
      <c r="AH13" s="22">
        <f t="shared" si="5"/>
        <v>0</v>
      </c>
      <c r="AI13" s="22">
        <f t="shared" si="5"/>
        <v>0</v>
      </c>
      <c r="AJ13" s="22">
        <f t="shared" si="6"/>
        <v>0</v>
      </c>
      <c r="AK13" s="22">
        <f t="shared" si="6"/>
        <v>0</v>
      </c>
      <c r="AL13" s="22">
        <f t="shared" si="6"/>
        <v>0</v>
      </c>
      <c r="AM13" s="22">
        <f t="shared" si="6"/>
        <v>0</v>
      </c>
      <c r="AN13" s="22">
        <f t="shared" si="6"/>
        <v>0</v>
      </c>
      <c r="AO13" s="22">
        <f t="shared" si="6"/>
        <v>0</v>
      </c>
      <c r="AP13" s="22">
        <f t="shared" si="6"/>
        <v>0</v>
      </c>
      <c r="AQ13" s="22">
        <f t="shared" si="6"/>
        <v>0</v>
      </c>
      <c r="AR13" s="22">
        <f t="shared" si="6"/>
        <v>0</v>
      </c>
      <c r="AS13" s="23">
        <f t="shared" si="7"/>
        <v>182325937.5</v>
      </c>
      <c r="AT13" s="19"/>
      <c r="AU13" s="22">
        <v>150358652.34375</v>
      </c>
      <c r="AV13" s="22">
        <f t="shared" si="8"/>
        <v>678486035.15625</v>
      </c>
      <c r="AW13" s="22">
        <f t="shared" si="9"/>
        <v>203545810.546875</v>
      </c>
      <c r="AX13" s="22">
        <f t="shared" si="10"/>
        <v>474940224.609375</v>
      </c>
      <c r="AY13" s="22">
        <f t="shared" si="11"/>
        <v>47494022.4609375</v>
      </c>
    </row>
    <row r="14" spans="1:51" x14ac:dyDescent="0.35">
      <c r="B14" s="1">
        <f t="shared" si="12"/>
        <v>6</v>
      </c>
      <c r="C14" s="20">
        <f t="shared" si="13"/>
        <v>191442234.375</v>
      </c>
      <c r="D14" s="8">
        <f>SUM($C$9:C14)</f>
        <v>1020286921.875</v>
      </c>
      <c r="E14" s="4">
        <f t="shared" si="2"/>
        <v>0</v>
      </c>
      <c r="F14" s="4">
        <f t="shared" si="3"/>
        <v>0</v>
      </c>
      <c r="G14" s="4">
        <f t="shared" si="3"/>
        <v>0</v>
      </c>
      <c r="H14" s="4">
        <f t="shared" si="3"/>
        <v>0</v>
      </c>
      <c r="I14" s="4">
        <f t="shared" si="3"/>
        <v>0</v>
      </c>
      <c r="J14" s="4">
        <f t="shared" si="3"/>
        <v>11965139.6484375</v>
      </c>
      <c r="K14" s="4">
        <f t="shared" si="3"/>
        <v>11965139.6484375</v>
      </c>
      <c r="L14" s="4">
        <f t="shared" si="3"/>
        <v>11965139.6484375</v>
      </c>
      <c r="M14" s="4">
        <f t="shared" si="3"/>
        <v>11965139.6484375</v>
      </c>
      <c r="N14" s="4">
        <f t="shared" si="3"/>
        <v>11965139.6484375</v>
      </c>
      <c r="O14" s="4">
        <f t="shared" si="3"/>
        <v>11965139.6484375</v>
      </c>
      <c r="P14" s="4">
        <f t="shared" si="4"/>
        <v>11965139.6484375</v>
      </c>
      <c r="Q14" s="4">
        <f t="shared" si="4"/>
        <v>11965139.6484375</v>
      </c>
      <c r="R14" s="4">
        <f t="shared" si="4"/>
        <v>11965139.6484375</v>
      </c>
      <c r="S14" s="4">
        <f t="shared" si="4"/>
        <v>11965139.6484375</v>
      </c>
      <c r="T14" s="4">
        <f t="shared" si="4"/>
        <v>11965139.6484375</v>
      </c>
      <c r="U14" s="4">
        <f t="shared" si="4"/>
        <v>11965139.6484375</v>
      </c>
      <c r="V14" s="4">
        <f t="shared" si="4"/>
        <v>11965139.6484375</v>
      </c>
      <c r="W14" s="4">
        <f t="shared" si="4"/>
        <v>11965139.6484375</v>
      </c>
      <c r="X14" s="4">
        <f t="shared" si="4"/>
        <v>11965139.6484375</v>
      </c>
      <c r="Y14" s="4">
        <f t="shared" si="4"/>
        <v>11965139.6484375</v>
      </c>
      <c r="Z14" s="4">
        <f t="shared" si="5"/>
        <v>0</v>
      </c>
      <c r="AA14" s="4">
        <f t="shared" si="5"/>
        <v>0</v>
      </c>
      <c r="AB14" s="4">
        <f t="shared" si="5"/>
        <v>0</v>
      </c>
      <c r="AC14" s="4">
        <f t="shared" si="5"/>
        <v>0</v>
      </c>
      <c r="AD14" s="4">
        <f t="shared" si="5"/>
        <v>0</v>
      </c>
      <c r="AE14" s="4">
        <f t="shared" si="5"/>
        <v>0</v>
      </c>
      <c r="AF14" s="4">
        <f t="shared" si="5"/>
        <v>0</v>
      </c>
      <c r="AG14" s="4">
        <f t="shared" si="5"/>
        <v>0</v>
      </c>
      <c r="AH14" s="4">
        <f t="shared" si="5"/>
        <v>0</v>
      </c>
      <c r="AI14" s="4">
        <f t="shared" si="5"/>
        <v>0</v>
      </c>
      <c r="AJ14" s="4">
        <f t="shared" si="6"/>
        <v>0</v>
      </c>
      <c r="AK14" s="4">
        <f t="shared" si="6"/>
        <v>0</v>
      </c>
      <c r="AL14" s="4">
        <f t="shared" si="6"/>
        <v>0</v>
      </c>
      <c r="AM14" s="4">
        <f t="shared" si="6"/>
        <v>0</v>
      </c>
      <c r="AN14" s="4">
        <f t="shared" si="6"/>
        <v>0</v>
      </c>
      <c r="AO14" s="4">
        <f t="shared" si="6"/>
        <v>0</v>
      </c>
      <c r="AP14" s="4">
        <f t="shared" si="6"/>
        <v>0</v>
      </c>
      <c r="AQ14" s="4">
        <f t="shared" si="6"/>
        <v>0</v>
      </c>
      <c r="AR14" s="4">
        <f t="shared" si="6"/>
        <v>0</v>
      </c>
      <c r="AS14" s="23">
        <f t="shared" si="7"/>
        <v>191442234.375</v>
      </c>
      <c r="AU14" s="4">
        <v>214126584.9609375</v>
      </c>
      <c r="AV14" s="4">
        <f t="shared" si="8"/>
        <v>806160336.9140625</v>
      </c>
      <c r="AW14" s="4">
        <f t="shared" si="9"/>
        <v>241848101.07421875</v>
      </c>
      <c r="AX14" s="4">
        <f t="shared" si="10"/>
        <v>564312235.83984375</v>
      </c>
      <c r="AY14" s="4">
        <f t="shared" si="11"/>
        <v>56431223.583984375</v>
      </c>
    </row>
    <row r="15" spans="1:51" x14ac:dyDescent="0.35">
      <c r="B15" s="1">
        <f t="shared" si="12"/>
        <v>7</v>
      </c>
      <c r="C15" s="4">
        <v>0</v>
      </c>
      <c r="D15" s="8">
        <f>SUM($C$9:C15)</f>
        <v>1020286921.875</v>
      </c>
      <c r="E15" s="4">
        <f t="shared" si="2"/>
        <v>0</v>
      </c>
      <c r="F15" s="4">
        <f t="shared" si="3"/>
        <v>0</v>
      </c>
      <c r="G15" s="4">
        <f t="shared" si="3"/>
        <v>0</v>
      </c>
      <c r="H15" s="4">
        <f t="shared" si="3"/>
        <v>0</v>
      </c>
      <c r="I15" s="4">
        <f t="shared" si="3"/>
        <v>0</v>
      </c>
      <c r="J15" s="4">
        <f t="shared" si="3"/>
        <v>0</v>
      </c>
      <c r="K15" s="4">
        <f t="shared" si="3"/>
        <v>0</v>
      </c>
      <c r="L15" s="4">
        <f t="shared" si="3"/>
        <v>0</v>
      </c>
      <c r="M15" s="4">
        <f t="shared" si="3"/>
        <v>0</v>
      </c>
      <c r="N15" s="4">
        <f t="shared" si="3"/>
        <v>0</v>
      </c>
      <c r="O15" s="4">
        <f t="shared" si="3"/>
        <v>0</v>
      </c>
      <c r="P15" s="4">
        <f t="shared" si="4"/>
        <v>0</v>
      </c>
      <c r="Q15" s="4">
        <f t="shared" si="4"/>
        <v>0</v>
      </c>
      <c r="R15" s="4">
        <f t="shared" si="4"/>
        <v>0</v>
      </c>
      <c r="S15" s="4">
        <f t="shared" si="4"/>
        <v>0</v>
      </c>
      <c r="T15" s="4">
        <f t="shared" si="4"/>
        <v>0</v>
      </c>
      <c r="U15" s="4">
        <f t="shared" si="4"/>
        <v>0</v>
      </c>
      <c r="V15" s="4">
        <f t="shared" si="4"/>
        <v>0</v>
      </c>
      <c r="W15" s="4">
        <f t="shared" si="4"/>
        <v>0</v>
      </c>
      <c r="X15" s="4">
        <f t="shared" si="4"/>
        <v>0</v>
      </c>
      <c r="Y15" s="4">
        <f t="shared" si="4"/>
        <v>0</v>
      </c>
      <c r="Z15" s="4">
        <f t="shared" si="5"/>
        <v>0</v>
      </c>
      <c r="AA15" s="4">
        <f t="shared" si="5"/>
        <v>0</v>
      </c>
      <c r="AB15" s="4">
        <f t="shared" si="5"/>
        <v>0</v>
      </c>
      <c r="AC15" s="4">
        <f t="shared" si="5"/>
        <v>0</v>
      </c>
      <c r="AD15" s="4">
        <f t="shared" si="5"/>
        <v>0</v>
      </c>
      <c r="AE15" s="4">
        <f t="shared" si="5"/>
        <v>0</v>
      </c>
      <c r="AF15" s="4">
        <f t="shared" si="5"/>
        <v>0</v>
      </c>
      <c r="AG15" s="4">
        <f t="shared" si="5"/>
        <v>0</v>
      </c>
      <c r="AH15" s="4">
        <f t="shared" si="5"/>
        <v>0</v>
      </c>
      <c r="AI15" s="4">
        <f t="shared" si="5"/>
        <v>0</v>
      </c>
      <c r="AJ15" s="4">
        <f t="shared" si="6"/>
        <v>0</v>
      </c>
      <c r="AK15" s="4">
        <f t="shared" si="6"/>
        <v>0</v>
      </c>
      <c r="AL15" s="4">
        <f t="shared" si="6"/>
        <v>0</v>
      </c>
      <c r="AM15" s="4">
        <f t="shared" si="6"/>
        <v>0</v>
      </c>
      <c r="AN15" s="4">
        <f t="shared" si="6"/>
        <v>0</v>
      </c>
      <c r="AO15" s="4">
        <f t="shared" si="6"/>
        <v>0</v>
      </c>
      <c r="AP15" s="4">
        <f t="shared" si="6"/>
        <v>0</v>
      </c>
      <c r="AQ15" s="4">
        <f t="shared" si="6"/>
        <v>0</v>
      </c>
      <c r="AR15" s="4">
        <f t="shared" si="6"/>
        <v>0</v>
      </c>
      <c r="AS15" s="23">
        <f t="shared" si="7"/>
        <v>0</v>
      </c>
      <c r="AU15" s="4">
        <v>277894517.578125</v>
      </c>
      <c r="AV15" s="4">
        <f t="shared" si="8"/>
        <v>742392404.296875</v>
      </c>
      <c r="AW15" s="4">
        <f t="shared" si="9"/>
        <v>222717721.2890625</v>
      </c>
      <c r="AX15" s="4">
        <f t="shared" si="10"/>
        <v>519674683.0078125</v>
      </c>
      <c r="AY15" s="4">
        <f t="shared" si="11"/>
        <v>51967468.30078125</v>
      </c>
    </row>
    <row r="16" spans="1:51" x14ac:dyDescent="0.35">
      <c r="B16" s="1">
        <f t="shared" si="12"/>
        <v>8</v>
      </c>
      <c r="C16" s="4">
        <f t="shared" ref="C16:C48" si="14">C15*(1+$B$3)</f>
        <v>0</v>
      </c>
      <c r="D16" s="8">
        <f>SUM($C$9:C16)</f>
        <v>1020286921.875</v>
      </c>
      <c r="E16" s="4">
        <f t="shared" si="2"/>
        <v>0</v>
      </c>
      <c r="F16" s="4">
        <f t="shared" si="3"/>
        <v>0</v>
      </c>
      <c r="G16" s="4">
        <f t="shared" si="3"/>
        <v>0</v>
      </c>
      <c r="H16" s="4">
        <f t="shared" si="3"/>
        <v>0</v>
      </c>
      <c r="I16" s="4">
        <f t="shared" si="3"/>
        <v>0</v>
      </c>
      <c r="J16" s="4">
        <f t="shared" si="3"/>
        <v>0</v>
      </c>
      <c r="K16" s="4">
        <f t="shared" si="3"/>
        <v>0</v>
      </c>
      <c r="L16" s="4">
        <f t="shared" si="3"/>
        <v>0</v>
      </c>
      <c r="M16" s="4">
        <f t="shared" si="3"/>
        <v>0</v>
      </c>
      <c r="N16" s="4">
        <f t="shared" si="3"/>
        <v>0</v>
      </c>
      <c r="O16" s="4">
        <f t="shared" si="3"/>
        <v>0</v>
      </c>
      <c r="P16" s="4">
        <f t="shared" si="4"/>
        <v>0</v>
      </c>
      <c r="Q16" s="4">
        <f t="shared" si="4"/>
        <v>0</v>
      </c>
      <c r="R16" s="4">
        <f t="shared" si="4"/>
        <v>0</v>
      </c>
      <c r="S16" s="4">
        <f t="shared" si="4"/>
        <v>0</v>
      </c>
      <c r="T16" s="4">
        <f t="shared" si="4"/>
        <v>0</v>
      </c>
      <c r="U16" s="4">
        <f t="shared" si="4"/>
        <v>0</v>
      </c>
      <c r="V16" s="4">
        <f t="shared" si="4"/>
        <v>0</v>
      </c>
      <c r="W16" s="4">
        <f t="shared" si="4"/>
        <v>0</v>
      </c>
      <c r="X16" s="4">
        <f t="shared" si="4"/>
        <v>0</v>
      </c>
      <c r="Y16" s="4">
        <f t="shared" si="4"/>
        <v>0</v>
      </c>
      <c r="Z16" s="4">
        <f t="shared" si="5"/>
        <v>0</v>
      </c>
      <c r="AA16" s="4">
        <f t="shared" si="5"/>
        <v>0</v>
      </c>
      <c r="AB16" s="4">
        <f t="shared" si="5"/>
        <v>0</v>
      </c>
      <c r="AC16" s="4">
        <f t="shared" si="5"/>
        <v>0</v>
      </c>
      <c r="AD16" s="4">
        <f t="shared" si="5"/>
        <v>0</v>
      </c>
      <c r="AE16" s="4">
        <f t="shared" si="5"/>
        <v>0</v>
      </c>
      <c r="AF16" s="4">
        <f t="shared" si="5"/>
        <v>0</v>
      </c>
      <c r="AG16" s="4">
        <f t="shared" si="5"/>
        <v>0</v>
      </c>
      <c r="AH16" s="4">
        <f t="shared" si="5"/>
        <v>0</v>
      </c>
      <c r="AI16" s="4">
        <f t="shared" si="5"/>
        <v>0</v>
      </c>
      <c r="AJ16" s="4">
        <f t="shared" si="6"/>
        <v>0</v>
      </c>
      <c r="AK16" s="4">
        <f t="shared" si="6"/>
        <v>0</v>
      </c>
      <c r="AL16" s="4">
        <f t="shared" si="6"/>
        <v>0</v>
      </c>
      <c r="AM16" s="4">
        <f t="shared" si="6"/>
        <v>0</v>
      </c>
      <c r="AN16" s="4">
        <f t="shared" si="6"/>
        <v>0</v>
      </c>
      <c r="AO16" s="4">
        <f t="shared" si="6"/>
        <v>0</v>
      </c>
      <c r="AP16" s="4">
        <f t="shared" si="6"/>
        <v>0</v>
      </c>
      <c r="AQ16" s="4">
        <f t="shared" si="6"/>
        <v>0</v>
      </c>
      <c r="AR16" s="4">
        <f t="shared" si="6"/>
        <v>0</v>
      </c>
      <c r="AS16" s="23">
        <f t="shared" si="7"/>
        <v>0</v>
      </c>
      <c r="AU16" s="4">
        <v>341662450.1953125</v>
      </c>
      <c r="AV16" s="4">
        <f t="shared" si="8"/>
        <v>678624471.6796875</v>
      </c>
      <c r="AW16" s="4">
        <f t="shared" si="9"/>
        <v>203587341.50390625</v>
      </c>
      <c r="AX16" s="4">
        <f t="shared" si="10"/>
        <v>475037130.17578125</v>
      </c>
      <c r="AY16" s="4">
        <f t="shared" si="11"/>
        <v>47503713.017578125</v>
      </c>
    </row>
    <row r="17" spans="2:51" x14ac:dyDescent="0.35">
      <c r="B17" s="1">
        <f t="shared" si="12"/>
        <v>9</v>
      </c>
      <c r="C17" s="4">
        <f t="shared" si="14"/>
        <v>0</v>
      </c>
      <c r="D17" s="8">
        <f>SUM($C$9:C17)</f>
        <v>1020286921.875</v>
      </c>
      <c r="E17" s="4">
        <f t="shared" si="2"/>
        <v>0</v>
      </c>
      <c r="F17" s="4">
        <f t="shared" si="3"/>
        <v>0</v>
      </c>
      <c r="G17" s="4">
        <f t="shared" si="3"/>
        <v>0</v>
      </c>
      <c r="H17" s="4">
        <f t="shared" si="3"/>
        <v>0</v>
      </c>
      <c r="I17" s="4">
        <f t="shared" si="3"/>
        <v>0</v>
      </c>
      <c r="J17" s="4">
        <f t="shared" si="3"/>
        <v>0</v>
      </c>
      <c r="K17" s="4">
        <f t="shared" si="3"/>
        <v>0</v>
      </c>
      <c r="L17" s="4">
        <f t="shared" si="3"/>
        <v>0</v>
      </c>
      <c r="M17" s="4">
        <f t="shared" si="3"/>
        <v>0</v>
      </c>
      <c r="N17" s="4">
        <f t="shared" si="3"/>
        <v>0</v>
      </c>
      <c r="O17" s="4">
        <f t="shared" si="3"/>
        <v>0</v>
      </c>
      <c r="P17" s="4">
        <f t="shared" si="4"/>
        <v>0</v>
      </c>
      <c r="Q17" s="4">
        <f t="shared" si="4"/>
        <v>0</v>
      </c>
      <c r="R17" s="4">
        <f t="shared" si="4"/>
        <v>0</v>
      </c>
      <c r="S17" s="4">
        <f t="shared" si="4"/>
        <v>0</v>
      </c>
      <c r="T17" s="4">
        <f t="shared" si="4"/>
        <v>0</v>
      </c>
      <c r="U17" s="4">
        <f t="shared" si="4"/>
        <v>0</v>
      </c>
      <c r="V17" s="4">
        <f t="shared" si="4"/>
        <v>0</v>
      </c>
      <c r="W17" s="4">
        <f t="shared" si="4"/>
        <v>0</v>
      </c>
      <c r="X17" s="4">
        <f t="shared" si="4"/>
        <v>0</v>
      </c>
      <c r="Y17" s="4">
        <f t="shared" si="4"/>
        <v>0</v>
      </c>
      <c r="Z17" s="4">
        <f t="shared" si="5"/>
        <v>0</v>
      </c>
      <c r="AA17" s="4">
        <f t="shared" si="5"/>
        <v>0</v>
      </c>
      <c r="AB17" s="4">
        <f t="shared" si="5"/>
        <v>0</v>
      </c>
      <c r="AC17" s="4">
        <f t="shared" si="5"/>
        <v>0</v>
      </c>
      <c r="AD17" s="4">
        <f t="shared" si="5"/>
        <v>0</v>
      </c>
      <c r="AE17" s="4">
        <f t="shared" si="5"/>
        <v>0</v>
      </c>
      <c r="AF17" s="4">
        <f t="shared" si="5"/>
        <v>0</v>
      </c>
      <c r="AG17" s="4">
        <f t="shared" si="5"/>
        <v>0</v>
      </c>
      <c r="AH17" s="4">
        <f t="shared" si="5"/>
        <v>0</v>
      </c>
      <c r="AI17" s="4">
        <f t="shared" si="5"/>
        <v>0</v>
      </c>
      <c r="AJ17" s="4">
        <f t="shared" si="6"/>
        <v>0</v>
      </c>
      <c r="AK17" s="4">
        <f t="shared" si="6"/>
        <v>0</v>
      </c>
      <c r="AL17" s="4">
        <f t="shared" si="6"/>
        <v>0</v>
      </c>
      <c r="AM17" s="4">
        <f t="shared" si="6"/>
        <v>0</v>
      </c>
      <c r="AN17" s="4">
        <f t="shared" si="6"/>
        <v>0</v>
      </c>
      <c r="AO17" s="4">
        <f t="shared" si="6"/>
        <v>0</v>
      </c>
      <c r="AP17" s="4">
        <f t="shared" si="6"/>
        <v>0</v>
      </c>
      <c r="AQ17" s="4">
        <f t="shared" si="6"/>
        <v>0</v>
      </c>
      <c r="AR17" s="4">
        <f t="shared" si="6"/>
        <v>0</v>
      </c>
      <c r="AS17" s="23">
        <f t="shared" si="7"/>
        <v>0</v>
      </c>
      <c r="AU17" s="4">
        <v>405430382.8125</v>
      </c>
      <c r="AV17" s="4">
        <f t="shared" si="8"/>
        <v>614856539.0625</v>
      </c>
      <c r="AW17" s="4">
        <f t="shared" si="9"/>
        <v>184456961.71875</v>
      </c>
      <c r="AX17" s="4">
        <f t="shared" si="10"/>
        <v>430399577.34375</v>
      </c>
      <c r="AY17" s="4">
        <f t="shared" si="11"/>
        <v>43039957.734375</v>
      </c>
    </row>
    <row r="18" spans="2:51" x14ac:dyDescent="0.35">
      <c r="B18" s="1">
        <f t="shared" si="12"/>
        <v>10</v>
      </c>
      <c r="C18" s="4">
        <f t="shared" si="14"/>
        <v>0</v>
      </c>
      <c r="D18" s="8">
        <f>SUM($C$9:C18)</f>
        <v>1020286921.875</v>
      </c>
      <c r="E18" s="4">
        <f t="shared" si="2"/>
        <v>0</v>
      </c>
      <c r="F18" s="4">
        <f t="shared" si="3"/>
        <v>0</v>
      </c>
      <c r="G18" s="4">
        <f t="shared" si="3"/>
        <v>0</v>
      </c>
      <c r="H18" s="4">
        <f t="shared" si="3"/>
        <v>0</v>
      </c>
      <c r="I18" s="4">
        <f t="shared" si="3"/>
        <v>0</v>
      </c>
      <c r="J18" s="4">
        <f t="shared" si="3"/>
        <v>0</v>
      </c>
      <c r="K18" s="4">
        <f t="shared" si="3"/>
        <v>0</v>
      </c>
      <c r="L18" s="4">
        <f t="shared" si="3"/>
        <v>0</v>
      </c>
      <c r="M18" s="4">
        <f t="shared" si="3"/>
        <v>0</v>
      </c>
      <c r="N18" s="4">
        <f t="shared" si="3"/>
        <v>0</v>
      </c>
      <c r="O18" s="4">
        <f t="shared" si="3"/>
        <v>0</v>
      </c>
      <c r="P18" s="4">
        <f t="shared" si="4"/>
        <v>0</v>
      </c>
      <c r="Q18" s="4">
        <f t="shared" si="4"/>
        <v>0</v>
      </c>
      <c r="R18" s="4">
        <f t="shared" si="4"/>
        <v>0</v>
      </c>
      <c r="S18" s="4">
        <f t="shared" si="4"/>
        <v>0</v>
      </c>
      <c r="T18" s="4">
        <f t="shared" si="4"/>
        <v>0</v>
      </c>
      <c r="U18" s="4">
        <f t="shared" si="4"/>
        <v>0</v>
      </c>
      <c r="V18" s="4">
        <f t="shared" si="4"/>
        <v>0</v>
      </c>
      <c r="W18" s="4">
        <f t="shared" si="4"/>
        <v>0</v>
      </c>
      <c r="X18" s="4">
        <f t="shared" si="4"/>
        <v>0</v>
      </c>
      <c r="Y18" s="4">
        <f t="shared" si="4"/>
        <v>0</v>
      </c>
      <c r="Z18" s="4">
        <f t="shared" si="5"/>
        <v>0</v>
      </c>
      <c r="AA18" s="4">
        <f t="shared" si="5"/>
        <v>0</v>
      </c>
      <c r="AB18" s="4">
        <f t="shared" si="5"/>
        <v>0</v>
      </c>
      <c r="AC18" s="4">
        <f t="shared" si="5"/>
        <v>0</v>
      </c>
      <c r="AD18" s="4">
        <f t="shared" si="5"/>
        <v>0</v>
      </c>
      <c r="AE18" s="4">
        <f t="shared" si="5"/>
        <v>0</v>
      </c>
      <c r="AF18" s="4">
        <f t="shared" si="5"/>
        <v>0</v>
      </c>
      <c r="AG18" s="4">
        <f t="shared" si="5"/>
        <v>0</v>
      </c>
      <c r="AH18" s="4">
        <f t="shared" si="5"/>
        <v>0</v>
      </c>
      <c r="AI18" s="4">
        <f t="shared" si="5"/>
        <v>0</v>
      </c>
      <c r="AJ18" s="4">
        <f t="shared" si="6"/>
        <v>0</v>
      </c>
      <c r="AK18" s="4">
        <f t="shared" si="6"/>
        <v>0</v>
      </c>
      <c r="AL18" s="4">
        <f t="shared" si="6"/>
        <v>0</v>
      </c>
      <c r="AM18" s="4">
        <f t="shared" si="6"/>
        <v>0</v>
      </c>
      <c r="AN18" s="4">
        <f t="shared" si="6"/>
        <v>0</v>
      </c>
      <c r="AO18" s="4">
        <f t="shared" si="6"/>
        <v>0</v>
      </c>
      <c r="AP18" s="4">
        <f t="shared" si="6"/>
        <v>0</v>
      </c>
      <c r="AQ18" s="4">
        <f t="shared" si="6"/>
        <v>0</v>
      </c>
      <c r="AR18" s="4">
        <f t="shared" si="6"/>
        <v>0</v>
      </c>
      <c r="AS18" s="23">
        <f t="shared" si="7"/>
        <v>0</v>
      </c>
      <c r="AU18" s="4">
        <v>469198315.4296875</v>
      </c>
      <c r="AV18" s="4">
        <f t="shared" si="8"/>
        <v>551088606.4453125</v>
      </c>
      <c r="AW18" s="4">
        <f t="shared" si="9"/>
        <v>165326581.93359375</v>
      </c>
      <c r="AX18" s="4">
        <f t="shared" si="10"/>
        <v>385762024.51171875</v>
      </c>
      <c r="AY18" s="4">
        <f t="shared" si="11"/>
        <v>38576202.451171875</v>
      </c>
    </row>
    <row r="19" spans="2:51" x14ac:dyDescent="0.35">
      <c r="B19" s="1">
        <f t="shared" si="12"/>
        <v>11</v>
      </c>
      <c r="C19" s="4">
        <f t="shared" si="14"/>
        <v>0</v>
      </c>
      <c r="D19" s="8">
        <f>SUM($C$9:C19)</f>
        <v>1020286921.875</v>
      </c>
      <c r="E19" s="4">
        <f t="shared" si="2"/>
        <v>0</v>
      </c>
      <c r="F19" s="4">
        <f t="shared" si="3"/>
        <v>0</v>
      </c>
      <c r="G19" s="4">
        <f t="shared" si="3"/>
        <v>0</v>
      </c>
      <c r="H19" s="4">
        <f t="shared" si="3"/>
        <v>0</v>
      </c>
      <c r="I19" s="4">
        <f t="shared" si="3"/>
        <v>0</v>
      </c>
      <c r="J19" s="4">
        <f t="shared" si="3"/>
        <v>0</v>
      </c>
      <c r="K19" s="4">
        <f t="shared" si="3"/>
        <v>0</v>
      </c>
      <c r="L19" s="4">
        <f t="shared" si="3"/>
        <v>0</v>
      </c>
      <c r="M19" s="4">
        <f t="shared" si="3"/>
        <v>0</v>
      </c>
      <c r="N19" s="4">
        <f t="shared" si="3"/>
        <v>0</v>
      </c>
      <c r="O19" s="4">
        <f t="shared" si="3"/>
        <v>0</v>
      </c>
      <c r="P19" s="4">
        <f t="shared" si="4"/>
        <v>0</v>
      </c>
      <c r="Q19" s="4">
        <f t="shared" si="4"/>
        <v>0</v>
      </c>
      <c r="R19" s="4">
        <f t="shared" si="4"/>
        <v>0</v>
      </c>
      <c r="S19" s="4">
        <f t="shared" si="4"/>
        <v>0</v>
      </c>
      <c r="T19" s="4">
        <f t="shared" si="4"/>
        <v>0</v>
      </c>
      <c r="U19" s="4">
        <f t="shared" si="4"/>
        <v>0</v>
      </c>
      <c r="V19" s="4">
        <f t="shared" si="4"/>
        <v>0</v>
      </c>
      <c r="W19" s="4">
        <f t="shared" si="4"/>
        <v>0</v>
      </c>
      <c r="X19" s="4">
        <f t="shared" si="4"/>
        <v>0</v>
      </c>
      <c r="Y19" s="4">
        <f t="shared" si="4"/>
        <v>0</v>
      </c>
      <c r="Z19" s="4">
        <f t="shared" si="5"/>
        <v>0</v>
      </c>
      <c r="AA19" s="4">
        <f t="shared" si="5"/>
        <v>0</v>
      </c>
      <c r="AB19" s="4">
        <f t="shared" si="5"/>
        <v>0</v>
      </c>
      <c r="AC19" s="4">
        <f t="shared" si="5"/>
        <v>0</v>
      </c>
      <c r="AD19" s="4">
        <f t="shared" si="5"/>
        <v>0</v>
      </c>
      <c r="AE19" s="4">
        <f t="shared" si="5"/>
        <v>0</v>
      </c>
      <c r="AF19" s="4">
        <f t="shared" si="5"/>
        <v>0</v>
      </c>
      <c r="AG19" s="4">
        <f t="shared" si="5"/>
        <v>0</v>
      </c>
      <c r="AH19" s="4">
        <f t="shared" si="5"/>
        <v>0</v>
      </c>
      <c r="AI19" s="4">
        <f t="shared" si="5"/>
        <v>0</v>
      </c>
      <c r="AJ19" s="4">
        <f t="shared" si="6"/>
        <v>0</v>
      </c>
      <c r="AK19" s="4">
        <f t="shared" si="6"/>
        <v>0</v>
      </c>
      <c r="AL19" s="4">
        <f t="shared" si="6"/>
        <v>0</v>
      </c>
      <c r="AM19" s="4">
        <f t="shared" si="6"/>
        <v>0</v>
      </c>
      <c r="AN19" s="4">
        <f t="shared" si="6"/>
        <v>0</v>
      </c>
      <c r="AO19" s="4">
        <f t="shared" si="6"/>
        <v>0</v>
      </c>
      <c r="AP19" s="4">
        <f t="shared" si="6"/>
        <v>0</v>
      </c>
      <c r="AQ19" s="4">
        <f t="shared" si="6"/>
        <v>0</v>
      </c>
      <c r="AR19" s="4">
        <f t="shared" si="6"/>
        <v>0</v>
      </c>
      <c r="AS19" s="23">
        <f t="shared" si="7"/>
        <v>0</v>
      </c>
      <c r="AU19" s="4">
        <v>532966248.046875</v>
      </c>
      <c r="AV19" s="4">
        <f t="shared" si="8"/>
        <v>487320673.828125</v>
      </c>
      <c r="AW19" s="4">
        <f t="shared" si="9"/>
        <v>146196202.1484375</v>
      </c>
      <c r="AX19" s="4">
        <f t="shared" si="10"/>
        <v>341124471.6796875</v>
      </c>
      <c r="AY19" s="4">
        <f t="shared" si="11"/>
        <v>34112447.16796875</v>
      </c>
    </row>
    <row r="20" spans="2:51" x14ac:dyDescent="0.35">
      <c r="B20" s="1">
        <f t="shared" si="12"/>
        <v>12</v>
      </c>
      <c r="C20" s="4">
        <f t="shared" si="14"/>
        <v>0</v>
      </c>
      <c r="D20" s="8">
        <f>SUM($C$9:C20)</f>
        <v>1020286921.875</v>
      </c>
      <c r="E20" s="4">
        <f t="shared" si="2"/>
        <v>0</v>
      </c>
      <c r="F20" s="4">
        <f t="shared" ref="F20:O29" si="15">IF(AND(F$8-$B20&lt;$B$4,F$8&gt;=$B20),$C20/$B$4,0)</f>
        <v>0</v>
      </c>
      <c r="G20" s="4">
        <f t="shared" si="15"/>
        <v>0</v>
      </c>
      <c r="H20" s="4">
        <f t="shared" si="15"/>
        <v>0</v>
      </c>
      <c r="I20" s="4">
        <f t="shared" si="15"/>
        <v>0</v>
      </c>
      <c r="J20" s="4">
        <f t="shared" si="15"/>
        <v>0</v>
      </c>
      <c r="K20" s="4">
        <f t="shared" si="15"/>
        <v>0</v>
      </c>
      <c r="L20" s="4">
        <f t="shared" si="15"/>
        <v>0</v>
      </c>
      <c r="M20" s="4">
        <f t="shared" si="15"/>
        <v>0</v>
      </c>
      <c r="N20" s="4">
        <f t="shared" si="15"/>
        <v>0</v>
      </c>
      <c r="O20" s="4">
        <f t="shared" si="15"/>
        <v>0</v>
      </c>
      <c r="P20" s="4">
        <f t="shared" ref="P20:Y29" si="16">IF(AND(P$8-$B20&lt;$B$4,P$8&gt;=$B20),$C20/$B$4,0)</f>
        <v>0</v>
      </c>
      <c r="Q20" s="4">
        <f t="shared" si="16"/>
        <v>0</v>
      </c>
      <c r="R20" s="4">
        <f t="shared" si="16"/>
        <v>0</v>
      </c>
      <c r="S20" s="4">
        <f t="shared" si="16"/>
        <v>0</v>
      </c>
      <c r="T20" s="4">
        <f t="shared" si="16"/>
        <v>0</v>
      </c>
      <c r="U20" s="4">
        <f t="shared" si="16"/>
        <v>0</v>
      </c>
      <c r="V20" s="4">
        <f t="shared" si="16"/>
        <v>0</v>
      </c>
      <c r="W20" s="4">
        <f t="shared" si="16"/>
        <v>0</v>
      </c>
      <c r="X20" s="4">
        <f t="shared" si="16"/>
        <v>0</v>
      </c>
      <c r="Y20" s="4">
        <f t="shared" si="16"/>
        <v>0</v>
      </c>
      <c r="Z20" s="4">
        <f t="shared" ref="Z20:AI29" si="17">IF(AND(Z$8-$B20&lt;$B$4,Z$8&gt;=$B20),$C20/$B$4,0)</f>
        <v>0</v>
      </c>
      <c r="AA20" s="4">
        <f t="shared" si="17"/>
        <v>0</v>
      </c>
      <c r="AB20" s="4">
        <f t="shared" si="17"/>
        <v>0</v>
      </c>
      <c r="AC20" s="4">
        <f t="shared" si="17"/>
        <v>0</v>
      </c>
      <c r="AD20" s="4">
        <f t="shared" si="17"/>
        <v>0</v>
      </c>
      <c r="AE20" s="4">
        <f t="shared" si="17"/>
        <v>0</v>
      </c>
      <c r="AF20" s="4">
        <f t="shared" si="17"/>
        <v>0</v>
      </c>
      <c r="AG20" s="4">
        <f t="shared" si="17"/>
        <v>0</v>
      </c>
      <c r="AH20" s="4">
        <f t="shared" si="17"/>
        <v>0</v>
      </c>
      <c r="AI20" s="4">
        <f t="shared" si="17"/>
        <v>0</v>
      </c>
      <c r="AJ20" s="4">
        <f t="shared" ref="AJ20:AR29" si="18">IF(AND(AJ$8-$B20&lt;$B$4,AJ$8&gt;=$B20),$C20/$B$4,0)</f>
        <v>0</v>
      </c>
      <c r="AK20" s="4">
        <f t="shared" si="18"/>
        <v>0</v>
      </c>
      <c r="AL20" s="4">
        <f t="shared" si="18"/>
        <v>0</v>
      </c>
      <c r="AM20" s="4">
        <f t="shared" si="18"/>
        <v>0</v>
      </c>
      <c r="AN20" s="4">
        <f t="shared" si="18"/>
        <v>0</v>
      </c>
      <c r="AO20" s="4">
        <f t="shared" si="18"/>
        <v>0</v>
      </c>
      <c r="AP20" s="4">
        <f t="shared" si="18"/>
        <v>0</v>
      </c>
      <c r="AQ20" s="4">
        <f t="shared" si="18"/>
        <v>0</v>
      </c>
      <c r="AR20" s="4">
        <f t="shared" si="18"/>
        <v>0</v>
      </c>
      <c r="AS20" s="23">
        <f t="shared" si="7"/>
        <v>0</v>
      </c>
      <c r="AU20" s="4">
        <v>596734180.6640625</v>
      </c>
      <c r="AV20" s="4">
        <f t="shared" si="8"/>
        <v>423552741.2109375</v>
      </c>
      <c r="AW20" s="4">
        <f t="shared" si="9"/>
        <v>127065822.36328125</v>
      </c>
      <c r="AX20" s="4">
        <f t="shared" si="10"/>
        <v>296486918.84765625</v>
      </c>
      <c r="AY20" s="4">
        <f t="shared" si="11"/>
        <v>29648691.884765625</v>
      </c>
    </row>
    <row r="21" spans="2:51" x14ac:dyDescent="0.35">
      <c r="B21" s="1">
        <f t="shared" si="12"/>
        <v>13</v>
      </c>
      <c r="C21" s="4">
        <f t="shared" si="14"/>
        <v>0</v>
      </c>
      <c r="D21" s="8">
        <f>SUM($C$9:C21)</f>
        <v>1020286921.875</v>
      </c>
      <c r="E21" s="4">
        <f t="shared" si="2"/>
        <v>0</v>
      </c>
      <c r="F21" s="4">
        <f t="shared" si="15"/>
        <v>0</v>
      </c>
      <c r="G21" s="4">
        <f t="shared" si="15"/>
        <v>0</v>
      </c>
      <c r="H21" s="4">
        <f t="shared" si="15"/>
        <v>0</v>
      </c>
      <c r="I21" s="4">
        <f t="shared" si="15"/>
        <v>0</v>
      </c>
      <c r="J21" s="4">
        <f t="shared" si="15"/>
        <v>0</v>
      </c>
      <c r="K21" s="4">
        <f t="shared" si="15"/>
        <v>0</v>
      </c>
      <c r="L21" s="4">
        <f t="shared" si="15"/>
        <v>0</v>
      </c>
      <c r="M21" s="4">
        <f t="shared" si="15"/>
        <v>0</v>
      </c>
      <c r="N21" s="4">
        <f t="shared" si="15"/>
        <v>0</v>
      </c>
      <c r="O21" s="4">
        <f t="shared" si="15"/>
        <v>0</v>
      </c>
      <c r="P21" s="4">
        <f t="shared" si="16"/>
        <v>0</v>
      </c>
      <c r="Q21" s="4">
        <f t="shared" si="16"/>
        <v>0</v>
      </c>
      <c r="R21" s="4">
        <f t="shared" si="16"/>
        <v>0</v>
      </c>
      <c r="S21" s="4">
        <f t="shared" si="16"/>
        <v>0</v>
      </c>
      <c r="T21" s="4">
        <f t="shared" si="16"/>
        <v>0</v>
      </c>
      <c r="U21" s="4">
        <f t="shared" si="16"/>
        <v>0</v>
      </c>
      <c r="V21" s="4">
        <f t="shared" si="16"/>
        <v>0</v>
      </c>
      <c r="W21" s="4">
        <f t="shared" si="16"/>
        <v>0</v>
      </c>
      <c r="X21" s="4">
        <f t="shared" si="16"/>
        <v>0</v>
      </c>
      <c r="Y21" s="4">
        <f t="shared" si="16"/>
        <v>0</v>
      </c>
      <c r="Z21" s="4">
        <f t="shared" si="17"/>
        <v>0</v>
      </c>
      <c r="AA21" s="4">
        <f t="shared" si="17"/>
        <v>0</v>
      </c>
      <c r="AB21" s="4">
        <f t="shared" si="17"/>
        <v>0</v>
      </c>
      <c r="AC21" s="4">
        <f t="shared" si="17"/>
        <v>0</v>
      </c>
      <c r="AD21" s="4">
        <f t="shared" si="17"/>
        <v>0</v>
      </c>
      <c r="AE21" s="4">
        <f t="shared" si="17"/>
        <v>0</v>
      </c>
      <c r="AF21" s="4">
        <f t="shared" si="17"/>
        <v>0</v>
      </c>
      <c r="AG21" s="4">
        <f t="shared" si="17"/>
        <v>0</v>
      </c>
      <c r="AH21" s="4">
        <f t="shared" si="17"/>
        <v>0</v>
      </c>
      <c r="AI21" s="4">
        <f t="shared" si="17"/>
        <v>0</v>
      </c>
      <c r="AJ21" s="4">
        <f t="shared" si="18"/>
        <v>0</v>
      </c>
      <c r="AK21" s="4">
        <f t="shared" si="18"/>
        <v>0</v>
      </c>
      <c r="AL21" s="4">
        <f t="shared" si="18"/>
        <v>0</v>
      </c>
      <c r="AM21" s="4">
        <f t="shared" si="18"/>
        <v>0</v>
      </c>
      <c r="AN21" s="4">
        <f t="shared" si="18"/>
        <v>0</v>
      </c>
      <c r="AO21" s="4">
        <f t="shared" si="18"/>
        <v>0</v>
      </c>
      <c r="AP21" s="4">
        <f t="shared" si="18"/>
        <v>0</v>
      </c>
      <c r="AQ21" s="4">
        <f t="shared" si="18"/>
        <v>0</v>
      </c>
      <c r="AR21" s="4">
        <f t="shared" si="18"/>
        <v>0</v>
      </c>
      <c r="AS21" s="23">
        <f t="shared" si="7"/>
        <v>0</v>
      </c>
      <c r="AU21" s="4">
        <v>660502113.28125</v>
      </c>
      <c r="AV21" s="4">
        <f t="shared" si="8"/>
        <v>359784808.59375</v>
      </c>
      <c r="AW21" s="4">
        <f t="shared" si="9"/>
        <v>107935442.578125</v>
      </c>
      <c r="AX21" s="4">
        <f t="shared" si="10"/>
        <v>251849366.015625</v>
      </c>
      <c r="AY21" s="4">
        <f t="shared" si="11"/>
        <v>25184936.6015625</v>
      </c>
    </row>
    <row r="22" spans="2:51" x14ac:dyDescent="0.35">
      <c r="B22" s="1">
        <f t="shared" si="12"/>
        <v>14</v>
      </c>
      <c r="C22" s="4">
        <f t="shared" si="14"/>
        <v>0</v>
      </c>
      <c r="D22" s="8">
        <f>SUM($C$9:C22)</f>
        <v>1020286921.875</v>
      </c>
      <c r="E22" s="4">
        <f t="shared" si="2"/>
        <v>0</v>
      </c>
      <c r="F22" s="4">
        <f t="shared" si="15"/>
        <v>0</v>
      </c>
      <c r="G22" s="4">
        <f t="shared" si="15"/>
        <v>0</v>
      </c>
      <c r="H22" s="4">
        <f t="shared" si="15"/>
        <v>0</v>
      </c>
      <c r="I22" s="4">
        <f t="shared" si="15"/>
        <v>0</v>
      </c>
      <c r="J22" s="4">
        <f t="shared" si="15"/>
        <v>0</v>
      </c>
      <c r="K22" s="4">
        <f t="shared" si="15"/>
        <v>0</v>
      </c>
      <c r="L22" s="4">
        <f t="shared" si="15"/>
        <v>0</v>
      </c>
      <c r="M22" s="4">
        <f t="shared" si="15"/>
        <v>0</v>
      </c>
      <c r="N22" s="4">
        <f t="shared" si="15"/>
        <v>0</v>
      </c>
      <c r="O22" s="4">
        <f t="shared" si="15"/>
        <v>0</v>
      </c>
      <c r="P22" s="4">
        <f t="shared" si="16"/>
        <v>0</v>
      </c>
      <c r="Q22" s="4">
        <f t="shared" si="16"/>
        <v>0</v>
      </c>
      <c r="R22" s="4">
        <f t="shared" si="16"/>
        <v>0</v>
      </c>
      <c r="S22" s="4">
        <f t="shared" si="16"/>
        <v>0</v>
      </c>
      <c r="T22" s="4">
        <f t="shared" si="16"/>
        <v>0</v>
      </c>
      <c r="U22" s="4">
        <f t="shared" si="16"/>
        <v>0</v>
      </c>
      <c r="V22" s="4">
        <f t="shared" si="16"/>
        <v>0</v>
      </c>
      <c r="W22" s="4">
        <f t="shared" si="16"/>
        <v>0</v>
      </c>
      <c r="X22" s="4">
        <f t="shared" si="16"/>
        <v>0</v>
      </c>
      <c r="Y22" s="4">
        <f t="shared" si="16"/>
        <v>0</v>
      </c>
      <c r="Z22" s="4">
        <f t="shared" si="17"/>
        <v>0</v>
      </c>
      <c r="AA22" s="4">
        <f t="shared" si="17"/>
        <v>0</v>
      </c>
      <c r="AB22" s="4">
        <f t="shared" si="17"/>
        <v>0</v>
      </c>
      <c r="AC22" s="4">
        <f t="shared" si="17"/>
        <v>0</v>
      </c>
      <c r="AD22" s="4">
        <f t="shared" si="17"/>
        <v>0</v>
      </c>
      <c r="AE22" s="4">
        <f t="shared" si="17"/>
        <v>0</v>
      </c>
      <c r="AF22" s="4">
        <f t="shared" si="17"/>
        <v>0</v>
      </c>
      <c r="AG22" s="4">
        <f t="shared" si="17"/>
        <v>0</v>
      </c>
      <c r="AH22" s="4">
        <f t="shared" si="17"/>
        <v>0</v>
      </c>
      <c r="AI22" s="4">
        <f t="shared" si="17"/>
        <v>0</v>
      </c>
      <c r="AJ22" s="4">
        <f t="shared" si="18"/>
        <v>0</v>
      </c>
      <c r="AK22" s="4">
        <f t="shared" si="18"/>
        <v>0</v>
      </c>
      <c r="AL22" s="4">
        <f t="shared" si="18"/>
        <v>0</v>
      </c>
      <c r="AM22" s="4">
        <f t="shared" si="18"/>
        <v>0</v>
      </c>
      <c r="AN22" s="4">
        <f t="shared" si="18"/>
        <v>0</v>
      </c>
      <c r="AO22" s="4">
        <f t="shared" si="18"/>
        <v>0</v>
      </c>
      <c r="AP22" s="4">
        <f t="shared" si="18"/>
        <v>0</v>
      </c>
      <c r="AQ22" s="4">
        <f t="shared" si="18"/>
        <v>0</v>
      </c>
      <c r="AR22" s="4">
        <f t="shared" si="18"/>
        <v>0</v>
      </c>
      <c r="AS22" s="23">
        <f t="shared" si="7"/>
        <v>0</v>
      </c>
      <c r="AU22" s="4">
        <v>724270045.8984375</v>
      </c>
      <c r="AV22" s="4">
        <f t="shared" si="8"/>
        <v>296016875.9765625</v>
      </c>
      <c r="AW22" s="4">
        <f t="shared" si="9"/>
        <v>88805062.79296875</v>
      </c>
      <c r="AX22" s="4">
        <f t="shared" si="10"/>
        <v>207211813.18359375</v>
      </c>
      <c r="AY22" s="4">
        <f t="shared" si="11"/>
        <v>20721181.318359375</v>
      </c>
    </row>
    <row r="23" spans="2:51" x14ac:dyDescent="0.35">
      <c r="B23" s="1">
        <f t="shared" si="12"/>
        <v>15</v>
      </c>
      <c r="C23" s="4">
        <f t="shared" si="14"/>
        <v>0</v>
      </c>
      <c r="D23" s="8">
        <f>SUM($C$9:C23)</f>
        <v>1020286921.875</v>
      </c>
      <c r="E23" s="4">
        <f t="shared" si="2"/>
        <v>0</v>
      </c>
      <c r="F23" s="4">
        <f t="shared" si="15"/>
        <v>0</v>
      </c>
      <c r="G23" s="4">
        <f t="shared" si="15"/>
        <v>0</v>
      </c>
      <c r="H23" s="4">
        <f t="shared" si="15"/>
        <v>0</v>
      </c>
      <c r="I23" s="4">
        <f t="shared" si="15"/>
        <v>0</v>
      </c>
      <c r="J23" s="4">
        <f t="shared" si="15"/>
        <v>0</v>
      </c>
      <c r="K23" s="4">
        <f t="shared" si="15"/>
        <v>0</v>
      </c>
      <c r="L23" s="4">
        <f t="shared" si="15"/>
        <v>0</v>
      </c>
      <c r="M23" s="4">
        <f t="shared" si="15"/>
        <v>0</v>
      </c>
      <c r="N23" s="4">
        <f t="shared" si="15"/>
        <v>0</v>
      </c>
      <c r="O23" s="4">
        <f t="shared" si="15"/>
        <v>0</v>
      </c>
      <c r="P23" s="4">
        <f t="shared" si="16"/>
        <v>0</v>
      </c>
      <c r="Q23" s="4">
        <f t="shared" si="16"/>
        <v>0</v>
      </c>
      <c r="R23" s="4">
        <f t="shared" si="16"/>
        <v>0</v>
      </c>
      <c r="S23" s="4">
        <f t="shared" si="16"/>
        <v>0</v>
      </c>
      <c r="T23" s="4">
        <f t="shared" si="16"/>
        <v>0</v>
      </c>
      <c r="U23" s="4">
        <f t="shared" si="16"/>
        <v>0</v>
      </c>
      <c r="V23" s="4">
        <f t="shared" si="16"/>
        <v>0</v>
      </c>
      <c r="W23" s="4">
        <f t="shared" si="16"/>
        <v>0</v>
      </c>
      <c r="X23" s="4">
        <f t="shared" si="16"/>
        <v>0</v>
      </c>
      <c r="Y23" s="4">
        <f t="shared" si="16"/>
        <v>0</v>
      </c>
      <c r="Z23" s="4">
        <f t="shared" si="17"/>
        <v>0</v>
      </c>
      <c r="AA23" s="4">
        <f t="shared" si="17"/>
        <v>0</v>
      </c>
      <c r="AB23" s="4">
        <f t="shared" si="17"/>
        <v>0</v>
      </c>
      <c r="AC23" s="4">
        <f t="shared" si="17"/>
        <v>0</v>
      </c>
      <c r="AD23" s="4">
        <f t="shared" si="17"/>
        <v>0</v>
      </c>
      <c r="AE23" s="4">
        <f t="shared" si="17"/>
        <v>0</v>
      </c>
      <c r="AF23" s="4">
        <f t="shared" si="17"/>
        <v>0</v>
      </c>
      <c r="AG23" s="4">
        <f t="shared" si="17"/>
        <v>0</v>
      </c>
      <c r="AH23" s="4">
        <f t="shared" si="17"/>
        <v>0</v>
      </c>
      <c r="AI23" s="4">
        <f t="shared" si="17"/>
        <v>0</v>
      </c>
      <c r="AJ23" s="4">
        <f t="shared" si="18"/>
        <v>0</v>
      </c>
      <c r="AK23" s="4">
        <f t="shared" si="18"/>
        <v>0</v>
      </c>
      <c r="AL23" s="4">
        <f t="shared" si="18"/>
        <v>0</v>
      </c>
      <c r="AM23" s="4">
        <f t="shared" si="18"/>
        <v>0</v>
      </c>
      <c r="AN23" s="4">
        <f t="shared" si="18"/>
        <v>0</v>
      </c>
      <c r="AO23" s="4">
        <f t="shared" si="18"/>
        <v>0</v>
      </c>
      <c r="AP23" s="4">
        <f t="shared" si="18"/>
        <v>0</v>
      </c>
      <c r="AQ23" s="4">
        <f t="shared" si="18"/>
        <v>0</v>
      </c>
      <c r="AR23" s="4">
        <f t="shared" si="18"/>
        <v>0</v>
      </c>
      <c r="AS23" s="23">
        <f t="shared" si="7"/>
        <v>0</v>
      </c>
      <c r="AU23" s="4">
        <v>788037978.515625</v>
      </c>
      <c r="AV23" s="4">
        <f t="shared" si="8"/>
        <v>232248943.359375</v>
      </c>
      <c r="AW23" s="4">
        <f t="shared" si="9"/>
        <v>69674683.0078125</v>
      </c>
      <c r="AX23" s="4">
        <f t="shared" si="10"/>
        <v>162574260.3515625</v>
      </c>
      <c r="AY23" s="4">
        <f t="shared" si="11"/>
        <v>16257426.03515625</v>
      </c>
    </row>
    <row r="24" spans="2:51" x14ac:dyDescent="0.35">
      <c r="B24" s="1">
        <f t="shared" si="12"/>
        <v>16</v>
      </c>
      <c r="C24" s="4">
        <f>C23*(1+$B$3)</f>
        <v>0</v>
      </c>
      <c r="D24" s="8">
        <f>SUM($C$9:C24)</f>
        <v>1020286921.875</v>
      </c>
      <c r="E24" s="4">
        <f t="shared" si="2"/>
        <v>0</v>
      </c>
      <c r="F24" s="4">
        <f t="shared" si="15"/>
        <v>0</v>
      </c>
      <c r="G24" s="4">
        <f t="shared" si="15"/>
        <v>0</v>
      </c>
      <c r="H24" s="4">
        <f t="shared" si="15"/>
        <v>0</v>
      </c>
      <c r="I24" s="4">
        <f t="shared" si="15"/>
        <v>0</v>
      </c>
      <c r="J24" s="4">
        <f t="shared" si="15"/>
        <v>0</v>
      </c>
      <c r="K24" s="4">
        <f t="shared" si="15"/>
        <v>0</v>
      </c>
      <c r="L24" s="4">
        <f t="shared" si="15"/>
        <v>0</v>
      </c>
      <c r="M24" s="4">
        <f t="shared" si="15"/>
        <v>0</v>
      </c>
      <c r="N24" s="4">
        <f t="shared" si="15"/>
        <v>0</v>
      </c>
      <c r="O24" s="4">
        <f t="shared" si="15"/>
        <v>0</v>
      </c>
      <c r="P24" s="4">
        <f t="shared" si="16"/>
        <v>0</v>
      </c>
      <c r="Q24" s="4">
        <f t="shared" si="16"/>
        <v>0</v>
      </c>
      <c r="R24" s="4">
        <f t="shared" si="16"/>
        <v>0</v>
      </c>
      <c r="S24" s="4">
        <f t="shared" si="16"/>
        <v>0</v>
      </c>
      <c r="T24" s="4">
        <f t="shared" si="16"/>
        <v>0</v>
      </c>
      <c r="U24" s="4">
        <f t="shared" si="16"/>
        <v>0</v>
      </c>
      <c r="V24" s="4">
        <f t="shared" si="16"/>
        <v>0</v>
      </c>
      <c r="W24" s="4">
        <f t="shared" si="16"/>
        <v>0</v>
      </c>
      <c r="X24" s="4">
        <f t="shared" si="16"/>
        <v>0</v>
      </c>
      <c r="Y24" s="4">
        <f t="shared" si="16"/>
        <v>0</v>
      </c>
      <c r="Z24" s="4">
        <f t="shared" si="17"/>
        <v>0</v>
      </c>
      <c r="AA24" s="4">
        <f t="shared" si="17"/>
        <v>0</v>
      </c>
      <c r="AB24" s="4">
        <f t="shared" si="17"/>
        <v>0</v>
      </c>
      <c r="AC24" s="4">
        <f t="shared" si="17"/>
        <v>0</v>
      </c>
      <c r="AD24" s="4">
        <f t="shared" si="17"/>
        <v>0</v>
      </c>
      <c r="AE24" s="4">
        <f t="shared" si="17"/>
        <v>0</v>
      </c>
      <c r="AF24" s="4">
        <f t="shared" si="17"/>
        <v>0</v>
      </c>
      <c r="AG24" s="4">
        <f t="shared" si="17"/>
        <v>0</v>
      </c>
      <c r="AH24" s="4">
        <f t="shared" si="17"/>
        <v>0</v>
      </c>
      <c r="AI24" s="4">
        <f t="shared" si="17"/>
        <v>0</v>
      </c>
      <c r="AJ24" s="4">
        <f t="shared" si="18"/>
        <v>0</v>
      </c>
      <c r="AK24" s="4">
        <f t="shared" si="18"/>
        <v>0</v>
      </c>
      <c r="AL24" s="4">
        <f t="shared" si="18"/>
        <v>0</v>
      </c>
      <c r="AM24" s="4">
        <f t="shared" si="18"/>
        <v>0</v>
      </c>
      <c r="AN24" s="4">
        <f t="shared" si="18"/>
        <v>0</v>
      </c>
      <c r="AO24" s="4">
        <f t="shared" si="18"/>
        <v>0</v>
      </c>
      <c r="AP24" s="4">
        <f t="shared" si="18"/>
        <v>0</v>
      </c>
      <c r="AQ24" s="4">
        <f t="shared" si="18"/>
        <v>0</v>
      </c>
      <c r="AR24" s="4">
        <f t="shared" si="18"/>
        <v>0</v>
      </c>
      <c r="AS24" s="23">
        <f t="shared" si="7"/>
        <v>0</v>
      </c>
      <c r="AU24" s="4">
        <v>851805911.1328125</v>
      </c>
      <c r="AV24" s="4">
        <f t="shared" si="8"/>
        <v>168481010.7421875</v>
      </c>
      <c r="AW24" s="4">
        <f t="shared" si="9"/>
        <v>50544303.22265625</v>
      </c>
      <c r="AX24" s="4">
        <f t="shared" si="10"/>
        <v>117936707.51953125</v>
      </c>
      <c r="AY24" s="4">
        <f t="shared" si="11"/>
        <v>11793670.751953125</v>
      </c>
    </row>
    <row r="25" spans="2:51" x14ac:dyDescent="0.35">
      <c r="B25" s="1">
        <f t="shared" si="12"/>
        <v>17</v>
      </c>
      <c r="C25" s="4">
        <f t="shared" si="14"/>
        <v>0</v>
      </c>
      <c r="D25" s="8">
        <f>SUM($C$9:C25)</f>
        <v>1020286921.875</v>
      </c>
      <c r="E25" s="4">
        <f t="shared" si="2"/>
        <v>0</v>
      </c>
      <c r="F25" s="4">
        <f t="shared" si="15"/>
        <v>0</v>
      </c>
      <c r="G25" s="4">
        <f t="shared" si="15"/>
        <v>0</v>
      </c>
      <c r="H25" s="4">
        <f t="shared" si="15"/>
        <v>0</v>
      </c>
      <c r="I25" s="4">
        <f t="shared" si="15"/>
        <v>0</v>
      </c>
      <c r="J25" s="4">
        <f t="shared" si="15"/>
        <v>0</v>
      </c>
      <c r="K25" s="4">
        <f t="shared" si="15"/>
        <v>0</v>
      </c>
      <c r="L25" s="4">
        <f t="shared" si="15"/>
        <v>0</v>
      </c>
      <c r="M25" s="4">
        <f t="shared" si="15"/>
        <v>0</v>
      </c>
      <c r="N25" s="4">
        <f t="shared" si="15"/>
        <v>0</v>
      </c>
      <c r="O25" s="4">
        <f t="shared" si="15"/>
        <v>0</v>
      </c>
      <c r="P25" s="4">
        <f t="shared" si="16"/>
        <v>0</v>
      </c>
      <c r="Q25" s="4">
        <f t="shared" si="16"/>
        <v>0</v>
      </c>
      <c r="R25" s="4">
        <f t="shared" si="16"/>
        <v>0</v>
      </c>
      <c r="S25" s="4">
        <f t="shared" si="16"/>
        <v>0</v>
      </c>
      <c r="T25" s="4">
        <f t="shared" si="16"/>
        <v>0</v>
      </c>
      <c r="U25" s="4">
        <f t="shared" si="16"/>
        <v>0</v>
      </c>
      <c r="V25" s="4">
        <f t="shared" si="16"/>
        <v>0</v>
      </c>
      <c r="W25" s="4">
        <f t="shared" si="16"/>
        <v>0</v>
      </c>
      <c r="X25" s="4">
        <f t="shared" si="16"/>
        <v>0</v>
      </c>
      <c r="Y25" s="4">
        <f t="shared" si="16"/>
        <v>0</v>
      </c>
      <c r="Z25" s="4">
        <f t="shared" si="17"/>
        <v>0</v>
      </c>
      <c r="AA25" s="4">
        <f t="shared" si="17"/>
        <v>0</v>
      </c>
      <c r="AB25" s="4">
        <f t="shared" si="17"/>
        <v>0</v>
      </c>
      <c r="AC25" s="4">
        <f t="shared" si="17"/>
        <v>0</v>
      </c>
      <c r="AD25" s="4">
        <f t="shared" si="17"/>
        <v>0</v>
      </c>
      <c r="AE25" s="4">
        <f t="shared" si="17"/>
        <v>0</v>
      </c>
      <c r="AF25" s="4">
        <f t="shared" si="17"/>
        <v>0</v>
      </c>
      <c r="AG25" s="4">
        <f t="shared" si="17"/>
        <v>0</v>
      </c>
      <c r="AH25" s="4">
        <f t="shared" si="17"/>
        <v>0</v>
      </c>
      <c r="AI25" s="4">
        <f t="shared" si="17"/>
        <v>0</v>
      </c>
      <c r="AJ25" s="4">
        <f t="shared" si="18"/>
        <v>0</v>
      </c>
      <c r="AK25" s="4">
        <f t="shared" si="18"/>
        <v>0</v>
      </c>
      <c r="AL25" s="4">
        <f t="shared" si="18"/>
        <v>0</v>
      </c>
      <c r="AM25" s="4">
        <f t="shared" si="18"/>
        <v>0</v>
      </c>
      <c r="AN25" s="4">
        <f t="shared" si="18"/>
        <v>0</v>
      </c>
      <c r="AO25" s="4">
        <f t="shared" si="18"/>
        <v>0</v>
      </c>
      <c r="AP25" s="4">
        <f t="shared" si="18"/>
        <v>0</v>
      </c>
      <c r="AQ25" s="4">
        <f t="shared" si="18"/>
        <v>0</v>
      </c>
      <c r="AR25" s="4">
        <f t="shared" si="18"/>
        <v>0</v>
      </c>
      <c r="AS25" s="23">
        <f t="shared" si="7"/>
        <v>0</v>
      </c>
      <c r="AU25" s="4">
        <v>906198843.75</v>
      </c>
      <c r="AV25" s="4">
        <f t="shared" si="8"/>
        <v>114088078.125</v>
      </c>
      <c r="AW25" s="4">
        <f t="shared" si="9"/>
        <v>34226423.4375</v>
      </c>
      <c r="AX25" s="4">
        <f t="shared" si="10"/>
        <v>79861654.6875</v>
      </c>
      <c r="AY25" s="4">
        <f t="shared" si="11"/>
        <v>7986165.46875</v>
      </c>
    </row>
    <row r="26" spans="2:51" x14ac:dyDescent="0.35">
      <c r="B26" s="1">
        <f t="shared" si="12"/>
        <v>18</v>
      </c>
      <c r="C26" s="4">
        <f t="shared" si="14"/>
        <v>0</v>
      </c>
      <c r="D26" s="8">
        <f>SUM($C$9:C26)</f>
        <v>1020286921.875</v>
      </c>
      <c r="E26" s="4">
        <f t="shared" si="2"/>
        <v>0</v>
      </c>
      <c r="F26" s="4">
        <f t="shared" si="15"/>
        <v>0</v>
      </c>
      <c r="G26" s="4">
        <f t="shared" si="15"/>
        <v>0</v>
      </c>
      <c r="H26" s="4">
        <f t="shared" si="15"/>
        <v>0</v>
      </c>
      <c r="I26" s="4">
        <f t="shared" si="15"/>
        <v>0</v>
      </c>
      <c r="J26" s="4">
        <f t="shared" si="15"/>
        <v>0</v>
      </c>
      <c r="K26" s="4">
        <f t="shared" si="15"/>
        <v>0</v>
      </c>
      <c r="L26" s="4">
        <f t="shared" si="15"/>
        <v>0</v>
      </c>
      <c r="M26" s="4">
        <f t="shared" si="15"/>
        <v>0</v>
      </c>
      <c r="N26" s="4">
        <f t="shared" si="15"/>
        <v>0</v>
      </c>
      <c r="O26" s="4">
        <f t="shared" si="15"/>
        <v>0</v>
      </c>
      <c r="P26" s="4">
        <f t="shared" si="16"/>
        <v>0</v>
      </c>
      <c r="Q26" s="4">
        <f t="shared" si="16"/>
        <v>0</v>
      </c>
      <c r="R26" s="4">
        <f t="shared" si="16"/>
        <v>0</v>
      </c>
      <c r="S26" s="4">
        <f t="shared" si="16"/>
        <v>0</v>
      </c>
      <c r="T26" s="4">
        <f t="shared" si="16"/>
        <v>0</v>
      </c>
      <c r="U26" s="4">
        <f t="shared" si="16"/>
        <v>0</v>
      </c>
      <c r="V26" s="4">
        <f t="shared" si="16"/>
        <v>0</v>
      </c>
      <c r="W26" s="4">
        <f t="shared" si="16"/>
        <v>0</v>
      </c>
      <c r="X26" s="4">
        <f t="shared" si="16"/>
        <v>0</v>
      </c>
      <c r="Y26" s="4">
        <f t="shared" si="16"/>
        <v>0</v>
      </c>
      <c r="Z26" s="4">
        <f t="shared" si="17"/>
        <v>0</v>
      </c>
      <c r="AA26" s="4">
        <f t="shared" si="17"/>
        <v>0</v>
      </c>
      <c r="AB26" s="4">
        <f t="shared" si="17"/>
        <v>0</v>
      </c>
      <c r="AC26" s="4">
        <f t="shared" si="17"/>
        <v>0</v>
      </c>
      <c r="AD26" s="4">
        <f t="shared" si="17"/>
        <v>0</v>
      </c>
      <c r="AE26" s="4">
        <f t="shared" si="17"/>
        <v>0</v>
      </c>
      <c r="AF26" s="4">
        <f t="shared" si="17"/>
        <v>0</v>
      </c>
      <c r="AG26" s="4">
        <f t="shared" si="17"/>
        <v>0</v>
      </c>
      <c r="AH26" s="4">
        <f t="shared" si="17"/>
        <v>0</v>
      </c>
      <c r="AI26" s="4">
        <f t="shared" si="17"/>
        <v>0</v>
      </c>
      <c r="AJ26" s="4">
        <f t="shared" si="18"/>
        <v>0</v>
      </c>
      <c r="AK26" s="4">
        <f t="shared" si="18"/>
        <v>0</v>
      </c>
      <c r="AL26" s="4">
        <f t="shared" si="18"/>
        <v>0</v>
      </c>
      <c r="AM26" s="4">
        <f t="shared" si="18"/>
        <v>0</v>
      </c>
      <c r="AN26" s="4">
        <f t="shared" si="18"/>
        <v>0</v>
      </c>
      <c r="AO26" s="4">
        <f t="shared" si="18"/>
        <v>0</v>
      </c>
      <c r="AP26" s="4">
        <f t="shared" si="18"/>
        <v>0</v>
      </c>
      <c r="AQ26" s="4">
        <f t="shared" si="18"/>
        <v>0</v>
      </c>
      <c r="AR26" s="4">
        <f t="shared" si="18"/>
        <v>0</v>
      </c>
      <c r="AS26" s="23">
        <f t="shared" si="7"/>
        <v>0</v>
      </c>
      <c r="AU26" s="4">
        <v>950748026.3671875</v>
      </c>
      <c r="AV26" s="4">
        <f t="shared" si="8"/>
        <v>69538895.5078125</v>
      </c>
      <c r="AW26" s="4">
        <f t="shared" si="9"/>
        <v>20861668.65234375</v>
      </c>
      <c r="AX26" s="4">
        <f t="shared" si="10"/>
        <v>48677226.85546875</v>
      </c>
      <c r="AY26" s="4">
        <f t="shared" si="11"/>
        <v>4867722.685546875</v>
      </c>
    </row>
    <row r="27" spans="2:51" x14ac:dyDescent="0.35">
      <c r="B27" s="1">
        <f t="shared" si="12"/>
        <v>19</v>
      </c>
      <c r="C27" s="4">
        <f t="shared" si="14"/>
        <v>0</v>
      </c>
      <c r="D27" s="8">
        <f>SUM($C$9:C27)</f>
        <v>1020286921.875</v>
      </c>
      <c r="E27" s="4">
        <f t="shared" si="2"/>
        <v>0</v>
      </c>
      <c r="F27" s="4">
        <f t="shared" si="15"/>
        <v>0</v>
      </c>
      <c r="G27" s="4">
        <f t="shared" si="15"/>
        <v>0</v>
      </c>
      <c r="H27" s="4">
        <f t="shared" si="15"/>
        <v>0</v>
      </c>
      <c r="I27" s="4">
        <f t="shared" si="15"/>
        <v>0</v>
      </c>
      <c r="J27" s="4">
        <f t="shared" si="15"/>
        <v>0</v>
      </c>
      <c r="K27" s="4">
        <f t="shared" si="15"/>
        <v>0</v>
      </c>
      <c r="L27" s="4">
        <f t="shared" si="15"/>
        <v>0</v>
      </c>
      <c r="M27" s="4">
        <f t="shared" si="15"/>
        <v>0</v>
      </c>
      <c r="N27" s="4">
        <f t="shared" si="15"/>
        <v>0</v>
      </c>
      <c r="O27" s="4">
        <f t="shared" si="15"/>
        <v>0</v>
      </c>
      <c r="P27" s="4">
        <f t="shared" si="16"/>
        <v>0</v>
      </c>
      <c r="Q27" s="4">
        <f t="shared" si="16"/>
        <v>0</v>
      </c>
      <c r="R27" s="4">
        <f t="shared" si="16"/>
        <v>0</v>
      </c>
      <c r="S27" s="4">
        <f t="shared" si="16"/>
        <v>0</v>
      </c>
      <c r="T27" s="4">
        <f t="shared" si="16"/>
        <v>0</v>
      </c>
      <c r="U27" s="4">
        <f t="shared" si="16"/>
        <v>0</v>
      </c>
      <c r="V27" s="4">
        <f t="shared" si="16"/>
        <v>0</v>
      </c>
      <c r="W27" s="4">
        <f t="shared" si="16"/>
        <v>0</v>
      </c>
      <c r="X27" s="4">
        <f t="shared" si="16"/>
        <v>0</v>
      </c>
      <c r="Y27" s="4">
        <f t="shared" si="16"/>
        <v>0</v>
      </c>
      <c r="Z27" s="4">
        <f t="shared" si="17"/>
        <v>0</v>
      </c>
      <c r="AA27" s="4">
        <f t="shared" si="17"/>
        <v>0</v>
      </c>
      <c r="AB27" s="4">
        <f t="shared" si="17"/>
        <v>0</v>
      </c>
      <c r="AC27" s="4">
        <f t="shared" si="17"/>
        <v>0</v>
      </c>
      <c r="AD27" s="4">
        <f t="shared" si="17"/>
        <v>0</v>
      </c>
      <c r="AE27" s="4">
        <f t="shared" si="17"/>
        <v>0</v>
      </c>
      <c r="AF27" s="4">
        <f t="shared" si="17"/>
        <v>0</v>
      </c>
      <c r="AG27" s="4">
        <f t="shared" si="17"/>
        <v>0</v>
      </c>
      <c r="AH27" s="4">
        <f t="shared" si="17"/>
        <v>0</v>
      </c>
      <c r="AI27" s="4">
        <f t="shared" si="17"/>
        <v>0</v>
      </c>
      <c r="AJ27" s="4">
        <f t="shared" si="18"/>
        <v>0</v>
      </c>
      <c r="AK27" s="4">
        <f t="shared" si="18"/>
        <v>0</v>
      </c>
      <c r="AL27" s="4">
        <f t="shared" si="18"/>
        <v>0</v>
      </c>
      <c r="AM27" s="4">
        <f t="shared" si="18"/>
        <v>0</v>
      </c>
      <c r="AN27" s="4">
        <f t="shared" si="18"/>
        <v>0</v>
      </c>
      <c r="AO27" s="4">
        <f t="shared" si="18"/>
        <v>0</v>
      </c>
      <c r="AP27" s="4">
        <f t="shared" si="18"/>
        <v>0</v>
      </c>
      <c r="AQ27" s="4">
        <f t="shared" si="18"/>
        <v>0</v>
      </c>
      <c r="AR27" s="4">
        <f t="shared" si="18"/>
        <v>0</v>
      </c>
      <c r="AS27" s="23">
        <f t="shared" si="7"/>
        <v>0</v>
      </c>
      <c r="AU27" s="4">
        <v>984961271.484375</v>
      </c>
      <c r="AV27" s="4">
        <f t="shared" si="8"/>
        <v>35325650.390625</v>
      </c>
      <c r="AW27" s="4">
        <f t="shared" si="9"/>
        <v>10597695.1171875</v>
      </c>
      <c r="AX27" s="4">
        <f t="shared" si="10"/>
        <v>24727955.2734375</v>
      </c>
      <c r="AY27" s="4">
        <f t="shared" si="11"/>
        <v>2472795.52734375</v>
      </c>
    </row>
    <row r="28" spans="2:51" x14ac:dyDescent="0.35">
      <c r="B28" s="1">
        <f t="shared" si="12"/>
        <v>20</v>
      </c>
      <c r="C28" s="4">
        <f t="shared" si="14"/>
        <v>0</v>
      </c>
      <c r="D28" s="8">
        <f>SUM($C$9:C28)</f>
        <v>1020286921.875</v>
      </c>
      <c r="E28" s="4">
        <f t="shared" si="2"/>
        <v>0</v>
      </c>
      <c r="F28" s="4">
        <f t="shared" si="15"/>
        <v>0</v>
      </c>
      <c r="G28" s="4">
        <f t="shared" si="15"/>
        <v>0</v>
      </c>
      <c r="H28" s="4">
        <f t="shared" si="15"/>
        <v>0</v>
      </c>
      <c r="I28" s="4">
        <f t="shared" si="15"/>
        <v>0</v>
      </c>
      <c r="J28" s="4">
        <f t="shared" si="15"/>
        <v>0</v>
      </c>
      <c r="K28" s="4">
        <f t="shared" si="15"/>
        <v>0</v>
      </c>
      <c r="L28" s="4">
        <f t="shared" si="15"/>
        <v>0</v>
      </c>
      <c r="M28" s="4">
        <f t="shared" si="15"/>
        <v>0</v>
      </c>
      <c r="N28" s="4">
        <f t="shared" si="15"/>
        <v>0</v>
      </c>
      <c r="O28" s="4">
        <f t="shared" si="15"/>
        <v>0</v>
      </c>
      <c r="P28" s="4">
        <f t="shared" si="16"/>
        <v>0</v>
      </c>
      <c r="Q28" s="4">
        <f t="shared" si="16"/>
        <v>0</v>
      </c>
      <c r="R28" s="4">
        <f t="shared" si="16"/>
        <v>0</v>
      </c>
      <c r="S28" s="4">
        <f t="shared" si="16"/>
        <v>0</v>
      </c>
      <c r="T28" s="4">
        <f t="shared" si="16"/>
        <v>0</v>
      </c>
      <c r="U28" s="4">
        <f t="shared" si="16"/>
        <v>0</v>
      </c>
      <c r="V28" s="4">
        <f t="shared" si="16"/>
        <v>0</v>
      </c>
      <c r="W28" s="4">
        <f t="shared" si="16"/>
        <v>0</v>
      </c>
      <c r="X28" s="4">
        <f t="shared" si="16"/>
        <v>0</v>
      </c>
      <c r="Y28" s="4">
        <f t="shared" si="16"/>
        <v>0</v>
      </c>
      <c r="Z28" s="4">
        <f t="shared" si="17"/>
        <v>0</v>
      </c>
      <c r="AA28" s="4">
        <f t="shared" si="17"/>
        <v>0</v>
      </c>
      <c r="AB28" s="4">
        <f t="shared" si="17"/>
        <v>0</v>
      </c>
      <c r="AC28" s="4">
        <f t="shared" si="17"/>
        <v>0</v>
      </c>
      <c r="AD28" s="4">
        <f t="shared" si="17"/>
        <v>0</v>
      </c>
      <c r="AE28" s="4">
        <f t="shared" si="17"/>
        <v>0</v>
      </c>
      <c r="AF28" s="4">
        <f t="shared" si="17"/>
        <v>0</v>
      </c>
      <c r="AG28" s="4">
        <f t="shared" si="17"/>
        <v>0</v>
      </c>
      <c r="AH28" s="4">
        <f t="shared" si="17"/>
        <v>0</v>
      </c>
      <c r="AI28" s="4">
        <f t="shared" si="17"/>
        <v>0</v>
      </c>
      <c r="AJ28" s="4">
        <f t="shared" si="18"/>
        <v>0</v>
      </c>
      <c r="AK28" s="4">
        <f t="shared" si="18"/>
        <v>0</v>
      </c>
      <c r="AL28" s="4">
        <f t="shared" si="18"/>
        <v>0</v>
      </c>
      <c r="AM28" s="4">
        <f t="shared" si="18"/>
        <v>0</v>
      </c>
      <c r="AN28" s="4">
        <f t="shared" si="18"/>
        <v>0</v>
      </c>
      <c r="AO28" s="4">
        <f t="shared" si="18"/>
        <v>0</v>
      </c>
      <c r="AP28" s="4">
        <f t="shared" si="18"/>
        <v>0</v>
      </c>
      <c r="AQ28" s="4">
        <f t="shared" si="18"/>
        <v>0</v>
      </c>
      <c r="AR28" s="4">
        <f t="shared" si="18"/>
        <v>0</v>
      </c>
      <c r="AS28" s="23">
        <f t="shared" si="7"/>
        <v>0</v>
      </c>
      <c r="AU28" s="4">
        <v>1008321782.2265625</v>
      </c>
      <c r="AV28" s="4">
        <f t="shared" si="8"/>
        <v>11965139.6484375</v>
      </c>
      <c r="AW28" s="4">
        <f t="shared" si="9"/>
        <v>3589541.89453125</v>
      </c>
      <c r="AX28" s="4">
        <f t="shared" si="10"/>
        <v>8375597.75390625</v>
      </c>
      <c r="AY28" s="4">
        <f t="shared" si="11"/>
        <v>837559.775390625</v>
      </c>
    </row>
    <row r="29" spans="2:51" x14ac:dyDescent="0.35">
      <c r="B29" s="1">
        <f t="shared" si="12"/>
        <v>21</v>
      </c>
      <c r="C29" s="4">
        <f t="shared" si="14"/>
        <v>0</v>
      </c>
      <c r="D29" s="8">
        <f>SUM($C$9:C29)</f>
        <v>1020286921.875</v>
      </c>
      <c r="E29" s="4">
        <f t="shared" si="2"/>
        <v>0</v>
      </c>
      <c r="F29" s="4">
        <f t="shared" si="15"/>
        <v>0</v>
      </c>
      <c r="G29" s="4">
        <f t="shared" si="15"/>
        <v>0</v>
      </c>
      <c r="H29" s="4">
        <f t="shared" si="15"/>
        <v>0</v>
      </c>
      <c r="I29" s="4">
        <f t="shared" si="15"/>
        <v>0</v>
      </c>
      <c r="J29" s="4">
        <f t="shared" si="15"/>
        <v>0</v>
      </c>
      <c r="K29" s="4">
        <f t="shared" si="15"/>
        <v>0</v>
      </c>
      <c r="L29" s="4">
        <f t="shared" si="15"/>
        <v>0</v>
      </c>
      <c r="M29" s="4">
        <f t="shared" si="15"/>
        <v>0</v>
      </c>
      <c r="N29" s="4">
        <f t="shared" si="15"/>
        <v>0</v>
      </c>
      <c r="O29" s="4">
        <f t="shared" si="15"/>
        <v>0</v>
      </c>
      <c r="P29" s="4">
        <f t="shared" si="16"/>
        <v>0</v>
      </c>
      <c r="Q29" s="4">
        <f t="shared" si="16"/>
        <v>0</v>
      </c>
      <c r="R29" s="4">
        <f t="shared" si="16"/>
        <v>0</v>
      </c>
      <c r="S29" s="4">
        <f t="shared" si="16"/>
        <v>0</v>
      </c>
      <c r="T29" s="4">
        <f t="shared" si="16"/>
        <v>0</v>
      </c>
      <c r="U29" s="4">
        <f t="shared" si="16"/>
        <v>0</v>
      </c>
      <c r="V29" s="4">
        <f t="shared" si="16"/>
        <v>0</v>
      </c>
      <c r="W29" s="4">
        <f t="shared" si="16"/>
        <v>0</v>
      </c>
      <c r="X29" s="4">
        <f t="shared" si="16"/>
        <v>0</v>
      </c>
      <c r="Y29" s="4">
        <f t="shared" si="16"/>
        <v>0</v>
      </c>
      <c r="Z29" s="4">
        <f t="shared" si="17"/>
        <v>0</v>
      </c>
      <c r="AA29" s="4">
        <f t="shared" si="17"/>
        <v>0</v>
      </c>
      <c r="AB29" s="4">
        <f t="shared" si="17"/>
        <v>0</v>
      </c>
      <c r="AC29" s="4">
        <f t="shared" si="17"/>
        <v>0</v>
      </c>
      <c r="AD29" s="4">
        <f t="shared" si="17"/>
        <v>0</v>
      </c>
      <c r="AE29" s="4">
        <f t="shared" si="17"/>
        <v>0</v>
      </c>
      <c r="AF29" s="4">
        <f t="shared" si="17"/>
        <v>0</v>
      </c>
      <c r="AG29" s="4">
        <f t="shared" si="17"/>
        <v>0</v>
      </c>
      <c r="AH29" s="4">
        <f t="shared" si="17"/>
        <v>0</v>
      </c>
      <c r="AI29" s="4">
        <f t="shared" si="17"/>
        <v>0</v>
      </c>
      <c r="AJ29" s="4">
        <f t="shared" si="18"/>
        <v>0</v>
      </c>
      <c r="AK29" s="4">
        <f t="shared" si="18"/>
        <v>0</v>
      </c>
      <c r="AL29" s="4">
        <f t="shared" si="18"/>
        <v>0</v>
      </c>
      <c r="AM29" s="4">
        <f t="shared" si="18"/>
        <v>0</v>
      </c>
      <c r="AN29" s="4">
        <f t="shared" si="18"/>
        <v>0</v>
      </c>
      <c r="AO29" s="4">
        <f t="shared" si="18"/>
        <v>0</v>
      </c>
      <c r="AP29" s="4">
        <f t="shared" si="18"/>
        <v>0</v>
      </c>
      <c r="AQ29" s="4">
        <f t="shared" si="18"/>
        <v>0</v>
      </c>
      <c r="AR29" s="4">
        <f t="shared" si="18"/>
        <v>0</v>
      </c>
      <c r="AS29" s="23">
        <f t="shared" si="7"/>
        <v>0</v>
      </c>
      <c r="AU29" s="4">
        <v>1020286921.875</v>
      </c>
      <c r="AV29" s="4">
        <f t="shared" si="8"/>
        <v>0</v>
      </c>
      <c r="AW29" s="4">
        <f t="shared" si="9"/>
        <v>0</v>
      </c>
      <c r="AX29" s="4">
        <f t="shared" si="10"/>
        <v>0</v>
      </c>
      <c r="AY29" s="4">
        <f t="shared" si="11"/>
        <v>0</v>
      </c>
    </row>
    <row r="30" spans="2:51" x14ac:dyDescent="0.35">
      <c r="B30" s="1">
        <f t="shared" si="12"/>
        <v>22</v>
      </c>
      <c r="C30" s="4">
        <f t="shared" si="14"/>
        <v>0</v>
      </c>
      <c r="D30" s="8">
        <f>SUM($C$9:C30)</f>
        <v>1020286921.875</v>
      </c>
      <c r="E30" s="4">
        <f t="shared" si="2"/>
        <v>0</v>
      </c>
      <c r="F30" s="4">
        <f t="shared" ref="F30:O39" si="19">IF(AND(F$8-$B30&lt;$B$4,F$8&gt;=$B30),$C30/$B$4,0)</f>
        <v>0</v>
      </c>
      <c r="G30" s="4">
        <f t="shared" si="19"/>
        <v>0</v>
      </c>
      <c r="H30" s="4">
        <f t="shared" si="19"/>
        <v>0</v>
      </c>
      <c r="I30" s="4">
        <f t="shared" si="19"/>
        <v>0</v>
      </c>
      <c r="J30" s="4">
        <f t="shared" si="19"/>
        <v>0</v>
      </c>
      <c r="K30" s="4">
        <f t="shared" si="19"/>
        <v>0</v>
      </c>
      <c r="L30" s="4">
        <f t="shared" si="19"/>
        <v>0</v>
      </c>
      <c r="M30" s="4">
        <f t="shared" si="19"/>
        <v>0</v>
      </c>
      <c r="N30" s="4">
        <f t="shared" si="19"/>
        <v>0</v>
      </c>
      <c r="O30" s="4">
        <f t="shared" si="19"/>
        <v>0</v>
      </c>
      <c r="P30" s="4">
        <f t="shared" ref="P30:Y39" si="20">IF(AND(P$8-$B30&lt;$B$4,P$8&gt;=$B30),$C30/$B$4,0)</f>
        <v>0</v>
      </c>
      <c r="Q30" s="4">
        <f t="shared" si="20"/>
        <v>0</v>
      </c>
      <c r="R30" s="4">
        <f t="shared" si="20"/>
        <v>0</v>
      </c>
      <c r="S30" s="4">
        <f t="shared" si="20"/>
        <v>0</v>
      </c>
      <c r="T30" s="4">
        <f t="shared" si="20"/>
        <v>0</v>
      </c>
      <c r="U30" s="4">
        <f t="shared" si="20"/>
        <v>0</v>
      </c>
      <c r="V30" s="4">
        <f t="shared" si="20"/>
        <v>0</v>
      </c>
      <c r="W30" s="4">
        <f t="shared" si="20"/>
        <v>0</v>
      </c>
      <c r="X30" s="4">
        <f t="shared" si="20"/>
        <v>0</v>
      </c>
      <c r="Y30" s="4">
        <f t="shared" si="20"/>
        <v>0</v>
      </c>
      <c r="Z30" s="4">
        <f t="shared" ref="Z30:AI39" si="21">IF(AND(Z$8-$B30&lt;$B$4,Z$8&gt;=$B30),$C30/$B$4,0)</f>
        <v>0</v>
      </c>
      <c r="AA30" s="4">
        <f t="shared" si="21"/>
        <v>0</v>
      </c>
      <c r="AB30" s="4">
        <f t="shared" si="21"/>
        <v>0</v>
      </c>
      <c r="AC30" s="4">
        <f t="shared" si="21"/>
        <v>0</v>
      </c>
      <c r="AD30" s="4">
        <f t="shared" si="21"/>
        <v>0</v>
      </c>
      <c r="AE30" s="4">
        <f t="shared" si="21"/>
        <v>0</v>
      </c>
      <c r="AF30" s="4">
        <f t="shared" si="21"/>
        <v>0</v>
      </c>
      <c r="AG30" s="4">
        <f t="shared" si="21"/>
        <v>0</v>
      </c>
      <c r="AH30" s="4">
        <f t="shared" si="21"/>
        <v>0</v>
      </c>
      <c r="AI30" s="4">
        <f t="shared" si="21"/>
        <v>0</v>
      </c>
      <c r="AJ30" s="4">
        <f t="shared" ref="AJ30:AR39" si="22">IF(AND(AJ$8-$B30&lt;$B$4,AJ$8&gt;=$B30),$C30/$B$4,0)</f>
        <v>0</v>
      </c>
      <c r="AK30" s="4">
        <f t="shared" si="22"/>
        <v>0</v>
      </c>
      <c r="AL30" s="4">
        <f t="shared" si="22"/>
        <v>0</v>
      </c>
      <c r="AM30" s="4">
        <f t="shared" si="22"/>
        <v>0</v>
      </c>
      <c r="AN30" s="4">
        <f t="shared" si="22"/>
        <v>0</v>
      </c>
      <c r="AO30" s="4">
        <f t="shared" si="22"/>
        <v>0</v>
      </c>
      <c r="AP30" s="4">
        <f t="shared" si="22"/>
        <v>0</v>
      </c>
      <c r="AQ30" s="4">
        <f t="shared" si="22"/>
        <v>0</v>
      </c>
      <c r="AR30" s="4">
        <f t="shared" si="22"/>
        <v>0</v>
      </c>
      <c r="AS30" s="23">
        <f t="shared" si="7"/>
        <v>0</v>
      </c>
      <c r="AU30" s="4">
        <v>1020286921.875</v>
      </c>
      <c r="AV30" s="4">
        <f t="shared" si="8"/>
        <v>0</v>
      </c>
      <c r="AW30" s="4">
        <f t="shared" si="9"/>
        <v>0</v>
      </c>
      <c r="AX30" s="4">
        <f t="shared" si="10"/>
        <v>0</v>
      </c>
      <c r="AY30" s="4">
        <f t="shared" si="11"/>
        <v>0</v>
      </c>
    </row>
    <row r="31" spans="2:51" x14ac:dyDescent="0.35">
      <c r="B31" s="1">
        <f t="shared" si="12"/>
        <v>23</v>
      </c>
      <c r="C31" s="4">
        <f t="shared" si="14"/>
        <v>0</v>
      </c>
      <c r="D31" s="8">
        <f>SUM($C$9:C31)</f>
        <v>1020286921.875</v>
      </c>
      <c r="E31" s="4">
        <f t="shared" si="2"/>
        <v>0</v>
      </c>
      <c r="F31" s="4">
        <f t="shared" si="19"/>
        <v>0</v>
      </c>
      <c r="G31" s="4">
        <f t="shared" si="19"/>
        <v>0</v>
      </c>
      <c r="H31" s="4">
        <f t="shared" si="19"/>
        <v>0</v>
      </c>
      <c r="I31" s="4">
        <f t="shared" si="19"/>
        <v>0</v>
      </c>
      <c r="J31" s="4">
        <f t="shared" si="19"/>
        <v>0</v>
      </c>
      <c r="K31" s="4">
        <f t="shared" si="19"/>
        <v>0</v>
      </c>
      <c r="L31" s="4">
        <f t="shared" si="19"/>
        <v>0</v>
      </c>
      <c r="M31" s="4">
        <f t="shared" si="19"/>
        <v>0</v>
      </c>
      <c r="N31" s="4">
        <f t="shared" si="19"/>
        <v>0</v>
      </c>
      <c r="O31" s="4">
        <f t="shared" si="19"/>
        <v>0</v>
      </c>
      <c r="P31" s="4">
        <f t="shared" si="20"/>
        <v>0</v>
      </c>
      <c r="Q31" s="4">
        <f t="shared" si="20"/>
        <v>0</v>
      </c>
      <c r="R31" s="4">
        <f t="shared" si="20"/>
        <v>0</v>
      </c>
      <c r="S31" s="4">
        <f t="shared" si="20"/>
        <v>0</v>
      </c>
      <c r="T31" s="4">
        <f t="shared" si="20"/>
        <v>0</v>
      </c>
      <c r="U31" s="4">
        <f t="shared" si="20"/>
        <v>0</v>
      </c>
      <c r="V31" s="4">
        <f t="shared" si="20"/>
        <v>0</v>
      </c>
      <c r="W31" s="4">
        <f t="shared" si="20"/>
        <v>0</v>
      </c>
      <c r="X31" s="4">
        <f t="shared" si="20"/>
        <v>0</v>
      </c>
      <c r="Y31" s="4">
        <f t="shared" si="20"/>
        <v>0</v>
      </c>
      <c r="Z31" s="4">
        <f t="shared" si="21"/>
        <v>0</v>
      </c>
      <c r="AA31" s="4">
        <f t="shared" si="21"/>
        <v>0</v>
      </c>
      <c r="AB31" s="4">
        <f t="shared" si="21"/>
        <v>0</v>
      </c>
      <c r="AC31" s="4">
        <f t="shared" si="21"/>
        <v>0</v>
      </c>
      <c r="AD31" s="4">
        <f t="shared" si="21"/>
        <v>0</v>
      </c>
      <c r="AE31" s="4">
        <f t="shared" si="21"/>
        <v>0</v>
      </c>
      <c r="AF31" s="4">
        <f t="shared" si="21"/>
        <v>0</v>
      </c>
      <c r="AG31" s="4">
        <f t="shared" si="21"/>
        <v>0</v>
      </c>
      <c r="AH31" s="4">
        <f t="shared" si="21"/>
        <v>0</v>
      </c>
      <c r="AI31" s="4">
        <f t="shared" si="21"/>
        <v>0</v>
      </c>
      <c r="AJ31" s="4">
        <f t="shared" si="22"/>
        <v>0</v>
      </c>
      <c r="AK31" s="4">
        <f t="shared" si="22"/>
        <v>0</v>
      </c>
      <c r="AL31" s="4">
        <f t="shared" si="22"/>
        <v>0</v>
      </c>
      <c r="AM31" s="4">
        <f t="shared" si="22"/>
        <v>0</v>
      </c>
      <c r="AN31" s="4">
        <f t="shared" si="22"/>
        <v>0</v>
      </c>
      <c r="AO31" s="4">
        <f t="shared" si="22"/>
        <v>0</v>
      </c>
      <c r="AP31" s="4">
        <f t="shared" si="22"/>
        <v>0</v>
      </c>
      <c r="AQ31" s="4">
        <f t="shared" si="22"/>
        <v>0</v>
      </c>
      <c r="AR31" s="4">
        <f t="shared" si="22"/>
        <v>0</v>
      </c>
      <c r="AS31" s="23">
        <f t="shared" si="7"/>
        <v>0</v>
      </c>
      <c r="AU31" s="4">
        <v>1020286921.875</v>
      </c>
      <c r="AV31" s="4">
        <f t="shared" si="8"/>
        <v>0</v>
      </c>
      <c r="AW31" s="4">
        <f t="shared" si="9"/>
        <v>0</v>
      </c>
      <c r="AX31" s="4">
        <f t="shared" si="10"/>
        <v>0</v>
      </c>
      <c r="AY31" s="4">
        <f t="shared" si="11"/>
        <v>0</v>
      </c>
    </row>
    <row r="32" spans="2:51" x14ac:dyDescent="0.35">
      <c r="B32" s="1">
        <f t="shared" si="12"/>
        <v>24</v>
      </c>
      <c r="C32" s="4">
        <f t="shared" si="14"/>
        <v>0</v>
      </c>
      <c r="D32" s="8">
        <f>SUM($C$9:C32)</f>
        <v>1020286921.875</v>
      </c>
      <c r="E32" s="4">
        <f t="shared" si="2"/>
        <v>0</v>
      </c>
      <c r="F32" s="4">
        <f t="shared" si="19"/>
        <v>0</v>
      </c>
      <c r="G32" s="4">
        <f t="shared" si="19"/>
        <v>0</v>
      </c>
      <c r="H32" s="4">
        <f t="shared" si="19"/>
        <v>0</v>
      </c>
      <c r="I32" s="4">
        <f t="shared" si="19"/>
        <v>0</v>
      </c>
      <c r="J32" s="4">
        <f t="shared" si="19"/>
        <v>0</v>
      </c>
      <c r="K32" s="4">
        <f t="shared" si="19"/>
        <v>0</v>
      </c>
      <c r="L32" s="4">
        <f t="shared" si="19"/>
        <v>0</v>
      </c>
      <c r="M32" s="4">
        <f t="shared" si="19"/>
        <v>0</v>
      </c>
      <c r="N32" s="4">
        <f t="shared" si="19"/>
        <v>0</v>
      </c>
      <c r="O32" s="4">
        <f t="shared" si="19"/>
        <v>0</v>
      </c>
      <c r="P32" s="4">
        <f t="shared" si="20"/>
        <v>0</v>
      </c>
      <c r="Q32" s="4">
        <f t="shared" si="20"/>
        <v>0</v>
      </c>
      <c r="R32" s="4">
        <f t="shared" si="20"/>
        <v>0</v>
      </c>
      <c r="S32" s="4">
        <f t="shared" si="20"/>
        <v>0</v>
      </c>
      <c r="T32" s="4">
        <f t="shared" si="20"/>
        <v>0</v>
      </c>
      <c r="U32" s="4">
        <f t="shared" si="20"/>
        <v>0</v>
      </c>
      <c r="V32" s="4">
        <f t="shared" si="20"/>
        <v>0</v>
      </c>
      <c r="W32" s="4">
        <f t="shared" si="20"/>
        <v>0</v>
      </c>
      <c r="X32" s="4">
        <f t="shared" si="20"/>
        <v>0</v>
      </c>
      <c r="Y32" s="4">
        <f t="shared" si="20"/>
        <v>0</v>
      </c>
      <c r="Z32" s="4">
        <f t="shared" si="21"/>
        <v>0</v>
      </c>
      <c r="AA32" s="4">
        <f t="shared" si="21"/>
        <v>0</v>
      </c>
      <c r="AB32" s="4">
        <f t="shared" si="21"/>
        <v>0</v>
      </c>
      <c r="AC32" s="4">
        <f t="shared" si="21"/>
        <v>0</v>
      </c>
      <c r="AD32" s="4">
        <f t="shared" si="21"/>
        <v>0</v>
      </c>
      <c r="AE32" s="4">
        <f t="shared" si="21"/>
        <v>0</v>
      </c>
      <c r="AF32" s="4">
        <f t="shared" si="21"/>
        <v>0</v>
      </c>
      <c r="AG32" s="4">
        <f t="shared" si="21"/>
        <v>0</v>
      </c>
      <c r="AH32" s="4">
        <f t="shared" si="21"/>
        <v>0</v>
      </c>
      <c r="AI32" s="4">
        <f t="shared" si="21"/>
        <v>0</v>
      </c>
      <c r="AJ32" s="4">
        <f t="shared" si="22"/>
        <v>0</v>
      </c>
      <c r="AK32" s="4">
        <f t="shared" si="22"/>
        <v>0</v>
      </c>
      <c r="AL32" s="4">
        <f t="shared" si="22"/>
        <v>0</v>
      </c>
      <c r="AM32" s="4">
        <f t="shared" si="22"/>
        <v>0</v>
      </c>
      <c r="AN32" s="4">
        <f t="shared" si="22"/>
        <v>0</v>
      </c>
      <c r="AO32" s="4">
        <f t="shared" si="22"/>
        <v>0</v>
      </c>
      <c r="AP32" s="4">
        <f t="shared" si="22"/>
        <v>0</v>
      </c>
      <c r="AQ32" s="4">
        <f t="shared" si="22"/>
        <v>0</v>
      </c>
      <c r="AR32" s="4">
        <f t="shared" si="22"/>
        <v>0</v>
      </c>
      <c r="AS32" s="23">
        <f t="shared" si="7"/>
        <v>0</v>
      </c>
      <c r="AU32" s="4">
        <v>1020286921.875</v>
      </c>
      <c r="AV32" s="4">
        <f t="shared" si="8"/>
        <v>0</v>
      </c>
      <c r="AW32" s="4">
        <f t="shared" si="9"/>
        <v>0</v>
      </c>
      <c r="AX32" s="4">
        <f t="shared" si="10"/>
        <v>0</v>
      </c>
      <c r="AY32" s="4">
        <f t="shared" si="11"/>
        <v>0</v>
      </c>
    </row>
    <row r="33" spans="2:51" x14ac:dyDescent="0.35">
      <c r="B33" s="1">
        <f t="shared" si="12"/>
        <v>25</v>
      </c>
      <c r="C33" s="4">
        <f t="shared" si="14"/>
        <v>0</v>
      </c>
      <c r="D33" s="8">
        <f>SUM($C$9:C33)</f>
        <v>1020286921.875</v>
      </c>
      <c r="E33" s="4">
        <f t="shared" si="2"/>
        <v>0</v>
      </c>
      <c r="F33" s="4">
        <f t="shared" si="19"/>
        <v>0</v>
      </c>
      <c r="G33" s="4">
        <f t="shared" si="19"/>
        <v>0</v>
      </c>
      <c r="H33" s="4">
        <f t="shared" si="19"/>
        <v>0</v>
      </c>
      <c r="I33" s="4">
        <f t="shared" si="19"/>
        <v>0</v>
      </c>
      <c r="J33" s="4">
        <f t="shared" si="19"/>
        <v>0</v>
      </c>
      <c r="K33" s="4">
        <f t="shared" si="19"/>
        <v>0</v>
      </c>
      <c r="L33" s="4">
        <f t="shared" si="19"/>
        <v>0</v>
      </c>
      <c r="M33" s="4">
        <f t="shared" si="19"/>
        <v>0</v>
      </c>
      <c r="N33" s="4">
        <f t="shared" si="19"/>
        <v>0</v>
      </c>
      <c r="O33" s="4">
        <f t="shared" si="19"/>
        <v>0</v>
      </c>
      <c r="P33" s="4">
        <f t="shared" si="20"/>
        <v>0</v>
      </c>
      <c r="Q33" s="4">
        <f t="shared" si="20"/>
        <v>0</v>
      </c>
      <c r="R33" s="4">
        <f t="shared" si="20"/>
        <v>0</v>
      </c>
      <c r="S33" s="4">
        <f t="shared" si="20"/>
        <v>0</v>
      </c>
      <c r="T33" s="4">
        <f t="shared" si="20"/>
        <v>0</v>
      </c>
      <c r="U33" s="4">
        <f t="shared" si="20"/>
        <v>0</v>
      </c>
      <c r="V33" s="4">
        <f t="shared" si="20"/>
        <v>0</v>
      </c>
      <c r="W33" s="4">
        <f t="shared" si="20"/>
        <v>0</v>
      </c>
      <c r="X33" s="4">
        <f t="shared" si="20"/>
        <v>0</v>
      </c>
      <c r="Y33" s="4">
        <f t="shared" si="20"/>
        <v>0</v>
      </c>
      <c r="Z33" s="4">
        <f t="shared" si="21"/>
        <v>0</v>
      </c>
      <c r="AA33" s="4">
        <f t="shared" si="21"/>
        <v>0</v>
      </c>
      <c r="AB33" s="4">
        <f t="shared" si="21"/>
        <v>0</v>
      </c>
      <c r="AC33" s="4">
        <f t="shared" si="21"/>
        <v>0</v>
      </c>
      <c r="AD33" s="4">
        <f t="shared" si="21"/>
        <v>0</v>
      </c>
      <c r="AE33" s="4">
        <f t="shared" si="21"/>
        <v>0</v>
      </c>
      <c r="AF33" s="4">
        <f t="shared" si="21"/>
        <v>0</v>
      </c>
      <c r="AG33" s="4">
        <f t="shared" si="21"/>
        <v>0</v>
      </c>
      <c r="AH33" s="4">
        <f t="shared" si="21"/>
        <v>0</v>
      </c>
      <c r="AI33" s="4">
        <f t="shared" si="21"/>
        <v>0</v>
      </c>
      <c r="AJ33" s="4">
        <f t="shared" si="22"/>
        <v>0</v>
      </c>
      <c r="AK33" s="4">
        <f t="shared" si="22"/>
        <v>0</v>
      </c>
      <c r="AL33" s="4">
        <f t="shared" si="22"/>
        <v>0</v>
      </c>
      <c r="AM33" s="4">
        <f t="shared" si="22"/>
        <v>0</v>
      </c>
      <c r="AN33" s="4">
        <f t="shared" si="22"/>
        <v>0</v>
      </c>
      <c r="AO33" s="4">
        <f t="shared" si="22"/>
        <v>0</v>
      </c>
      <c r="AP33" s="4">
        <f t="shared" si="22"/>
        <v>0</v>
      </c>
      <c r="AQ33" s="4">
        <f t="shared" si="22"/>
        <v>0</v>
      </c>
      <c r="AR33" s="4">
        <f t="shared" si="22"/>
        <v>0</v>
      </c>
      <c r="AS33" s="23">
        <f t="shared" si="7"/>
        <v>0</v>
      </c>
      <c r="AU33" s="4">
        <v>1020286921.875</v>
      </c>
      <c r="AV33" s="4">
        <f t="shared" si="8"/>
        <v>0</v>
      </c>
      <c r="AW33" s="4">
        <f t="shared" si="9"/>
        <v>0</v>
      </c>
      <c r="AX33" s="4">
        <f t="shared" si="10"/>
        <v>0</v>
      </c>
      <c r="AY33" s="4">
        <f t="shared" si="11"/>
        <v>0</v>
      </c>
    </row>
    <row r="34" spans="2:51" x14ac:dyDescent="0.35">
      <c r="B34" s="1">
        <f t="shared" si="12"/>
        <v>26</v>
      </c>
      <c r="C34" s="4">
        <f t="shared" si="14"/>
        <v>0</v>
      </c>
      <c r="D34" s="8">
        <f>SUM($C$9:C34)</f>
        <v>1020286921.875</v>
      </c>
      <c r="E34" s="4">
        <f t="shared" si="2"/>
        <v>0</v>
      </c>
      <c r="F34" s="4">
        <f t="shared" si="19"/>
        <v>0</v>
      </c>
      <c r="G34" s="4">
        <f t="shared" si="19"/>
        <v>0</v>
      </c>
      <c r="H34" s="4">
        <f t="shared" si="19"/>
        <v>0</v>
      </c>
      <c r="I34" s="4">
        <f t="shared" si="19"/>
        <v>0</v>
      </c>
      <c r="J34" s="4">
        <f t="shared" si="19"/>
        <v>0</v>
      </c>
      <c r="K34" s="4">
        <f t="shared" si="19"/>
        <v>0</v>
      </c>
      <c r="L34" s="4">
        <f t="shared" si="19"/>
        <v>0</v>
      </c>
      <c r="M34" s="4">
        <f t="shared" si="19"/>
        <v>0</v>
      </c>
      <c r="N34" s="4">
        <f t="shared" si="19"/>
        <v>0</v>
      </c>
      <c r="O34" s="4">
        <f t="shared" si="19"/>
        <v>0</v>
      </c>
      <c r="P34" s="4">
        <f t="shared" si="20"/>
        <v>0</v>
      </c>
      <c r="Q34" s="4">
        <f t="shared" si="20"/>
        <v>0</v>
      </c>
      <c r="R34" s="4">
        <f t="shared" si="20"/>
        <v>0</v>
      </c>
      <c r="S34" s="4">
        <f t="shared" si="20"/>
        <v>0</v>
      </c>
      <c r="T34" s="4">
        <f t="shared" si="20"/>
        <v>0</v>
      </c>
      <c r="U34" s="4">
        <f t="shared" si="20"/>
        <v>0</v>
      </c>
      <c r="V34" s="4">
        <f t="shared" si="20"/>
        <v>0</v>
      </c>
      <c r="W34" s="4">
        <f t="shared" si="20"/>
        <v>0</v>
      </c>
      <c r="X34" s="4">
        <f t="shared" si="20"/>
        <v>0</v>
      </c>
      <c r="Y34" s="4">
        <f t="shared" si="20"/>
        <v>0</v>
      </c>
      <c r="Z34" s="4">
        <f t="shared" si="21"/>
        <v>0</v>
      </c>
      <c r="AA34" s="4">
        <f t="shared" si="21"/>
        <v>0</v>
      </c>
      <c r="AB34" s="4">
        <f t="shared" si="21"/>
        <v>0</v>
      </c>
      <c r="AC34" s="4">
        <f t="shared" si="21"/>
        <v>0</v>
      </c>
      <c r="AD34" s="4">
        <f t="shared" si="21"/>
        <v>0</v>
      </c>
      <c r="AE34" s="4">
        <f t="shared" si="21"/>
        <v>0</v>
      </c>
      <c r="AF34" s="4">
        <f t="shared" si="21"/>
        <v>0</v>
      </c>
      <c r="AG34" s="4">
        <f t="shared" si="21"/>
        <v>0</v>
      </c>
      <c r="AH34" s="4">
        <f t="shared" si="21"/>
        <v>0</v>
      </c>
      <c r="AI34" s="4">
        <f t="shared" si="21"/>
        <v>0</v>
      </c>
      <c r="AJ34" s="4">
        <f t="shared" si="22"/>
        <v>0</v>
      </c>
      <c r="AK34" s="4">
        <f t="shared" si="22"/>
        <v>0</v>
      </c>
      <c r="AL34" s="4">
        <f t="shared" si="22"/>
        <v>0</v>
      </c>
      <c r="AM34" s="4">
        <f t="shared" si="22"/>
        <v>0</v>
      </c>
      <c r="AN34" s="4">
        <f t="shared" si="22"/>
        <v>0</v>
      </c>
      <c r="AO34" s="4">
        <f t="shared" si="22"/>
        <v>0</v>
      </c>
      <c r="AP34" s="4">
        <f t="shared" si="22"/>
        <v>0</v>
      </c>
      <c r="AQ34" s="4">
        <f t="shared" si="22"/>
        <v>0</v>
      </c>
      <c r="AR34" s="4">
        <f t="shared" si="22"/>
        <v>0</v>
      </c>
      <c r="AS34" s="23">
        <f t="shared" si="7"/>
        <v>0</v>
      </c>
      <c r="AU34" s="4">
        <v>1020286921.875</v>
      </c>
      <c r="AV34" s="4">
        <f t="shared" si="8"/>
        <v>0</v>
      </c>
      <c r="AW34" s="4">
        <f t="shared" si="9"/>
        <v>0</v>
      </c>
      <c r="AX34" s="4">
        <f t="shared" si="10"/>
        <v>0</v>
      </c>
      <c r="AY34" s="4">
        <f t="shared" si="11"/>
        <v>0</v>
      </c>
    </row>
    <row r="35" spans="2:51" x14ac:dyDescent="0.35">
      <c r="B35" s="1">
        <f t="shared" si="12"/>
        <v>27</v>
      </c>
      <c r="C35" s="4">
        <f t="shared" si="14"/>
        <v>0</v>
      </c>
      <c r="D35" s="8">
        <f>SUM($C$9:C35)</f>
        <v>1020286921.875</v>
      </c>
      <c r="E35" s="4">
        <f t="shared" si="2"/>
        <v>0</v>
      </c>
      <c r="F35" s="4">
        <f t="shared" si="19"/>
        <v>0</v>
      </c>
      <c r="G35" s="4">
        <f t="shared" si="19"/>
        <v>0</v>
      </c>
      <c r="H35" s="4">
        <f t="shared" si="19"/>
        <v>0</v>
      </c>
      <c r="I35" s="4">
        <f t="shared" si="19"/>
        <v>0</v>
      </c>
      <c r="J35" s="4">
        <f t="shared" si="19"/>
        <v>0</v>
      </c>
      <c r="K35" s="4">
        <f t="shared" si="19"/>
        <v>0</v>
      </c>
      <c r="L35" s="4">
        <f t="shared" si="19"/>
        <v>0</v>
      </c>
      <c r="M35" s="4">
        <f t="shared" si="19"/>
        <v>0</v>
      </c>
      <c r="N35" s="4">
        <f t="shared" si="19"/>
        <v>0</v>
      </c>
      <c r="O35" s="4">
        <f t="shared" si="19"/>
        <v>0</v>
      </c>
      <c r="P35" s="4">
        <f t="shared" si="20"/>
        <v>0</v>
      </c>
      <c r="Q35" s="4">
        <f t="shared" si="20"/>
        <v>0</v>
      </c>
      <c r="R35" s="4">
        <f t="shared" si="20"/>
        <v>0</v>
      </c>
      <c r="S35" s="4">
        <f t="shared" si="20"/>
        <v>0</v>
      </c>
      <c r="T35" s="4">
        <f t="shared" si="20"/>
        <v>0</v>
      </c>
      <c r="U35" s="4">
        <f t="shared" si="20"/>
        <v>0</v>
      </c>
      <c r="V35" s="4">
        <f t="shared" si="20"/>
        <v>0</v>
      </c>
      <c r="W35" s="4">
        <f t="shared" si="20"/>
        <v>0</v>
      </c>
      <c r="X35" s="4">
        <f t="shared" si="20"/>
        <v>0</v>
      </c>
      <c r="Y35" s="4">
        <f t="shared" si="20"/>
        <v>0</v>
      </c>
      <c r="Z35" s="4">
        <f t="shared" si="21"/>
        <v>0</v>
      </c>
      <c r="AA35" s="4">
        <f t="shared" si="21"/>
        <v>0</v>
      </c>
      <c r="AB35" s="4">
        <f t="shared" si="21"/>
        <v>0</v>
      </c>
      <c r="AC35" s="4">
        <f t="shared" si="21"/>
        <v>0</v>
      </c>
      <c r="AD35" s="4">
        <f t="shared" si="21"/>
        <v>0</v>
      </c>
      <c r="AE35" s="4">
        <f t="shared" si="21"/>
        <v>0</v>
      </c>
      <c r="AF35" s="4">
        <f t="shared" si="21"/>
        <v>0</v>
      </c>
      <c r="AG35" s="4">
        <f t="shared" si="21"/>
        <v>0</v>
      </c>
      <c r="AH35" s="4">
        <f t="shared" si="21"/>
        <v>0</v>
      </c>
      <c r="AI35" s="4">
        <f t="shared" si="21"/>
        <v>0</v>
      </c>
      <c r="AJ35" s="4">
        <f t="shared" si="22"/>
        <v>0</v>
      </c>
      <c r="AK35" s="4">
        <f t="shared" si="22"/>
        <v>0</v>
      </c>
      <c r="AL35" s="4">
        <f t="shared" si="22"/>
        <v>0</v>
      </c>
      <c r="AM35" s="4">
        <f t="shared" si="22"/>
        <v>0</v>
      </c>
      <c r="AN35" s="4">
        <f t="shared" si="22"/>
        <v>0</v>
      </c>
      <c r="AO35" s="4">
        <f t="shared" si="22"/>
        <v>0</v>
      </c>
      <c r="AP35" s="4">
        <f t="shared" si="22"/>
        <v>0</v>
      </c>
      <c r="AQ35" s="4">
        <f t="shared" si="22"/>
        <v>0</v>
      </c>
      <c r="AR35" s="4">
        <f t="shared" si="22"/>
        <v>0</v>
      </c>
      <c r="AS35" s="23">
        <f t="shared" si="7"/>
        <v>0</v>
      </c>
      <c r="AU35" s="4">
        <v>1020286921.875</v>
      </c>
      <c r="AV35" s="4">
        <f t="shared" si="8"/>
        <v>0</v>
      </c>
      <c r="AW35" s="4">
        <f t="shared" si="9"/>
        <v>0</v>
      </c>
      <c r="AX35" s="4">
        <f t="shared" si="10"/>
        <v>0</v>
      </c>
      <c r="AY35" s="4">
        <f t="shared" si="11"/>
        <v>0</v>
      </c>
    </row>
    <row r="36" spans="2:51" x14ac:dyDescent="0.35">
      <c r="B36" s="1">
        <f t="shared" si="12"/>
        <v>28</v>
      </c>
      <c r="C36" s="4">
        <f t="shared" si="14"/>
        <v>0</v>
      </c>
      <c r="D36" s="8">
        <f>SUM($C$9:C36)</f>
        <v>1020286921.875</v>
      </c>
      <c r="E36" s="4">
        <f t="shared" si="2"/>
        <v>0</v>
      </c>
      <c r="F36" s="4">
        <f t="shared" si="19"/>
        <v>0</v>
      </c>
      <c r="G36" s="4">
        <f t="shared" si="19"/>
        <v>0</v>
      </c>
      <c r="H36" s="4">
        <f t="shared" si="19"/>
        <v>0</v>
      </c>
      <c r="I36" s="4">
        <f t="shared" si="19"/>
        <v>0</v>
      </c>
      <c r="J36" s="4">
        <f t="shared" si="19"/>
        <v>0</v>
      </c>
      <c r="K36" s="4">
        <f t="shared" si="19"/>
        <v>0</v>
      </c>
      <c r="L36" s="4">
        <f t="shared" si="19"/>
        <v>0</v>
      </c>
      <c r="M36" s="4">
        <f t="shared" si="19"/>
        <v>0</v>
      </c>
      <c r="N36" s="4">
        <f t="shared" si="19"/>
        <v>0</v>
      </c>
      <c r="O36" s="4">
        <f t="shared" si="19"/>
        <v>0</v>
      </c>
      <c r="P36" s="4">
        <f t="shared" si="20"/>
        <v>0</v>
      </c>
      <c r="Q36" s="4">
        <f t="shared" si="20"/>
        <v>0</v>
      </c>
      <c r="R36" s="4">
        <f t="shared" si="20"/>
        <v>0</v>
      </c>
      <c r="S36" s="4">
        <f t="shared" si="20"/>
        <v>0</v>
      </c>
      <c r="T36" s="4">
        <f t="shared" si="20"/>
        <v>0</v>
      </c>
      <c r="U36" s="4">
        <f t="shared" si="20"/>
        <v>0</v>
      </c>
      <c r="V36" s="4">
        <f t="shared" si="20"/>
        <v>0</v>
      </c>
      <c r="W36" s="4">
        <f t="shared" si="20"/>
        <v>0</v>
      </c>
      <c r="X36" s="4">
        <f t="shared" si="20"/>
        <v>0</v>
      </c>
      <c r="Y36" s="4">
        <f t="shared" si="20"/>
        <v>0</v>
      </c>
      <c r="Z36" s="4">
        <f t="shared" si="21"/>
        <v>0</v>
      </c>
      <c r="AA36" s="4">
        <f t="shared" si="21"/>
        <v>0</v>
      </c>
      <c r="AB36" s="4">
        <f t="shared" si="21"/>
        <v>0</v>
      </c>
      <c r="AC36" s="4">
        <f t="shared" si="21"/>
        <v>0</v>
      </c>
      <c r="AD36" s="4">
        <f t="shared" si="21"/>
        <v>0</v>
      </c>
      <c r="AE36" s="4">
        <f t="shared" si="21"/>
        <v>0</v>
      </c>
      <c r="AF36" s="4">
        <f t="shared" si="21"/>
        <v>0</v>
      </c>
      <c r="AG36" s="4">
        <f t="shared" si="21"/>
        <v>0</v>
      </c>
      <c r="AH36" s="4">
        <f t="shared" si="21"/>
        <v>0</v>
      </c>
      <c r="AI36" s="4">
        <f t="shared" si="21"/>
        <v>0</v>
      </c>
      <c r="AJ36" s="4">
        <f t="shared" si="22"/>
        <v>0</v>
      </c>
      <c r="AK36" s="4">
        <f t="shared" si="22"/>
        <v>0</v>
      </c>
      <c r="AL36" s="4">
        <f t="shared" si="22"/>
        <v>0</v>
      </c>
      <c r="AM36" s="4">
        <f t="shared" si="22"/>
        <v>0</v>
      </c>
      <c r="AN36" s="4">
        <f t="shared" si="22"/>
        <v>0</v>
      </c>
      <c r="AO36" s="4">
        <f t="shared" si="22"/>
        <v>0</v>
      </c>
      <c r="AP36" s="4">
        <f t="shared" si="22"/>
        <v>0</v>
      </c>
      <c r="AQ36" s="4">
        <f t="shared" si="22"/>
        <v>0</v>
      </c>
      <c r="AR36" s="4">
        <f t="shared" si="22"/>
        <v>0</v>
      </c>
      <c r="AS36" s="23">
        <f t="shared" si="7"/>
        <v>0</v>
      </c>
      <c r="AU36" s="4">
        <v>1020286921.875</v>
      </c>
      <c r="AV36" s="4">
        <f t="shared" si="8"/>
        <v>0</v>
      </c>
      <c r="AW36" s="4">
        <f t="shared" si="9"/>
        <v>0</v>
      </c>
      <c r="AX36" s="4">
        <f t="shared" si="10"/>
        <v>0</v>
      </c>
      <c r="AY36" s="4">
        <f t="shared" si="11"/>
        <v>0</v>
      </c>
    </row>
    <row r="37" spans="2:51" x14ac:dyDescent="0.35">
      <c r="B37" s="1">
        <f t="shared" si="12"/>
        <v>29</v>
      </c>
      <c r="C37" s="4">
        <f t="shared" si="14"/>
        <v>0</v>
      </c>
      <c r="D37" s="8">
        <f>SUM($C$9:C37)</f>
        <v>1020286921.875</v>
      </c>
      <c r="E37" s="4">
        <f t="shared" si="2"/>
        <v>0</v>
      </c>
      <c r="F37" s="4">
        <f t="shared" si="19"/>
        <v>0</v>
      </c>
      <c r="G37" s="4">
        <f t="shared" si="19"/>
        <v>0</v>
      </c>
      <c r="H37" s="4">
        <f t="shared" si="19"/>
        <v>0</v>
      </c>
      <c r="I37" s="4">
        <f t="shared" si="19"/>
        <v>0</v>
      </c>
      <c r="J37" s="4">
        <f t="shared" si="19"/>
        <v>0</v>
      </c>
      <c r="K37" s="4">
        <f t="shared" si="19"/>
        <v>0</v>
      </c>
      <c r="L37" s="4">
        <f t="shared" si="19"/>
        <v>0</v>
      </c>
      <c r="M37" s="4">
        <f t="shared" si="19"/>
        <v>0</v>
      </c>
      <c r="N37" s="4">
        <f t="shared" si="19"/>
        <v>0</v>
      </c>
      <c r="O37" s="4">
        <f t="shared" si="19"/>
        <v>0</v>
      </c>
      <c r="P37" s="4">
        <f t="shared" si="20"/>
        <v>0</v>
      </c>
      <c r="Q37" s="4">
        <f t="shared" si="20"/>
        <v>0</v>
      </c>
      <c r="R37" s="4">
        <f t="shared" si="20"/>
        <v>0</v>
      </c>
      <c r="S37" s="4">
        <f t="shared" si="20"/>
        <v>0</v>
      </c>
      <c r="T37" s="4">
        <f t="shared" si="20"/>
        <v>0</v>
      </c>
      <c r="U37" s="4">
        <f t="shared" si="20"/>
        <v>0</v>
      </c>
      <c r="V37" s="4">
        <f t="shared" si="20"/>
        <v>0</v>
      </c>
      <c r="W37" s="4">
        <f t="shared" si="20"/>
        <v>0</v>
      </c>
      <c r="X37" s="4">
        <f t="shared" si="20"/>
        <v>0</v>
      </c>
      <c r="Y37" s="4">
        <f t="shared" si="20"/>
        <v>0</v>
      </c>
      <c r="Z37" s="4">
        <f t="shared" si="21"/>
        <v>0</v>
      </c>
      <c r="AA37" s="4">
        <f t="shared" si="21"/>
        <v>0</v>
      </c>
      <c r="AB37" s="4">
        <f t="shared" si="21"/>
        <v>0</v>
      </c>
      <c r="AC37" s="4">
        <f t="shared" si="21"/>
        <v>0</v>
      </c>
      <c r="AD37" s="4">
        <f t="shared" si="21"/>
        <v>0</v>
      </c>
      <c r="AE37" s="4">
        <f t="shared" si="21"/>
        <v>0</v>
      </c>
      <c r="AF37" s="4">
        <f t="shared" si="21"/>
        <v>0</v>
      </c>
      <c r="AG37" s="4">
        <f t="shared" si="21"/>
        <v>0</v>
      </c>
      <c r="AH37" s="4">
        <f t="shared" si="21"/>
        <v>0</v>
      </c>
      <c r="AI37" s="4">
        <f t="shared" si="21"/>
        <v>0</v>
      </c>
      <c r="AJ37" s="4">
        <f t="shared" si="22"/>
        <v>0</v>
      </c>
      <c r="AK37" s="4">
        <f t="shared" si="22"/>
        <v>0</v>
      </c>
      <c r="AL37" s="4">
        <f t="shared" si="22"/>
        <v>0</v>
      </c>
      <c r="AM37" s="4">
        <f t="shared" si="22"/>
        <v>0</v>
      </c>
      <c r="AN37" s="4">
        <f t="shared" si="22"/>
        <v>0</v>
      </c>
      <c r="AO37" s="4">
        <f t="shared" si="22"/>
        <v>0</v>
      </c>
      <c r="AP37" s="4">
        <f t="shared" si="22"/>
        <v>0</v>
      </c>
      <c r="AQ37" s="4">
        <f t="shared" si="22"/>
        <v>0</v>
      </c>
      <c r="AR37" s="4">
        <f t="shared" si="22"/>
        <v>0</v>
      </c>
      <c r="AS37" s="23">
        <f t="shared" si="7"/>
        <v>0</v>
      </c>
      <c r="AU37" s="4">
        <v>1020286921.875</v>
      </c>
      <c r="AV37" s="4">
        <f t="shared" si="8"/>
        <v>0</v>
      </c>
      <c r="AW37" s="4">
        <f t="shared" si="9"/>
        <v>0</v>
      </c>
      <c r="AX37" s="4">
        <f t="shared" si="10"/>
        <v>0</v>
      </c>
      <c r="AY37" s="4">
        <f t="shared" si="11"/>
        <v>0</v>
      </c>
    </row>
    <row r="38" spans="2:51" x14ac:dyDescent="0.35">
      <c r="B38" s="1">
        <f t="shared" si="12"/>
        <v>30</v>
      </c>
      <c r="C38" s="4">
        <f t="shared" si="14"/>
        <v>0</v>
      </c>
      <c r="D38" s="8">
        <f>SUM($C$9:C38)</f>
        <v>1020286921.875</v>
      </c>
      <c r="E38" s="4">
        <f t="shared" si="2"/>
        <v>0</v>
      </c>
      <c r="F38" s="4">
        <f t="shared" si="19"/>
        <v>0</v>
      </c>
      <c r="G38" s="4">
        <f t="shared" si="19"/>
        <v>0</v>
      </c>
      <c r="H38" s="4">
        <f t="shared" si="19"/>
        <v>0</v>
      </c>
      <c r="I38" s="4">
        <f t="shared" si="19"/>
        <v>0</v>
      </c>
      <c r="J38" s="4">
        <f t="shared" si="19"/>
        <v>0</v>
      </c>
      <c r="K38" s="4">
        <f t="shared" si="19"/>
        <v>0</v>
      </c>
      <c r="L38" s="4">
        <f t="shared" si="19"/>
        <v>0</v>
      </c>
      <c r="M38" s="4">
        <f t="shared" si="19"/>
        <v>0</v>
      </c>
      <c r="N38" s="4">
        <f t="shared" si="19"/>
        <v>0</v>
      </c>
      <c r="O38" s="4">
        <f t="shared" si="19"/>
        <v>0</v>
      </c>
      <c r="P38" s="4">
        <f t="shared" si="20"/>
        <v>0</v>
      </c>
      <c r="Q38" s="4">
        <f t="shared" si="20"/>
        <v>0</v>
      </c>
      <c r="R38" s="4">
        <f t="shared" si="20"/>
        <v>0</v>
      </c>
      <c r="S38" s="4">
        <f t="shared" si="20"/>
        <v>0</v>
      </c>
      <c r="T38" s="4">
        <f t="shared" si="20"/>
        <v>0</v>
      </c>
      <c r="U38" s="4">
        <f t="shared" si="20"/>
        <v>0</v>
      </c>
      <c r="V38" s="4">
        <f t="shared" si="20"/>
        <v>0</v>
      </c>
      <c r="W38" s="4">
        <f t="shared" si="20"/>
        <v>0</v>
      </c>
      <c r="X38" s="4">
        <f t="shared" si="20"/>
        <v>0</v>
      </c>
      <c r="Y38" s="4">
        <f t="shared" si="20"/>
        <v>0</v>
      </c>
      <c r="Z38" s="4">
        <f t="shared" si="21"/>
        <v>0</v>
      </c>
      <c r="AA38" s="4">
        <f t="shared" si="21"/>
        <v>0</v>
      </c>
      <c r="AB38" s="4">
        <f t="shared" si="21"/>
        <v>0</v>
      </c>
      <c r="AC38" s="4">
        <f t="shared" si="21"/>
        <v>0</v>
      </c>
      <c r="AD38" s="4">
        <f t="shared" si="21"/>
        <v>0</v>
      </c>
      <c r="AE38" s="4">
        <f t="shared" si="21"/>
        <v>0</v>
      </c>
      <c r="AF38" s="4">
        <f t="shared" si="21"/>
        <v>0</v>
      </c>
      <c r="AG38" s="4">
        <f t="shared" si="21"/>
        <v>0</v>
      </c>
      <c r="AH38" s="4">
        <f t="shared" si="21"/>
        <v>0</v>
      </c>
      <c r="AI38" s="4">
        <f t="shared" si="21"/>
        <v>0</v>
      </c>
      <c r="AJ38" s="4">
        <f t="shared" si="22"/>
        <v>0</v>
      </c>
      <c r="AK38" s="4">
        <f t="shared" si="22"/>
        <v>0</v>
      </c>
      <c r="AL38" s="4">
        <f t="shared" si="22"/>
        <v>0</v>
      </c>
      <c r="AM38" s="4">
        <f t="shared" si="22"/>
        <v>0</v>
      </c>
      <c r="AN38" s="4">
        <f t="shared" si="22"/>
        <v>0</v>
      </c>
      <c r="AO38" s="4">
        <f t="shared" si="22"/>
        <v>0</v>
      </c>
      <c r="AP38" s="4">
        <f t="shared" si="22"/>
        <v>0</v>
      </c>
      <c r="AQ38" s="4">
        <f t="shared" si="22"/>
        <v>0</v>
      </c>
      <c r="AR38" s="4">
        <f t="shared" si="22"/>
        <v>0</v>
      </c>
      <c r="AS38" s="23">
        <f t="shared" si="7"/>
        <v>0</v>
      </c>
      <c r="AU38" s="4">
        <v>1020286921.875</v>
      </c>
      <c r="AV38" s="4">
        <f t="shared" si="8"/>
        <v>0</v>
      </c>
      <c r="AW38" s="4">
        <f t="shared" si="9"/>
        <v>0</v>
      </c>
      <c r="AX38" s="4">
        <f t="shared" si="10"/>
        <v>0</v>
      </c>
      <c r="AY38" s="4">
        <f t="shared" si="11"/>
        <v>0</v>
      </c>
    </row>
    <row r="39" spans="2:51" x14ac:dyDescent="0.35">
      <c r="B39" s="1">
        <f t="shared" si="12"/>
        <v>31</v>
      </c>
      <c r="C39" s="4">
        <f t="shared" si="14"/>
        <v>0</v>
      </c>
      <c r="D39" s="8">
        <f>SUM($C$9:C39)</f>
        <v>1020286921.875</v>
      </c>
      <c r="E39" s="4">
        <f t="shared" si="2"/>
        <v>0</v>
      </c>
      <c r="F39" s="4">
        <f t="shared" si="19"/>
        <v>0</v>
      </c>
      <c r="G39" s="4">
        <f t="shared" si="19"/>
        <v>0</v>
      </c>
      <c r="H39" s="4">
        <f t="shared" si="19"/>
        <v>0</v>
      </c>
      <c r="I39" s="4">
        <f t="shared" si="19"/>
        <v>0</v>
      </c>
      <c r="J39" s="4">
        <f t="shared" si="19"/>
        <v>0</v>
      </c>
      <c r="K39" s="4">
        <f t="shared" si="19"/>
        <v>0</v>
      </c>
      <c r="L39" s="4">
        <f t="shared" si="19"/>
        <v>0</v>
      </c>
      <c r="M39" s="4">
        <f t="shared" si="19"/>
        <v>0</v>
      </c>
      <c r="N39" s="4">
        <f t="shared" si="19"/>
        <v>0</v>
      </c>
      <c r="O39" s="4">
        <f t="shared" si="19"/>
        <v>0</v>
      </c>
      <c r="P39" s="4">
        <f t="shared" si="20"/>
        <v>0</v>
      </c>
      <c r="Q39" s="4">
        <f t="shared" si="20"/>
        <v>0</v>
      </c>
      <c r="R39" s="4">
        <f t="shared" si="20"/>
        <v>0</v>
      </c>
      <c r="S39" s="4">
        <f t="shared" si="20"/>
        <v>0</v>
      </c>
      <c r="T39" s="4">
        <f t="shared" si="20"/>
        <v>0</v>
      </c>
      <c r="U39" s="4">
        <f t="shared" si="20"/>
        <v>0</v>
      </c>
      <c r="V39" s="4">
        <f t="shared" si="20"/>
        <v>0</v>
      </c>
      <c r="W39" s="4">
        <f t="shared" si="20"/>
        <v>0</v>
      </c>
      <c r="X39" s="4">
        <f t="shared" si="20"/>
        <v>0</v>
      </c>
      <c r="Y39" s="4">
        <f t="shared" si="20"/>
        <v>0</v>
      </c>
      <c r="Z39" s="4">
        <f t="shared" si="21"/>
        <v>0</v>
      </c>
      <c r="AA39" s="4">
        <f t="shared" si="21"/>
        <v>0</v>
      </c>
      <c r="AB39" s="4">
        <f t="shared" si="21"/>
        <v>0</v>
      </c>
      <c r="AC39" s="4">
        <f t="shared" si="21"/>
        <v>0</v>
      </c>
      <c r="AD39" s="4">
        <f t="shared" si="21"/>
        <v>0</v>
      </c>
      <c r="AE39" s="4">
        <f t="shared" si="21"/>
        <v>0</v>
      </c>
      <c r="AF39" s="4">
        <f t="shared" si="21"/>
        <v>0</v>
      </c>
      <c r="AG39" s="4">
        <f t="shared" si="21"/>
        <v>0</v>
      </c>
      <c r="AH39" s="4">
        <f t="shared" si="21"/>
        <v>0</v>
      </c>
      <c r="AI39" s="4">
        <f t="shared" si="21"/>
        <v>0</v>
      </c>
      <c r="AJ39" s="4">
        <f t="shared" si="22"/>
        <v>0</v>
      </c>
      <c r="AK39" s="4">
        <f t="shared" si="22"/>
        <v>0</v>
      </c>
      <c r="AL39" s="4">
        <f t="shared" si="22"/>
        <v>0</v>
      </c>
      <c r="AM39" s="4">
        <f t="shared" si="22"/>
        <v>0</v>
      </c>
      <c r="AN39" s="4">
        <f t="shared" si="22"/>
        <v>0</v>
      </c>
      <c r="AO39" s="4">
        <f t="shared" si="22"/>
        <v>0</v>
      </c>
      <c r="AP39" s="4">
        <f t="shared" si="22"/>
        <v>0</v>
      </c>
      <c r="AQ39" s="4">
        <f t="shared" si="22"/>
        <v>0</v>
      </c>
      <c r="AR39" s="4">
        <f t="shared" si="22"/>
        <v>0</v>
      </c>
      <c r="AS39" s="23">
        <f t="shared" si="7"/>
        <v>0</v>
      </c>
      <c r="AU39" s="4">
        <v>1020286921.875</v>
      </c>
      <c r="AV39" s="4">
        <f t="shared" si="8"/>
        <v>0</v>
      </c>
      <c r="AW39" s="4">
        <f t="shared" si="9"/>
        <v>0</v>
      </c>
      <c r="AX39" s="4">
        <f t="shared" si="10"/>
        <v>0</v>
      </c>
      <c r="AY39" s="4">
        <f t="shared" si="11"/>
        <v>0</v>
      </c>
    </row>
    <row r="40" spans="2:51" x14ac:dyDescent="0.35">
      <c r="B40" s="1">
        <f t="shared" si="12"/>
        <v>32</v>
      </c>
      <c r="C40" s="4">
        <f t="shared" si="14"/>
        <v>0</v>
      </c>
      <c r="D40" s="8">
        <f>SUM($C$9:C40)</f>
        <v>1020286921.875</v>
      </c>
      <c r="E40" s="4">
        <f t="shared" si="2"/>
        <v>0</v>
      </c>
      <c r="F40" s="4">
        <f t="shared" ref="F40:O48" si="23">IF(AND(F$8-$B40&lt;$B$4,F$8&gt;=$B40),$C40/$B$4,0)</f>
        <v>0</v>
      </c>
      <c r="G40" s="4">
        <f t="shared" si="23"/>
        <v>0</v>
      </c>
      <c r="H40" s="4">
        <f t="shared" si="23"/>
        <v>0</v>
      </c>
      <c r="I40" s="4">
        <f t="shared" si="23"/>
        <v>0</v>
      </c>
      <c r="J40" s="4">
        <f t="shared" si="23"/>
        <v>0</v>
      </c>
      <c r="K40" s="4">
        <f t="shared" si="23"/>
        <v>0</v>
      </c>
      <c r="L40" s="4">
        <f t="shared" si="23"/>
        <v>0</v>
      </c>
      <c r="M40" s="4">
        <f t="shared" si="23"/>
        <v>0</v>
      </c>
      <c r="N40" s="4">
        <f t="shared" si="23"/>
        <v>0</v>
      </c>
      <c r="O40" s="4">
        <f t="shared" si="23"/>
        <v>0</v>
      </c>
      <c r="P40" s="4">
        <f t="shared" ref="P40:Y48" si="24">IF(AND(P$8-$B40&lt;$B$4,P$8&gt;=$B40),$C40/$B$4,0)</f>
        <v>0</v>
      </c>
      <c r="Q40" s="4">
        <f t="shared" si="24"/>
        <v>0</v>
      </c>
      <c r="R40" s="4">
        <f t="shared" si="24"/>
        <v>0</v>
      </c>
      <c r="S40" s="4">
        <f t="shared" si="24"/>
        <v>0</v>
      </c>
      <c r="T40" s="4">
        <f t="shared" si="24"/>
        <v>0</v>
      </c>
      <c r="U40" s="4">
        <f t="shared" si="24"/>
        <v>0</v>
      </c>
      <c r="V40" s="4">
        <f t="shared" si="24"/>
        <v>0</v>
      </c>
      <c r="W40" s="4">
        <f t="shared" si="24"/>
        <v>0</v>
      </c>
      <c r="X40" s="4">
        <f t="shared" si="24"/>
        <v>0</v>
      </c>
      <c r="Y40" s="4">
        <f t="shared" si="24"/>
        <v>0</v>
      </c>
      <c r="Z40" s="4">
        <f t="shared" ref="Z40:AI48" si="25">IF(AND(Z$8-$B40&lt;$B$4,Z$8&gt;=$B40),$C40/$B$4,0)</f>
        <v>0</v>
      </c>
      <c r="AA40" s="4">
        <f t="shared" si="25"/>
        <v>0</v>
      </c>
      <c r="AB40" s="4">
        <f t="shared" si="25"/>
        <v>0</v>
      </c>
      <c r="AC40" s="4">
        <f t="shared" si="25"/>
        <v>0</v>
      </c>
      <c r="AD40" s="4">
        <f t="shared" si="25"/>
        <v>0</v>
      </c>
      <c r="AE40" s="4">
        <f t="shared" si="25"/>
        <v>0</v>
      </c>
      <c r="AF40" s="4">
        <f t="shared" si="25"/>
        <v>0</v>
      </c>
      <c r="AG40" s="4">
        <f t="shared" si="25"/>
        <v>0</v>
      </c>
      <c r="AH40" s="4">
        <f t="shared" si="25"/>
        <v>0</v>
      </c>
      <c r="AI40" s="4">
        <f t="shared" si="25"/>
        <v>0</v>
      </c>
      <c r="AJ40" s="4">
        <f t="shared" ref="AJ40:AR48" si="26">IF(AND(AJ$8-$B40&lt;$B$4,AJ$8&gt;=$B40),$C40/$B$4,0)</f>
        <v>0</v>
      </c>
      <c r="AK40" s="4">
        <f t="shared" si="26"/>
        <v>0</v>
      </c>
      <c r="AL40" s="4">
        <f t="shared" si="26"/>
        <v>0</v>
      </c>
      <c r="AM40" s="4">
        <f t="shared" si="26"/>
        <v>0</v>
      </c>
      <c r="AN40" s="4">
        <f t="shared" si="26"/>
        <v>0</v>
      </c>
      <c r="AO40" s="4">
        <f t="shared" si="26"/>
        <v>0</v>
      </c>
      <c r="AP40" s="4">
        <f t="shared" si="26"/>
        <v>0</v>
      </c>
      <c r="AQ40" s="4">
        <f t="shared" si="26"/>
        <v>0</v>
      </c>
      <c r="AR40" s="4">
        <f t="shared" si="26"/>
        <v>0</v>
      </c>
      <c r="AS40" s="23">
        <f t="shared" si="7"/>
        <v>0</v>
      </c>
      <c r="AU40" s="4">
        <v>1020286921.875</v>
      </c>
      <c r="AV40" s="4">
        <f t="shared" si="8"/>
        <v>0</v>
      </c>
      <c r="AW40" s="4">
        <f t="shared" si="9"/>
        <v>0</v>
      </c>
      <c r="AX40" s="4">
        <f t="shared" si="10"/>
        <v>0</v>
      </c>
      <c r="AY40" s="4">
        <f t="shared" si="11"/>
        <v>0</v>
      </c>
    </row>
    <row r="41" spans="2:51" x14ac:dyDescent="0.35">
      <c r="B41" s="1">
        <f t="shared" si="12"/>
        <v>33</v>
      </c>
      <c r="C41" s="4">
        <f t="shared" si="14"/>
        <v>0</v>
      </c>
      <c r="D41" s="8">
        <f>SUM($C$9:C41)</f>
        <v>1020286921.875</v>
      </c>
      <c r="E41" s="4">
        <f t="shared" si="2"/>
        <v>0</v>
      </c>
      <c r="F41" s="4">
        <f t="shared" si="23"/>
        <v>0</v>
      </c>
      <c r="G41" s="4">
        <f t="shared" si="23"/>
        <v>0</v>
      </c>
      <c r="H41" s="4">
        <f t="shared" si="23"/>
        <v>0</v>
      </c>
      <c r="I41" s="4">
        <f t="shared" si="23"/>
        <v>0</v>
      </c>
      <c r="J41" s="4">
        <f t="shared" si="23"/>
        <v>0</v>
      </c>
      <c r="K41" s="4">
        <f t="shared" si="23"/>
        <v>0</v>
      </c>
      <c r="L41" s="4">
        <f t="shared" si="23"/>
        <v>0</v>
      </c>
      <c r="M41" s="4">
        <f t="shared" si="23"/>
        <v>0</v>
      </c>
      <c r="N41" s="4">
        <f t="shared" si="23"/>
        <v>0</v>
      </c>
      <c r="O41" s="4">
        <f t="shared" si="23"/>
        <v>0</v>
      </c>
      <c r="P41" s="4">
        <f t="shared" si="24"/>
        <v>0</v>
      </c>
      <c r="Q41" s="4">
        <f t="shared" si="24"/>
        <v>0</v>
      </c>
      <c r="R41" s="4">
        <f t="shared" si="24"/>
        <v>0</v>
      </c>
      <c r="S41" s="4">
        <f t="shared" si="24"/>
        <v>0</v>
      </c>
      <c r="T41" s="4">
        <f t="shared" si="24"/>
        <v>0</v>
      </c>
      <c r="U41" s="4">
        <f t="shared" si="24"/>
        <v>0</v>
      </c>
      <c r="V41" s="4">
        <f t="shared" si="24"/>
        <v>0</v>
      </c>
      <c r="W41" s="4">
        <f t="shared" si="24"/>
        <v>0</v>
      </c>
      <c r="X41" s="4">
        <f t="shared" si="24"/>
        <v>0</v>
      </c>
      <c r="Y41" s="4">
        <f t="shared" si="24"/>
        <v>0</v>
      </c>
      <c r="Z41" s="4">
        <f t="shared" si="25"/>
        <v>0</v>
      </c>
      <c r="AA41" s="4">
        <f t="shared" si="25"/>
        <v>0</v>
      </c>
      <c r="AB41" s="4">
        <f t="shared" si="25"/>
        <v>0</v>
      </c>
      <c r="AC41" s="4">
        <f t="shared" si="25"/>
        <v>0</v>
      </c>
      <c r="AD41" s="4">
        <f t="shared" si="25"/>
        <v>0</v>
      </c>
      <c r="AE41" s="4">
        <f t="shared" si="25"/>
        <v>0</v>
      </c>
      <c r="AF41" s="4">
        <f t="shared" si="25"/>
        <v>0</v>
      </c>
      <c r="AG41" s="4">
        <f t="shared" si="25"/>
        <v>0</v>
      </c>
      <c r="AH41" s="4">
        <f t="shared" si="25"/>
        <v>0</v>
      </c>
      <c r="AI41" s="4">
        <f t="shared" si="25"/>
        <v>0</v>
      </c>
      <c r="AJ41" s="4">
        <f t="shared" si="26"/>
        <v>0</v>
      </c>
      <c r="AK41" s="4">
        <f t="shared" si="26"/>
        <v>0</v>
      </c>
      <c r="AL41" s="4">
        <f t="shared" si="26"/>
        <v>0</v>
      </c>
      <c r="AM41" s="4">
        <f t="shared" si="26"/>
        <v>0</v>
      </c>
      <c r="AN41" s="4">
        <f t="shared" si="26"/>
        <v>0</v>
      </c>
      <c r="AO41" s="4">
        <f t="shared" si="26"/>
        <v>0</v>
      </c>
      <c r="AP41" s="4">
        <f t="shared" si="26"/>
        <v>0</v>
      </c>
      <c r="AQ41" s="4">
        <f t="shared" si="26"/>
        <v>0</v>
      </c>
      <c r="AR41" s="4">
        <f t="shared" si="26"/>
        <v>0</v>
      </c>
      <c r="AS41" s="23">
        <f t="shared" si="7"/>
        <v>0</v>
      </c>
      <c r="AU41" s="4">
        <v>1020286921.875</v>
      </c>
      <c r="AV41" s="4">
        <f t="shared" si="8"/>
        <v>0</v>
      </c>
      <c r="AW41" s="4">
        <f t="shared" si="9"/>
        <v>0</v>
      </c>
      <c r="AX41" s="4">
        <f t="shared" si="10"/>
        <v>0</v>
      </c>
      <c r="AY41" s="4">
        <f t="shared" si="11"/>
        <v>0</v>
      </c>
    </row>
    <row r="42" spans="2:51" x14ac:dyDescent="0.35">
      <c r="B42" s="1">
        <f t="shared" si="12"/>
        <v>34</v>
      </c>
      <c r="C42" s="4">
        <f t="shared" si="14"/>
        <v>0</v>
      </c>
      <c r="D42" s="8">
        <f>SUM($C$9:C42)</f>
        <v>1020286921.875</v>
      </c>
      <c r="E42" s="4">
        <f t="shared" si="2"/>
        <v>0</v>
      </c>
      <c r="F42" s="4">
        <f t="shared" si="23"/>
        <v>0</v>
      </c>
      <c r="G42" s="4">
        <f t="shared" si="23"/>
        <v>0</v>
      </c>
      <c r="H42" s="4">
        <f t="shared" si="23"/>
        <v>0</v>
      </c>
      <c r="I42" s="4">
        <f t="shared" si="23"/>
        <v>0</v>
      </c>
      <c r="J42" s="4">
        <f t="shared" si="23"/>
        <v>0</v>
      </c>
      <c r="K42" s="4">
        <f t="shared" si="23"/>
        <v>0</v>
      </c>
      <c r="L42" s="4">
        <f t="shared" si="23"/>
        <v>0</v>
      </c>
      <c r="M42" s="4">
        <f t="shared" si="23"/>
        <v>0</v>
      </c>
      <c r="N42" s="4">
        <f t="shared" si="23"/>
        <v>0</v>
      </c>
      <c r="O42" s="4">
        <f t="shared" si="23"/>
        <v>0</v>
      </c>
      <c r="P42" s="4">
        <f t="shared" si="24"/>
        <v>0</v>
      </c>
      <c r="Q42" s="4">
        <f t="shared" si="24"/>
        <v>0</v>
      </c>
      <c r="R42" s="4">
        <f t="shared" si="24"/>
        <v>0</v>
      </c>
      <c r="S42" s="4">
        <f t="shared" si="24"/>
        <v>0</v>
      </c>
      <c r="T42" s="4">
        <f t="shared" si="24"/>
        <v>0</v>
      </c>
      <c r="U42" s="4">
        <f t="shared" si="24"/>
        <v>0</v>
      </c>
      <c r="V42" s="4">
        <f t="shared" si="24"/>
        <v>0</v>
      </c>
      <c r="W42" s="4">
        <f t="shared" si="24"/>
        <v>0</v>
      </c>
      <c r="X42" s="4">
        <f t="shared" si="24"/>
        <v>0</v>
      </c>
      <c r="Y42" s="4">
        <f t="shared" si="24"/>
        <v>0</v>
      </c>
      <c r="Z42" s="4">
        <f t="shared" si="25"/>
        <v>0</v>
      </c>
      <c r="AA42" s="4">
        <f t="shared" si="25"/>
        <v>0</v>
      </c>
      <c r="AB42" s="4">
        <f t="shared" si="25"/>
        <v>0</v>
      </c>
      <c r="AC42" s="4">
        <f t="shared" si="25"/>
        <v>0</v>
      </c>
      <c r="AD42" s="4">
        <f t="shared" si="25"/>
        <v>0</v>
      </c>
      <c r="AE42" s="4">
        <f t="shared" si="25"/>
        <v>0</v>
      </c>
      <c r="AF42" s="4">
        <f t="shared" si="25"/>
        <v>0</v>
      </c>
      <c r="AG42" s="4">
        <f t="shared" si="25"/>
        <v>0</v>
      </c>
      <c r="AH42" s="4">
        <f t="shared" si="25"/>
        <v>0</v>
      </c>
      <c r="AI42" s="4">
        <f t="shared" si="25"/>
        <v>0</v>
      </c>
      <c r="AJ42" s="4">
        <f t="shared" si="26"/>
        <v>0</v>
      </c>
      <c r="AK42" s="4">
        <f t="shared" si="26"/>
        <v>0</v>
      </c>
      <c r="AL42" s="4">
        <f t="shared" si="26"/>
        <v>0</v>
      </c>
      <c r="AM42" s="4">
        <f t="shared" si="26"/>
        <v>0</v>
      </c>
      <c r="AN42" s="4">
        <f t="shared" si="26"/>
        <v>0</v>
      </c>
      <c r="AO42" s="4">
        <f t="shared" si="26"/>
        <v>0</v>
      </c>
      <c r="AP42" s="4">
        <f t="shared" si="26"/>
        <v>0</v>
      </c>
      <c r="AQ42" s="4">
        <f t="shared" si="26"/>
        <v>0</v>
      </c>
      <c r="AR42" s="4">
        <f t="shared" si="26"/>
        <v>0</v>
      </c>
      <c r="AS42" s="23">
        <f t="shared" si="7"/>
        <v>0</v>
      </c>
      <c r="AU42" s="4">
        <v>1020286921.875</v>
      </c>
      <c r="AV42" s="4">
        <f t="shared" si="8"/>
        <v>0</v>
      </c>
      <c r="AW42" s="4">
        <f t="shared" si="9"/>
        <v>0</v>
      </c>
      <c r="AX42" s="4">
        <f t="shared" si="10"/>
        <v>0</v>
      </c>
      <c r="AY42" s="4">
        <f t="shared" si="11"/>
        <v>0</v>
      </c>
    </row>
    <row r="43" spans="2:51" x14ac:dyDescent="0.35">
      <c r="B43" s="1">
        <f t="shared" si="12"/>
        <v>35</v>
      </c>
      <c r="C43" s="4">
        <f t="shared" si="14"/>
        <v>0</v>
      </c>
      <c r="D43" s="8">
        <f>SUM($C$9:C43)</f>
        <v>1020286921.875</v>
      </c>
      <c r="E43" s="4">
        <f t="shared" si="2"/>
        <v>0</v>
      </c>
      <c r="F43" s="4">
        <f t="shared" si="23"/>
        <v>0</v>
      </c>
      <c r="G43" s="4">
        <f t="shared" si="23"/>
        <v>0</v>
      </c>
      <c r="H43" s="4">
        <f t="shared" si="23"/>
        <v>0</v>
      </c>
      <c r="I43" s="4">
        <f t="shared" si="23"/>
        <v>0</v>
      </c>
      <c r="J43" s="4">
        <f t="shared" si="23"/>
        <v>0</v>
      </c>
      <c r="K43" s="4">
        <f t="shared" si="23"/>
        <v>0</v>
      </c>
      <c r="L43" s="4">
        <f t="shared" si="23"/>
        <v>0</v>
      </c>
      <c r="M43" s="4">
        <f t="shared" si="23"/>
        <v>0</v>
      </c>
      <c r="N43" s="4">
        <f t="shared" si="23"/>
        <v>0</v>
      </c>
      <c r="O43" s="4">
        <f t="shared" si="23"/>
        <v>0</v>
      </c>
      <c r="P43" s="4">
        <f t="shared" si="24"/>
        <v>0</v>
      </c>
      <c r="Q43" s="4">
        <f t="shared" si="24"/>
        <v>0</v>
      </c>
      <c r="R43" s="4">
        <f t="shared" si="24"/>
        <v>0</v>
      </c>
      <c r="S43" s="4">
        <f t="shared" si="24"/>
        <v>0</v>
      </c>
      <c r="T43" s="4">
        <f t="shared" si="24"/>
        <v>0</v>
      </c>
      <c r="U43" s="4">
        <f t="shared" si="24"/>
        <v>0</v>
      </c>
      <c r="V43" s="4">
        <f t="shared" si="24"/>
        <v>0</v>
      </c>
      <c r="W43" s="4">
        <f t="shared" si="24"/>
        <v>0</v>
      </c>
      <c r="X43" s="4">
        <f t="shared" si="24"/>
        <v>0</v>
      </c>
      <c r="Y43" s="4">
        <f t="shared" si="24"/>
        <v>0</v>
      </c>
      <c r="Z43" s="4">
        <f t="shared" si="25"/>
        <v>0</v>
      </c>
      <c r="AA43" s="4">
        <f t="shared" si="25"/>
        <v>0</v>
      </c>
      <c r="AB43" s="4">
        <f t="shared" si="25"/>
        <v>0</v>
      </c>
      <c r="AC43" s="4">
        <f t="shared" si="25"/>
        <v>0</v>
      </c>
      <c r="AD43" s="4">
        <f t="shared" si="25"/>
        <v>0</v>
      </c>
      <c r="AE43" s="4">
        <f t="shared" si="25"/>
        <v>0</v>
      </c>
      <c r="AF43" s="4">
        <f t="shared" si="25"/>
        <v>0</v>
      </c>
      <c r="AG43" s="4">
        <f t="shared" si="25"/>
        <v>0</v>
      </c>
      <c r="AH43" s="4">
        <f t="shared" si="25"/>
        <v>0</v>
      </c>
      <c r="AI43" s="4">
        <f t="shared" si="25"/>
        <v>0</v>
      </c>
      <c r="AJ43" s="4">
        <f t="shared" si="26"/>
        <v>0</v>
      </c>
      <c r="AK43" s="4">
        <f t="shared" si="26"/>
        <v>0</v>
      </c>
      <c r="AL43" s="4">
        <f t="shared" si="26"/>
        <v>0</v>
      </c>
      <c r="AM43" s="4">
        <f t="shared" si="26"/>
        <v>0</v>
      </c>
      <c r="AN43" s="4">
        <f t="shared" si="26"/>
        <v>0</v>
      </c>
      <c r="AO43" s="4">
        <f t="shared" si="26"/>
        <v>0</v>
      </c>
      <c r="AP43" s="4">
        <f t="shared" si="26"/>
        <v>0</v>
      </c>
      <c r="AQ43" s="4">
        <f t="shared" si="26"/>
        <v>0</v>
      </c>
      <c r="AR43" s="4">
        <f t="shared" si="26"/>
        <v>0</v>
      </c>
      <c r="AS43" s="23">
        <f t="shared" si="7"/>
        <v>0</v>
      </c>
      <c r="AU43" s="4">
        <v>1020286921.875</v>
      </c>
      <c r="AV43" s="4">
        <f t="shared" si="8"/>
        <v>0</v>
      </c>
      <c r="AW43" s="4">
        <f t="shared" si="9"/>
        <v>0</v>
      </c>
      <c r="AX43" s="4">
        <f t="shared" si="10"/>
        <v>0</v>
      </c>
      <c r="AY43" s="4">
        <f t="shared" si="11"/>
        <v>0</v>
      </c>
    </row>
    <row r="44" spans="2:51" x14ac:dyDescent="0.35">
      <c r="B44" s="1">
        <f t="shared" si="12"/>
        <v>36</v>
      </c>
      <c r="C44" s="4">
        <f t="shared" si="14"/>
        <v>0</v>
      </c>
      <c r="D44" s="8">
        <f>SUM($C$9:C44)</f>
        <v>1020286921.875</v>
      </c>
      <c r="E44" s="4">
        <f t="shared" si="2"/>
        <v>0</v>
      </c>
      <c r="F44" s="4">
        <f t="shared" si="23"/>
        <v>0</v>
      </c>
      <c r="G44" s="4">
        <f t="shared" si="23"/>
        <v>0</v>
      </c>
      <c r="H44" s="4">
        <f t="shared" si="23"/>
        <v>0</v>
      </c>
      <c r="I44" s="4">
        <f t="shared" si="23"/>
        <v>0</v>
      </c>
      <c r="J44" s="4">
        <f t="shared" si="23"/>
        <v>0</v>
      </c>
      <c r="K44" s="4">
        <f t="shared" si="23"/>
        <v>0</v>
      </c>
      <c r="L44" s="4">
        <f t="shared" si="23"/>
        <v>0</v>
      </c>
      <c r="M44" s="4">
        <f t="shared" si="23"/>
        <v>0</v>
      </c>
      <c r="N44" s="4">
        <f t="shared" si="23"/>
        <v>0</v>
      </c>
      <c r="O44" s="4">
        <f t="shared" si="23"/>
        <v>0</v>
      </c>
      <c r="P44" s="4">
        <f t="shared" si="24"/>
        <v>0</v>
      </c>
      <c r="Q44" s="4">
        <f t="shared" si="24"/>
        <v>0</v>
      </c>
      <c r="R44" s="4">
        <f t="shared" si="24"/>
        <v>0</v>
      </c>
      <c r="S44" s="4">
        <f t="shared" si="24"/>
        <v>0</v>
      </c>
      <c r="T44" s="4">
        <f t="shared" si="24"/>
        <v>0</v>
      </c>
      <c r="U44" s="4">
        <f t="shared" si="24"/>
        <v>0</v>
      </c>
      <c r="V44" s="4">
        <f t="shared" si="24"/>
        <v>0</v>
      </c>
      <c r="W44" s="4">
        <f t="shared" si="24"/>
        <v>0</v>
      </c>
      <c r="X44" s="4">
        <f t="shared" si="24"/>
        <v>0</v>
      </c>
      <c r="Y44" s="4">
        <f t="shared" si="24"/>
        <v>0</v>
      </c>
      <c r="Z44" s="4">
        <f t="shared" si="25"/>
        <v>0</v>
      </c>
      <c r="AA44" s="4">
        <f t="shared" si="25"/>
        <v>0</v>
      </c>
      <c r="AB44" s="4">
        <f t="shared" si="25"/>
        <v>0</v>
      </c>
      <c r="AC44" s="4">
        <f t="shared" si="25"/>
        <v>0</v>
      </c>
      <c r="AD44" s="4">
        <f t="shared" si="25"/>
        <v>0</v>
      </c>
      <c r="AE44" s="4">
        <f t="shared" si="25"/>
        <v>0</v>
      </c>
      <c r="AF44" s="4">
        <f t="shared" si="25"/>
        <v>0</v>
      </c>
      <c r="AG44" s="4">
        <f t="shared" si="25"/>
        <v>0</v>
      </c>
      <c r="AH44" s="4">
        <f t="shared" si="25"/>
        <v>0</v>
      </c>
      <c r="AI44" s="4">
        <f t="shared" si="25"/>
        <v>0</v>
      </c>
      <c r="AJ44" s="4">
        <f t="shared" si="26"/>
        <v>0</v>
      </c>
      <c r="AK44" s="4">
        <f t="shared" si="26"/>
        <v>0</v>
      </c>
      <c r="AL44" s="4">
        <f t="shared" si="26"/>
        <v>0</v>
      </c>
      <c r="AM44" s="4">
        <f t="shared" si="26"/>
        <v>0</v>
      </c>
      <c r="AN44" s="4">
        <f t="shared" si="26"/>
        <v>0</v>
      </c>
      <c r="AO44" s="4">
        <f t="shared" si="26"/>
        <v>0</v>
      </c>
      <c r="AP44" s="4">
        <f t="shared" si="26"/>
        <v>0</v>
      </c>
      <c r="AQ44" s="4">
        <f t="shared" si="26"/>
        <v>0</v>
      </c>
      <c r="AR44" s="4">
        <f t="shared" si="26"/>
        <v>0</v>
      </c>
      <c r="AS44" s="23">
        <f t="shared" si="7"/>
        <v>0</v>
      </c>
      <c r="AU44" s="4">
        <v>1020286921.875</v>
      </c>
      <c r="AV44" s="4">
        <f t="shared" si="8"/>
        <v>0</v>
      </c>
      <c r="AW44" s="4">
        <f t="shared" si="9"/>
        <v>0</v>
      </c>
      <c r="AX44" s="4">
        <f t="shared" si="10"/>
        <v>0</v>
      </c>
      <c r="AY44" s="4">
        <f t="shared" si="11"/>
        <v>0</v>
      </c>
    </row>
    <row r="45" spans="2:51" x14ac:dyDescent="0.35">
      <c r="B45" s="1">
        <f t="shared" si="12"/>
        <v>37</v>
      </c>
      <c r="C45" s="4">
        <f t="shared" si="14"/>
        <v>0</v>
      </c>
      <c r="D45" s="8">
        <f>SUM($C$9:C45)</f>
        <v>1020286921.875</v>
      </c>
      <c r="E45" s="4">
        <f t="shared" si="2"/>
        <v>0</v>
      </c>
      <c r="F45" s="4">
        <f t="shared" si="23"/>
        <v>0</v>
      </c>
      <c r="G45" s="4">
        <f t="shared" si="23"/>
        <v>0</v>
      </c>
      <c r="H45" s="4">
        <f t="shared" si="23"/>
        <v>0</v>
      </c>
      <c r="I45" s="4">
        <f t="shared" si="23"/>
        <v>0</v>
      </c>
      <c r="J45" s="4">
        <f t="shared" si="23"/>
        <v>0</v>
      </c>
      <c r="K45" s="4">
        <f t="shared" si="23"/>
        <v>0</v>
      </c>
      <c r="L45" s="4">
        <f t="shared" si="23"/>
        <v>0</v>
      </c>
      <c r="M45" s="4">
        <f t="shared" si="23"/>
        <v>0</v>
      </c>
      <c r="N45" s="4">
        <f t="shared" si="23"/>
        <v>0</v>
      </c>
      <c r="O45" s="4">
        <f t="shared" si="23"/>
        <v>0</v>
      </c>
      <c r="P45" s="4">
        <f t="shared" si="24"/>
        <v>0</v>
      </c>
      <c r="Q45" s="4">
        <f t="shared" si="24"/>
        <v>0</v>
      </c>
      <c r="R45" s="4">
        <f t="shared" si="24"/>
        <v>0</v>
      </c>
      <c r="S45" s="4">
        <f t="shared" si="24"/>
        <v>0</v>
      </c>
      <c r="T45" s="4">
        <f t="shared" si="24"/>
        <v>0</v>
      </c>
      <c r="U45" s="4">
        <f t="shared" si="24"/>
        <v>0</v>
      </c>
      <c r="V45" s="4">
        <f t="shared" si="24"/>
        <v>0</v>
      </c>
      <c r="W45" s="4">
        <f t="shared" si="24"/>
        <v>0</v>
      </c>
      <c r="X45" s="4">
        <f t="shared" si="24"/>
        <v>0</v>
      </c>
      <c r="Y45" s="4">
        <f t="shared" si="24"/>
        <v>0</v>
      </c>
      <c r="Z45" s="4">
        <f t="shared" si="25"/>
        <v>0</v>
      </c>
      <c r="AA45" s="4">
        <f t="shared" si="25"/>
        <v>0</v>
      </c>
      <c r="AB45" s="4">
        <f t="shared" si="25"/>
        <v>0</v>
      </c>
      <c r="AC45" s="4">
        <f t="shared" si="25"/>
        <v>0</v>
      </c>
      <c r="AD45" s="4">
        <f t="shared" si="25"/>
        <v>0</v>
      </c>
      <c r="AE45" s="4">
        <f t="shared" si="25"/>
        <v>0</v>
      </c>
      <c r="AF45" s="4">
        <f t="shared" si="25"/>
        <v>0</v>
      </c>
      <c r="AG45" s="4">
        <f t="shared" si="25"/>
        <v>0</v>
      </c>
      <c r="AH45" s="4">
        <f t="shared" si="25"/>
        <v>0</v>
      </c>
      <c r="AI45" s="4">
        <f t="shared" si="25"/>
        <v>0</v>
      </c>
      <c r="AJ45" s="4">
        <f t="shared" si="26"/>
        <v>0</v>
      </c>
      <c r="AK45" s="4">
        <f t="shared" si="26"/>
        <v>0</v>
      </c>
      <c r="AL45" s="4">
        <f t="shared" si="26"/>
        <v>0</v>
      </c>
      <c r="AM45" s="4">
        <f t="shared" si="26"/>
        <v>0</v>
      </c>
      <c r="AN45" s="4">
        <f t="shared" si="26"/>
        <v>0</v>
      </c>
      <c r="AO45" s="4">
        <f t="shared" si="26"/>
        <v>0</v>
      </c>
      <c r="AP45" s="4">
        <f t="shared" si="26"/>
        <v>0</v>
      </c>
      <c r="AQ45" s="4">
        <f t="shared" si="26"/>
        <v>0</v>
      </c>
      <c r="AR45" s="4">
        <f t="shared" si="26"/>
        <v>0</v>
      </c>
      <c r="AS45" s="23">
        <f t="shared" si="7"/>
        <v>0</v>
      </c>
      <c r="AU45" s="4">
        <v>1020286921.875</v>
      </c>
      <c r="AV45" s="4">
        <f t="shared" si="8"/>
        <v>0</v>
      </c>
      <c r="AW45" s="4">
        <f t="shared" si="9"/>
        <v>0</v>
      </c>
      <c r="AX45" s="4">
        <f t="shared" si="10"/>
        <v>0</v>
      </c>
      <c r="AY45" s="4">
        <f t="shared" si="11"/>
        <v>0</v>
      </c>
    </row>
    <row r="46" spans="2:51" x14ac:dyDescent="0.35">
      <c r="B46" s="1">
        <f t="shared" si="12"/>
        <v>38</v>
      </c>
      <c r="C46" s="4">
        <f t="shared" si="14"/>
        <v>0</v>
      </c>
      <c r="D46" s="8">
        <f>SUM($C$9:C46)</f>
        <v>1020286921.875</v>
      </c>
      <c r="E46" s="4">
        <f t="shared" si="2"/>
        <v>0</v>
      </c>
      <c r="F46" s="4">
        <f t="shared" si="23"/>
        <v>0</v>
      </c>
      <c r="G46" s="4">
        <f t="shared" si="23"/>
        <v>0</v>
      </c>
      <c r="H46" s="4">
        <f t="shared" si="23"/>
        <v>0</v>
      </c>
      <c r="I46" s="4">
        <f t="shared" si="23"/>
        <v>0</v>
      </c>
      <c r="J46" s="4">
        <f t="shared" si="23"/>
        <v>0</v>
      </c>
      <c r="K46" s="4">
        <f t="shared" si="23"/>
        <v>0</v>
      </c>
      <c r="L46" s="4">
        <f t="shared" si="23"/>
        <v>0</v>
      </c>
      <c r="M46" s="4">
        <f t="shared" si="23"/>
        <v>0</v>
      </c>
      <c r="N46" s="4">
        <f t="shared" si="23"/>
        <v>0</v>
      </c>
      <c r="O46" s="4">
        <f t="shared" si="23"/>
        <v>0</v>
      </c>
      <c r="P46" s="4">
        <f t="shared" si="24"/>
        <v>0</v>
      </c>
      <c r="Q46" s="4">
        <f t="shared" si="24"/>
        <v>0</v>
      </c>
      <c r="R46" s="4">
        <f t="shared" si="24"/>
        <v>0</v>
      </c>
      <c r="S46" s="4">
        <f t="shared" si="24"/>
        <v>0</v>
      </c>
      <c r="T46" s="4">
        <f t="shared" si="24"/>
        <v>0</v>
      </c>
      <c r="U46" s="4">
        <f t="shared" si="24"/>
        <v>0</v>
      </c>
      <c r="V46" s="4">
        <f t="shared" si="24"/>
        <v>0</v>
      </c>
      <c r="W46" s="4">
        <f t="shared" si="24"/>
        <v>0</v>
      </c>
      <c r="X46" s="4">
        <f t="shared" si="24"/>
        <v>0</v>
      </c>
      <c r="Y46" s="4">
        <f t="shared" si="24"/>
        <v>0</v>
      </c>
      <c r="Z46" s="4">
        <f t="shared" si="25"/>
        <v>0</v>
      </c>
      <c r="AA46" s="4">
        <f t="shared" si="25"/>
        <v>0</v>
      </c>
      <c r="AB46" s="4">
        <f t="shared" si="25"/>
        <v>0</v>
      </c>
      <c r="AC46" s="4">
        <f t="shared" si="25"/>
        <v>0</v>
      </c>
      <c r="AD46" s="4">
        <f t="shared" si="25"/>
        <v>0</v>
      </c>
      <c r="AE46" s="4">
        <f t="shared" si="25"/>
        <v>0</v>
      </c>
      <c r="AF46" s="4">
        <f t="shared" si="25"/>
        <v>0</v>
      </c>
      <c r="AG46" s="4">
        <f t="shared" si="25"/>
        <v>0</v>
      </c>
      <c r="AH46" s="4">
        <f t="shared" si="25"/>
        <v>0</v>
      </c>
      <c r="AI46" s="4">
        <f t="shared" si="25"/>
        <v>0</v>
      </c>
      <c r="AJ46" s="4">
        <f t="shared" si="26"/>
        <v>0</v>
      </c>
      <c r="AK46" s="4">
        <f t="shared" si="26"/>
        <v>0</v>
      </c>
      <c r="AL46" s="4">
        <f t="shared" si="26"/>
        <v>0</v>
      </c>
      <c r="AM46" s="4">
        <f t="shared" si="26"/>
        <v>0</v>
      </c>
      <c r="AN46" s="4">
        <f t="shared" si="26"/>
        <v>0</v>
      </c>
      <c r="AO46" s="4">
        <f t="shared" si="26"/>
        <v>0</v>
      </c>
      <c r="AP46" s="4">
        <f t="shared" si="26"/>
        <v>0</v>
      </c>
      <c r="AQ46" s="4">
        <f t="shared" si="26"/>
        <v>0</v>
      </c>
      <c r="AR46" s="4">
        <f t="shared" si="26"/>
        <v>0</v>
      </c>
      <c r="AS46" s="23">
        <f t="shared" si="7"/>
        <v>0</v>
      </c>
      <c r="AU46" s="4">
        <v>1020286921.875</v>
      </c>
      <c r="AV46" s="4">
        <f t="shared" si="8"/>
        <v>0</v>
      </c>
      <c r="AW46" s="4">
        <f t="shared" si="9"/>
        <v>0</v>
      </c>
      <c r="AX46" s="4">
        <f t="shared" si="10"/>
        <v>0</v>
      </c>
      <c r="AY46" s="4">
        <f t="shared" si="11"/>
        <v>0</v>
      </c>
    </row>
    <row r="47" spans="2:51" x14ac:dyDescent="0.35">
      <c r="B47" s="1">
        <f t="shared" si="12"/>
        <v>39</v>
      </c>
      <c r="C47" s="4">
        <f t="shared" si="14"/>
        <v>0</v>
      </c>
      <c r="D47" s="8">
        <f>SUM($C$9:C47)</f>
        <v>1020286921.875</v>
      </c>
      <c r="E47" s="4">
        <f t="shared" si="2"/>
        <v>0</v>
      </c>
      <c r="F47" s="4">
        <f t="shared" si="23"/>
        <v>0</v>
      </c>
      <c r="G47" s="4">
        <f t="shared" si="23"/>
        <v>0</v>
      </c>
      <c r="H47" s="4">
        <f t="shared" si="23"/>
        <v>0</v>
      </c>
      <c r="I47" s="4">
        <f t="shared" si="23"/>
        <v>0</v>
      </c>
      <c r="J47" s="4">
        <f t="shared" si="23"/>
        <v>0</v>
      </c>
      <c r="K47" s="4">
        <f t="shared" si="23"/>
        <v>0</v>
      </c>
      <c r="L47" s="4">
        <f t="shared" si="23"/>
        <v>0</v>
      </c>
      <c r="M47" s="4">
        <f t="shared" si="23"/>
        <v>0</v>
      </c>
      <c r="N47" s="4">
        <f t="shared" si="23"/>
        <v>0</v>
      </c>
      <c r="O47" s="4">
        <f t="shared" si="23"/>
        <v>0</v>
      </c>
      <c r="P47" s="4">
        <f t="shared" si="24"/>
        <v>0</v>
      </c>
      <c r="Q47" s="4">
        <f t="shared" si="24"/>
        <v>0</v>
      </c>
      <c r="R47" s="4">
        <f t="shared" si="24"/>
        <v>0</v>
      </c>
      <c r="S47" s="4">
        <f t="shared" si="24"/>
        <v>0</v>
      </c>
      <c r="T47" s="4">
        <f t="shared" si="24"/>
        <v>0</v>
      </c>
      <c r="U47" s="4">
        <f t="shared" si="24"/>
        <v>0</v>
      </c>
      <c r="V47" s="4">
        <f t="shared" si="24"/>
        <v>0</v>
      </c>
      <c r="W47" s="4">
        <f t="shared" si="24"/>
        <v>0</v>
      </c>
      <c r="X47" s="4">
        <f t="shared" si="24"/>
        <v>0</v>
      </c>
      <c r="Y47" s="4">
        <f t="shared" si="24"/>
        <v>0</v>
      </c>
      <c r="Z47" s="4">
        <f t="shared" si="25"/>
        <v>0</v>
      </c>
      <c r="AA47" s="4">
        <f t="shared" si="25"/>
        <v>0</v>
      </c>
      <c r="AB47" s="4">
        <f t="shared" si="25"/>
        <v>0</v>
      </c>
      <c r="AC47" s="4">
        <f t="shared" si="25"/>
        <v>0</v>
      </c>
      <c r="AD47" s="4">
        <f t="shared" si="25"/>
        <v>0</v>
      </c>
      <c r="AE47" s="4">
        <f t="shared" si="25"/>
        <v>0</v>
      </c>
      <c r="AF47" s="4">
        <f t="shared" si="25"/>
        <v>0</v>
      </c>
      <c r="AG47" s="4">
        <f t="shared" si="25"/>
        <v>0</v>
      </c>
      <c r="AH47" s="4">
        <f t="shared" si="25"/>
        <v>0</v>
      </c>
      <c r="AI47" s="4">
        <f t="shared" si="25"/>
        <v>0</v>
      </c>
      <c r="AJ47" s="4">
        <f t="shared" si="26"/>
        <v>0</v>
      </c>
      <c r="AK47" s="4">
        <f t="shared" si="26"/>
        <v>0</v>
      </c>
      <c r="AL47" s="4">
        <f t="shared" si="26"/>
        <v>0</v>
      </c>
      <c r="AM47" s="4">
        <f t="shared" si="26"/>
        <v>0</v>
      </c>
      <c r="AN47" s="4">
        <f t="shared" si="26"/>
        <v>0</v>
      </c>
      <c r="AO47" s="4">
        <f t="shared" si="26"/>
        <v>0</v>
      </c>
      <c r="AP47" s="4">
        <f t="shared" si="26"/>
        <v>0</v>
      </c>
      <c r="AQ47" s="4">
        <f t="shared" si="26"/>
        <v>0</v>
      </c>
      <c r="AR47" s="4">
        <f t="shared" si="26"/>
        <v>0</v>
      </c>
      <c r="AS47" s="23">
        <f t="shared" si="7"/>
        <v>0</v>
      </c>
      <c r="AU47" s="4">
        <v>1020286921.875</v>
      </c>
      <c r="AV47" s="4">
        <f t="shared" si="8"/>
        <v>0</v>
      </c>
      <c r="AW47" s="4">
        <f t="shared" si="9"/>
        <v>0</v>
      </c>
      <c r="AX47" s="4">
        <f t="shared" si="10"/>
        <v>0</v>
      </c>
      <c r="AY47" s="4">
        <f t="shared" si="11"/>
        <v>0</v>
      </c>
    </row>
    <row r="48" spans="2:51" x14ac:dyDescent="0.35">
      <c r="B48" s="1">
        <f t="shared" si="12"/>
        <v>40</v>
      </c>
      <c r="C48" s="4">
        <f t="shared" si="14"/>
        <v>0</v>
      </c>
      <c r="D48" s="8">
        <f>SUM($C$9:C48)</f>
        <v>1020286921.875</v>
      </c>
      <c r="E48" s="4">
        <f t="shared" si="2"/>
        <v>0</v>
      </c>
      <c r="F48" s="4">
        <f t="shared" si="23"/>
        <v>0</v>
      </c>
      <c r="G48" s="4">
        <f t="shared" si="23"/>
        <v>0</v>
      </c>
      <c r="H48" s="4">
        <f t="shared" si="23"/>
        <v>0</v>
      </c>
      <c r="I48" s="4">
        <f t="shared" si="23"/>
        <v>0</v>
      </c>
      <c r="J48" s="4">
        <f t="shared" si="23"/>
        <v>0</v>
      </c>
      <c r="K48" s="4">
        <f t="shared" si="23"/>
        <v>0</v>
      </c>
      <c r="L48" s="4">
        <f t="shared" si="23"/>
        <v>0</v>
      </c>
      <c r="M48" s="4">
        <f t="shared" si="23"/>
        <v>0</v>
      </c>
      <c r="N48" s="4">
        <f t="shared" si="23"/>
        <v>0</v>
      </c>
      <c r="O48" s="4">
        <f t="shared" si="23"/>
        <v>0</v>
      </c>
      <c r="P48" s="4">
        <f t="shared" si="24"/>
        <v>0</v>
      </c>
      <c r="Q48" s="4">
        <f t="shared" si="24"/>
        <v>0</v>
      </c>
      <c r="R48" s="4">
        <f t="shared" si="24"/>
        <v>0</v>
      </c>
      <c r="S48" s="4">
        <f t="shared" si="24"/>
        <v>0</v>
      </c>
      <c r="T48" s="4">
        <f t="shared" si="24"/>
        <v>0</v>
      </c>
      <c r="U48" s="4">
        <f t="shared" si="24"/>
        <v>0</v>
      </c>
      <c r="V48" s="4">
        <f t="shared" si="24"/>
        <v>0</v>
      </c>
      <c r="W48" s="4">
        <f t="shared" si="24"/>
        <v>0</v>
      </c>
      <c r="X48" s="4">
        <f t="shared" si="24"/>
        <v>0</v>
      </c>
      <c r="Y48" s="4">
        <f t="shared" si="24"/>
        <v>0</v>
      </c>
      <c r="Z48" s="4">
        <f t="shared" si="25"/>
        <v>0</v>
      </c>
      <c r="AA48" s="4">
        <f t="shared" si="25"/>
        <v>0</v>
      </c>
      <c r="AB48" s="4">
        <f t="shared" si="25"/>
        <v>0</v>
      </c>
      <c r="AC48" s="4">
        <f t="shared" si="25"/>
        <v>0</v>
      </c>
      <c r="AD48" s="4">
        <f t="shared" si="25"/>
        <v>0</v>
      </c>
      <c r="AE48" s="4">
        <f t="shared" si="25"/>
        <v>0</v>
      </c>
      <c r="AF48" s="4">
        <f t="shared" si="25"/>
        <v>0</v>
      </c>
      <c r="AG48" s="4">
        <f t="shared" si="25"/>
        <v>0</v>
      </c>
      <c r="AH48" s="4">
        <f t="shared" si="25"/>
        <v>0</v>
      </c>
      <c r="AI48" s="4">
        <f t="shared" si="25"/>
        <v>0</v>
      </c>
      <c r="AJ48" s="4">
        <f t="shared" si="26"/>
        <v>0</v>
      </c>
      <c r="AK48" s="4">
        <f t="shared" si="26"/>
        <v>0</v>
      </c>
      <c r="AL48" s="4">
        <f t="shared" si="26"/>
        <v>0</v>
      </c>
      <c r="AM48" s="4">
        <f t="shared" si="26"/>
        <v>0</v>
      </c>
      <c r="AN48" s="4">
        <f t="shared" si="26"/>
        <v>0</v>
      </c>
      <c r="AO48" s="4">
        <f t="shared" si="26"/>
        <v>0</v>
      </c>
      <c r="AP48" s="4">
        <f t="shared" si="26"/>
        <v>0</v>
      </c>
      <c r="AQ48" s="4">
        <f t="shared" si="26"/>
        <v>0</v>
      </c>
      <c r="AR48" s="4">
        <f t="shared" si="26"/>
        <v>0</v>
      </c>
      <c r="AS48" s="23">
        <f t="shared" si="7"/>
        <v>0</v>
      </c>
      <c r="AU48" s="4">
        <v>1020286921.875</v>
      </c>
      <c r="AV48" s="4">
        <f t="shared" si="8"/>
        <v>0</v>
      </c>
      <c r="AW48" s="4">
        <f t="shared" si="9"/>
        <v>0</v>
      </c>
      <c r="AX48" s="4">
        <f t="shared" si="10"/>
        <v>0</v>
      </c>
      <c r="AY48" s="4">
        <f t="shared" si="11"/>
        <v>0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9375000</v>
      </c>
      <c r="F50" s="7">
        <f t="shared" ref="F50:AR50" si="27">SUM(F9:F48)</f>
        <v>19218750</v>
      </c>
      <c r="G50" s="7">
        <f t="shared" si="27"/>
        <v>29554687.5</v>
      </c>
      <c r="H50" s="7">
        <f t="shared" si="27"/>
        <v>40407421.875</v>
      </c>
      <c r="I50" s="7">
        <f t="shared" si="27"/>
        <v>51802792.96875</v>
      </c>
      <c r="J50" s="7">
        <f t="shared" si="27"/>
        <v>63767932.6171875</v>
      </c>
      <c r="K50" s="7">
        <f t="shared" si="27"/>
        <v>63767932.6171875</v>
      </c>
      <c r="L50" s="7">
        <f t="shared" si="27"/>
        <v>63767932.6171875</v>
      </c>
      <c r="M50" s="7">
        <f t="shared" si="27"/>
        <v>63767932.6171875</v>
      </c>
      <c r="N50" s="7">
        <f t="shared" si="27"/>
        <v>63767932.6171875</v>
      </c>
      <c r="O50" s="7">
        <f t="shared" si="27"/>
        <v>63767932.6171875</v>
      </c>
      <c r="P50" s="7">
        <f t="shared" si="27"/>
        <v>63767932.6171875</v>
      </c>
      <c r="Q50" s="7">
        <f t="shared" si="27"/>
        <v>63767932.6171875</v>
      </c>
      <c r="R50" s="7">
        <f t="shared" si="27"/>
        <v>63767932.6171875</v>
      </c>
      <c r="S50" s="7">
        <f t="shared" si="27"/>
        <v>63767932.6171875</v>
      </c>
      <c r="T50" s="7">
        <f t="shared" si="27"/>
        <v>63767932.6171875</v>
      </c>
      <c r="U50" s="7">
        <f t="shared" si="27"/>
        <v>54392932.6171875</v>
      </c>
      <c r="V50" s="7">
        <f t="shared" si="27"/>
        <v>44549182.6171875</v>
      </c>
      <c r="W50" s="7">
        <f t="shared" si="27"/>
        <v>34213245.1171875</v>
      </c>
      <c r="X50" s="7">
        <f t="shared" si="27"/>
        <v>23360510.7421875</v>
      </c>
      <c r="Y50" s="7">
        <f t="shared" si="27"/>
        <v>11965139.6484375</v>
      </c>
      <c r="Z50" s="7">
        <f t="shared" si="27"/>
        <v>0</v>
      </c>
      <c r="AA50" s="7">
        <f t="shared" si="27"/>
        <v>0</v>
      </c>
      <c r="AB50" s="7">
        <f t="shared" si="27"/>
        <v>0</v>
      </c>
      <c r="AC50" s="7">
        <f t="shared" si="27"/>
        <v>0</v>
      </c>
      <c r="AD50" s="7">
        <f t="shared" si="27"/>
        <v>0</v>
      </c>
      <c r="AE50" s="7">
        <f t="shared" si="27"/>
        <v>0</v>
      </c>
      <c r="AF50" s="7">
        <f t="shared" si="27"/>
        <v>0</v>
      </c>
      <c r="AG50" s="7">
        <f t="shared" si="27"/>
        <v>0</v>
      </c>
      <c r="AH50" s="7">
        <f t="shared" si="27"/>
        <v>0</v>
      </c>
      <c r="AI50" s="7">
        <f t="shared" si="27"/>
        <v>0</v>
      </c>
      <c r="AJ50" s="7">
        <f t="shared" si="27"/>
        <v>0</v>
      </c>
      <c r="AK50" s="7">
        <f t="shared" si="27"/>
        <v>0</v>
      </c>
      <c r="AL50" s="7">
        <f t="shared" si="27"/>
        <v>0</v>
      </c>
      <c r="AM50" s="7">
        <f t="shared" si="27"/>
        <v>0</v>
      </c>
      <c r="AN50" s="7">
        <f t="shared" si="27"/>
        <v>0</v>
      </c>
      <c r="AO50" s="7">
        <f t="shared" si="27"/>
        <v>0</v>
      </c>
      <c r="AP50" s="7">
        <f t="shared" si="27"/>
        <v>0</v>
      </c>
      <c r="AQ50" s="7">
        <f t="shared" si="27"/>
        <v>0</v>
      </c>
      <c r="AR50" s="7">
        <f t="shared" si="27"/>
        <v>0</v>
      </c>
      <c r="AS50" s="7"/>
    </row>
    <row r="51" spans="2:45" x14ac:dyDescent="0.35">
      <c r="B51" s="1" t="s">
        <v>8</v>
      </c>
      <c r="C51" s="1"/>
      <c r="D51" s="1"/>
      <c r="E51" s="6">
        <f>SUM($E$50:E50)</f>
        <v>9375000</v>
      </c>
      <c r="F51" s="6">
        <f>SUM($E$50:F50)</f>
        <v>28593750</v>
      </c>
      <c r="G51" s="6">
        <f>SUM($E$50:G50)</f>
        <v>58148437.5</v>
      </c>
      <c r="H51" s="6">
        <f>SUM($E$50:H50)</f>
        <v>98555859.375</v>
      </c>
      <c r="I51" s="6">
        <f>SUM($E$50:I50)</f>
        <v>150358652.34375</v>
      </c>
      <c r="J51" s="6">
        <f>SUM($E$50:J50)</f>
        <v>214126584.9609375</v>
      </c>
      <c r="K51" s="6">
        <f>SUM($E$50:K50)</f>
        <v>277894517.578125</v>
      </c>
      <c r="L51" s="6">
        <f>SUM($E$50:L50)</f>
        <v>341662450.1953125</v>
      </c>
      <c r="M51" s="6">
        <f>SUM($E$50:M50)</f>
        <v>405430382.8125</v>
      </c>
      <c r="N51" s="6">
        <f>SUM($E$50:N50)</f>
        <v>469198315.4296875</v>
      </c>
      <c r="O51" s="6">
        <f>SUM($E$50:O50)</f>
        <v>532966248.046875</v>
      </c>
      <c r="P51" s="6">
        <f>SUM($E$50:P50)</f>
        <v>596734180.6640625</v>
      </c>
      <c r="Q51" s="6">
        <f>SUM($E$50:Q50)</f>
        <v>660502113.28125</v>
      </c>
      <c r="R51" s="6">
        <f>SUM($E$50:R50)</f>
        <v>724270045.8984375</v>
      </c>
      <c r="S51" s="6">
        <f>SUM($E$50:S50)</f>
        <v>788037978.515625</v>
      </c>
      <c r="T51" s="6">
        <f>SUM($E$50:T50)</f>
        <v>851805911.1328125</v>
      </c>
      <c r="U51" s="6">
        <f>SUM($E$50:U50)</f>
        <v>906198843.75</v>
      </c>
      <c r="V51" s="6">
        <f>SUM($E$50:V50)</f>
        <v>950748026.3671875</v>
      </c>
      <c r="W51" s="6">
        <f>SUM($E$50:W50)</f>
        <v>984961271.484375</v>
      </c>
      <c r="X51" s="6">
        <f>SUM($E$50:X50)</f>
        <v>1008321782.2265625</v>
      </c>
      <c r="Y51" s="6">
        <f>SUM($E$50:Y50)</f>
        <v>1020286921.875</v>
      </c>
      <c r="Z51" s="6">
        <f>SUM($E$50:Z50)</f>
        <v>1020286921.875</v>
      </c>
      <c r="AA51" s="6">
        <f>SUM($E$50:AA50)</f>
        <v>1020286921.875</v>
      </c>
      <c r="AB51" s="6">
        <f>SUM($E$50:AB50)</f>
        <v>1020286921.875</v>
      </c>
      <c r="AC51" s="6">
        <f>SUM($E$50:AC50)</f>
        <v>1020286921.875</v>
      </c>
      <c r="AD51" s="6">
        <f>SUM($E$50:AD50)</f>
        <v>1020286921.875</v>
      </c>
      <c r="AE51" s="6">
        <f>SUM($E$50:AE50)</f>
        <v>1020286921.875</v>
      </c>
      <c r="AF51" s="6">
        <f>SUM($E$50:AF50)</f>
        <v>1020286921.875</v>
      </c>
      <c r="AG51" s="6">
        <f>SUM($E$50:AG50)</f>
        <v>1020286921.875</v>
      </c>
      <c r="AH51" s="6">
        <f>SUM($E$50:AH50)</f>
        <v>1020286921.875</v>
      </c>
      <c r="AI51" s="6">
        <f>SUM($E$50:AI50)</f>
        <v>1020286921.875</v>
      </c>
      <c r="AJ51" s="6">
        <f>SUM($E$50:AJ50)</f>
        <v>1020286921.875</v>
      </c>
      <c r="AK51" s="6">
        <f>SUM($E$50:AK50)</f>
        <v>1020286921.875</v>
      </c>
      <c r="AL51" s="6">
        <f>SUM($E$50:AL50)</f>
        <v>1020286921.875</v>
      </c>
      <c r="AM51" s="6">
        <f>SUM($E$50:AM50)</f>
        <v>1020286921.875</v>
      </c>
      <c r="AN51" s="6">
        <f>SUM($E$50:AN50)</f>
        <v>1020286921.875</v>
      </c>
      <c r="AO51" s="6">
        <f>SUM($E$50:AO50)</f>
        <v>1020286921.875</v>
      </c>
      <c r="AP51" s="6">
        <f>SUM($E$50:AP50)</f>
        <v>1020286921.875</v>
      </c>
      <c r="AQ51" s="6">
        <f>SUM($E$50:AQ50)</f>
        <v>1020286921.875</v>
      </c>
      <c r="AR51" s="6">
        <f>SUM($E$50:AR50)</f>
        <v>1020286921.875</v>
      </c>
      <c r="AS51" s="6"/>
    </row>
    <row r="52" spans="2:45" x14ac:dyDescent="0.35">
      <c r="B52" s="1" t="s">
        <v>14</v>
      </c>
      <c r="E52" s="7">
        <f t="array" ref="E52:AR52">TRANSPOSE(AY9:AY48)</f>
        <v>9843750</v>
      </c>
      <c r="F52" s="7">
        <v>19523437.5</v>
      </c>
      <c r="G52" s="7">
        <v>29030859.375</v>
      </c>
      <c r="H52" s="7">
        <v>38357402.34375</v>
      </c>
      <c r="I52" s="7">
        <v>47494022.4609375</v>
      </c>
      <c r="J52" s="7">
        <v>56431223.583984375</v>
      </c>
      <c r="K52" s="7">
        <v>51967468.30078125</v>
      </c>
      <c r="L52" s="7">
        <v>47503713.017578125</v>
      </c>
      <c r="M52" s="7">
        <v>43039957.734375</v>
      </c>
      <c r="N52" s="7">
        <v>38576202.451171875</v>
      </c>
      <c r="O52" s="7">
        <v>34112447.16796875</v>
      </c>
      <c r="P52" s="7">
        <v>29648691.884765625</v>
      </c>
      <c r="Q52" s="7">
        <v>25184936.6015625</v>
      </c>
      <c r="R52" s="7">
        <v>20721181.318359375</v>
      </c>
      <c r="S52" s="7">
        <v>16257426.03515625</v>
      </c>
      <c r="T52" s="7">
        <v>11793670.751953125</v>
      </c>
      <c r="U52" s="7">
        <v>7986165.46875</v>
      </c>
      <c r="V52" s="7">
        <v>4867722.685546875</v>
      </c>
      <c r="W52" s="7">
        <v>2472795.52734375</v>
      </c>
      <c r="X52" s="7">
        <v>837559.775390625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/>
    </row>
    <row r="53" spans="2:45" x14ac:dyDescent="0.35">
      <c r="B53" s="1" t="s">
        <v>15</v>
      </c>
      <c r="E53" s="6">
        <f>E50+E52</f>
        <v>19218750</v>
      </c>
      <c r="F53" s="6">
        <f t="shared" ref="F53:AR53" si="28">F50+F52</f>
        <v>38742187.5</v>
      </c>
      <c r="G53" s="6">
        <f t="shared" si="28"/>
        <v>58585546.875</v>
      </c>
      <c r="H53" s="6">
        <f t="shared" si="28"/>
        <v>78764824.21875</v>
      </c>
      <c r="I53" s="6">
        <f t="shared" si="28"/>
        <v>99296815.4296875</v>
      </c>
      <c r="J53" s="6">
        <f t="shared" si="28"/>
        <v>120199156.20117188</v>
      </c>
      <c r="K53" s="6">
        <f t="shared" si="28"/>
        <v>115735400.91796875</v>
      </c>
      <c r="L53" s="6">
        <f t="shared" si="28"/>
        <v>111271645.63476563</v>
      </c>
      <c r="M53" s="6">
        <f t="shared" si="28"/>
        <v>106807890.3515625</v>
      </c>
      <c r="N53" s="6">
        <f t="shared" si="28"/>
        <v>102344135.06835938</v>
      </c>
      <c r="O53" s="6">
        <f t="shared" si="28"/>
        <v>97880379.78515625</v>
      </c>
      <c r="P53" s="6">
        <f t="shared" si="28"/>
        <v>93416624.501953125</v>
      </c>
      <c r="Q53" s="6">
        <f t="shared" si="28"/>
        <v>88952869.21875</v>
      </c>
      <c r="R53" s="6">
        <f t="shared" si="28"/>
        <v>84489113.935546875</v>
      </c>
      <c r="S53" s="6">
        <f t="shared" si="28"/>
        <v>80025358.65234375</v>
      </c>
      <c r="T53" s="6">
        <f t="shared" si="28"/>
        <v>75561603.369140625</v>
      </c>
      <c r="U53" s="6">
        <f t="shared" si="28"/>
        <v>62379098.0859375</v>
      </c>
      <c r="V53" s="6">
        <f t="shared" si="28"/>
        <v>49416905.302734375</v>
      </c>
      <c r="W53" s="6">
        <f t="shared" si="28"/>
        <v>36686040.64453125</v>
      </c>
      <c r="X53" s="6">
        <f t="shared" si="28"/>
        <v>24198070.517578125</v>
      </c>
      <c r="Y53" s="6">
        <f t="shared" si="28"/>
        <v>11965139.6484375</v>
      </c>
      <c r="Z53" s="6">
        <f t="shared" si="28"/>
        <v>0</v>
      </c>
      <c r="AA53" s="6">
        <f t="shared" si="28"/>
        <v>0</v>
      </c>
      <c r="AB53" s="6">
        <f t="shared" si="28"/>
        <v>0</v>
      </c>
      <c r="AC53" s="6">
        <f t="shared" si="28"/>
        <v>0</v>
      </c>
      <c r="AD53" s="6">
        <f t="shared" si="28"/>
        <v>0</v>
      </c>
      <c r="AE53" s="6">
        <f t="shared" si="28"/>
        <v>0</v>
      </c>
      <c r="AF53" s="6">
        <f t="shared" si="28"/>
        <v>0</v>
      </c>
      <c r="AG53" s="6">
        <f t="shared" si="28"/>
        <v>0</v>
      </c>
      <c r="AH53" s="6">
        <f t="shared" si="28"/>
        <v>0</v>
      </c>
      <c r="AI53" s="6">
        <f t="shared" si="28"/>
        <v>0</v>
      </c>
      <c r="AJ53" s="6">
        <f t="shared" si="28"/>
        <v>0</v>
      </c>
      <c r="AK53" s="6">
        <f t="shared" si="28"/>
        <v>0</v>
      </c>
      <c r="AL53" s="6">
        <f t="shared" si="28"/>
        <v>0</v>
      </c>
      <c r="AM53" s="6">
        <f t="shared" si="28"/>
        <v>0</v>
      </c>
      <c r="AN53" s="6">
        <f t="shared" si="28"/>
        <v>0</v>
      </c>
      <c r="AO53" s="6">
        <f t="shared" si="28"/>
        <v>0</v>
      </c>
      <c r="AP53" s="6">
        <f t="shared" si="28"/>
        <v>0</v>
      </c>
      <c r="AQ53" s="6">
        <f t="shared" si="28"/>
        <v>0</v>
      </c>
      <c r="AR53" s="6">
        <f t="shared" si="28"/>
        <v>0</v>
      </c>
      <c r="AS53" s="6"/>
    </row>
    <row r="54" spans="2:45" x14ac:dyDescent="0.35">
      <c r="B54" s="1" t="s">
        <v>16</v>
      </c>
      <c r="E54" s="6">
        <f>SUM($E$53:E53)</f>
        <v>19218750</v>
      </c>
      <c r="F54" s="6">
        <f>SUM($E$53:F53)</f>
        <v>57960937.5</v>
      </c>
      <c r="G54" s="6">
        <f>SUM($E$53:G53)</f>
        <v>116546484.375</v>
      </c>
      <c r="H54" s="6">
        <f>SUM($E$53:H53)</f>
        <v>195311308.59375</v>
      </c>
      <c r="I54" s="6">
        <f>SUM($E$53:I53)</f>
        <v>294608124.0234375</v>
      </c>
      <c r="J54" s="6">
        <f>SUM($E$53:J53)</f>
        <v>414807280.22460938</v>
      </c>
      <c r="K54" s="6">
        <f>SUM($E$53:K53)</f>
        <v>530542681.14257813</v>
      </c>
      <c r="L54" s="6">
        <f>SUM($E$53:L53)</f>
        <v>641814326.77734375</v>
      </c>
      <c r="M54" s="6">
        <f>SUM($E$53:M53)</f>
        <v>748622217.12890625</v>
      </c>
      <c r="N54" s="6">
        <f>SUM($E$53:N53)</f>
        <v>850966352.19726563</v>
      </c>
      <c r="O54" s="6">
        <f>SUM($E$53:O53)</f>
        <v>948846731.98242188</v>
      </c>
      <c r="P54" s="6">
        <f>SUM($E$53:P53)</f>
        <v>1042263356.484375</v>
      </c>
      <c r="Q54" s="6">
        <f>SUM($E$53:Q53)</f>
        <v>1131216225.703125</v>
      </c>
      <c r="R54" s="6">
        <f>SUM($E$53:R53)</f>
        <v>1215705339.6386719</v>
      </c>
      <c r="S54" s="6">
        <f>SUM($E$53:S53)</f>
        <v>1295730698.2910156</v>
      </c>
      <c r="T54" s="6">
        <f>SUM($E$53:T53)</f>
        <v>1371292301.6601563</v>
      </c>
      <c r="U54" s="6">
        <f>SUM($E$53:U53)</f>
        <v>1433671399.7460938</v>
      </c>
      <c r="V54" s="6">
        <f>SUM($E$53:V53)</f>
        <v>1483088305.0488281</v>
      </c>
      <c r="W54" s="6">
        <f>SUM($E$53:W53)</f>
        <v>1519774345.6933594</v>
      </c>
      <c r="X54" s="6">
        <f>SUM($E$53:X53)</f>
        <v>1543972416.2109375</v>
      </c>
      <c r="Y54" s="6">
        <f>SUM($E$53:Y53)</f>
        <v>1555937555.859375</v>
      </c>
      <c r="Z54" s="6">
        <f>SUM($E$53:Z53)</f>
        <v>1555937555.859375</v>
      </c>
      <c r="AA54" s="6">
        <f>SUM($E$53:AA53)</f>
        <v>1555937555.859375</v>
      </c>
      <c r="AB54" s="6">
        <f>SUM($E$53:AB53)</f>
        <v>1555937555.859375</v>
      </c>
      <c r="AC54" s="6">
        <f>SUM($E$53:AC53)</f>
        <v>1555937555.859375</v>
      </c>
      <c r="AD54" s="6">
        <f>SUM($E$53:AD53)</f>
        <v>1555937555.859375</v>
      </c>
      <c r="AE54" s="6">
        <f>SUM($E$53:AE53)</f>
        <v>1555937555.859375</v>
      </c>
      <c r="AF54" s="6">
        <f>SUM($E$53:AF53)</f>
        <v>1555937555.859375</v>
      </c>
      <c r="AG54" s="6">
        <f>SUM($E$53:AG53)</f>
        <v>1555937555.859375</v>
      </c>
      <c r="AH54" s="6">
        <f>SUM($E$53:AH53)</f>
        <v>1555937555.859375</v>
      </c>
      <c r="AI54" s="6">
        <f>SUM($E$53:AI53)</f>
        <v>1555937555.859375</v>
      </c>
      <c r="AJ54" s="6">
        <f>SUM($E$53:AJ53)</f>
        <v>1555937555.859375</v>
      </c>
      <c r="AK54" s="6">
        <f>SUM($E$53:AK53)</f>
        <v>1555937555.859375</v>
      </c>
      <c r="AL54" s="6">
        <f>SUM($E$53:AL53)</f>
        <v>1555937555.859375</v>
      </c>
      <c r="AM54" s="6">
        <f>SUM($E$53:AM53)</f>
        <v>1555937555.859375</v>
      </c>
      <c r="AN54" s="6">
        <f>SUM($E$53:AN53)</f>
        <v>1555937555.859375</v>
      </c>
      <c r="AO54" s="6">
        <f>SUM($E$53:AO53)</f>
        <v>1555937555.859375</v>
      </c>
      <c r="AP54" s="6">
        <f>SUM($E$53:AP53)</f>
        <v>1555937555.859375</v>
      </c>
      <c r="AQ54" s="6">
        <f>SUM($E$53:AQ53)</f>
        <v>1555937555.859375</v>
      </c>
      <c r="AR54" s="6">
        <f>SUM($E$53:AR53)</f>
        <v>1555937555.859375</v>
      </c>
      <c r="AS54" s="6"/>
    </row>
    <row r="56" spans="2:45" x14ac:dyDescent="0.35">
      <c r="B56" s="1" t="s">
        <v>26</v>
      </c>
      <c r="E56" s="7">
        <f t="array" ref="E56:AR56">TRANSPOSE(C9:C48)</f>
        <v>150000000</v>
      </c>
      <c r="F56" s="7">
        <v>157500000</v>
      </c>
      <c r="G56" s="7">
        <v>165375000</v>
      </c>
      <c r="H56" s="7">
        <v>173643750</v>
      </c>
      <c r="I56" s="7">
        <v>182325937.5</v>
      </c>
      <c r="J56" s="7">
        <v>191442234.375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/>
    </row>
    <row r="57" spans="2:45" x14ac:dyDescent="0.35">
      <c r="B57" s="1" t="s">
        <v>27</v>
      </c>
      <c r="E57" s="6">
        <f>SUM($E$56:E56)</f>
        <v>150000000</v>
      </c>
      <c r="F57" s="6">
        <f>SUM($E$56:F56)</f>
        <v>307500000</v>
      </c>
      <c r="G57" s="6">
        <f>SUM($E$56:G56)</f>
        <v>472875000</v>
      </c>
      <c r="H57" s="6">
        <f>SUM($E$56:H56)</f>
        <v>646518750</v>
      </c>
      <c r="I57" s="6">
        <f>SUM($E$56:I56)</f>
        <v>828844687.5</v>
      </c>
      <c r="J57" s="6">
        <f>SUM($E$56:J56)</f>
        <v>1020286921.875</v>
      </c>
      <c r="K57" s="6">
        <f>SUM($E$56:K56)</f>
        <v>1020286921.875</v>
      </c>
      <c r="L57" s="6">
        <f>SUM($E$56:L56)</f>
        <v>1020286921.875</v>
      </c>
      <c r="M57" s="6">
        <f>SUM($E$56:M56)</f>
        <v>1020286921.875</v>
      </c>
      <c r="N57" s="6">
        <f>SUM($E$56:N56)</f>
        <v>1020286921.875</v>
      </c>
      <c r="O57" s="6">
        <f>SUM($E$56:O56)</f>
        <v>1020286921.875</v>
      </c>
      <c r="P57" s="6">
        <f>SUM($E$56:P56)</f>
        <v>1020286921.875</v>
      </c>
      <c r="Q57" s="6">
        <f>SUM($E$56:Q56)</f>
        <v>1020286921.875</v>
      </c>
      <c r="R57" s="6">
        <f>SUM($E$56:R56)</f>
        <v>1020286921.875</v>
      </c>
      <c r="S57" s="6">
        <f>SUM($E$56:S56)</f>
        <v>1020286921.875</v>
      </c>
      <c r="T57" s="6">
        <f>SUM($E$56:T56)</f>
        <v>1020286921.875</v>
      </c>
      <c r="U57" s="6">
        <f>SUM($E$56:U56)</f>
        <v>1020286921.875</v>
      </c>
      <c r="V57" s="6">
        <f>SUM($E$56:V56)</f>
        <v>1020286921.875</v>
      </c>
      <c r="W57" s="6">
        <f>SUM($E$56:W56)</f>
        <v>1020286921.875</v>
      </c>
      <c r="X57" s="6">
        <f>SUM($E$56:X56)</f>
        <v>1020286921.875</v>
      </c>
      <c r="Y57" s="6">
        <f>SUM($E$56:Y56)</f>
        <v>1020286921.875</v>
      </c>
      <c r="Z57" s="6">
        <f>SUM($E$56:Z56)</f>
        <v>1020286921.875</v>
      </c>
      <c r="AA57" s="6">
        <f>SUM($E$56:AA56)</f>
        <v>1020286921.875</v>
      </c>
      <c r="AB57" s="6">
        <f>SUM($E$56:AB56)</f>
        <v>1020286921.875</v>
      </c>
      <c r="AC57" s="6">
        <f>SUM($E$56:AC56)</f>
        <v>1020286921.875</v>
      </c>
      <c r="AD57" s="6">
        <f>SUM($E$56:AD56)</f>
        <v>1020286921.875</v>
      </c>
      <c r="AE57" s="6">
        <f>SUM($E$56:AE56)</f>
        <v>1020286921.875</v>
      </c>
      <c r="AF57" s="6">
        <f>SUM($E$56:AF56)</f>
        <v>1020286921.875</v>
      </c>
      <c r="AG57" s="6">
        <f>SUM($E$56:AG56)</f>
        <v>1020286921.875</v>
      </c>
      <c r="AH57" s="6">
        <f>SUM($E$56:AH56)</f>
        <v>1020286921.875</v>
      </c>
      <c r="AI57" s="6">
        <f>SUM($E$56:AI56)</f>
        <v>1020286921.875</v>
      </c>
      <c r="AJ57" s="6">
        <f>SUM($E$56:AJ56)</f>
        <v>1020286921.875</v>
      </c>
      <c r="AK57" s="6">
        <f>SUM($E$56:AK56)</f>
        <v>1020286921.875</v>
      </c>
      <c r="AL57" s="6">
        <f>SUM($E$56:AL56)</f>
        <v>1020286921.875</v>
      </c>
      <c r="AM57" s="6">
        <f>SUM($E$56:AM56)</f>
        <v>1020286921.875</v>
      </c>
      <c r="AN57" s="6">
        <f>SUM($E$56:AN56)</f>
        <v>1020286921.875</v>
      </c>
      <c r="AO57" s="6">
        <f>SUM($E$56:AO56)</f>
        <v>1020286921.875</v>
      </c>
      <c r="AP57" s="6">
        <f>SUM($E$56:AP56)</f>
        <v>1020286921.875</v>
      </c>
      <c r="AQ57" s="6">
        <f>SUM($E$56:AQ56)</f>
        <v>1020286921.875</v>
      </c>
      <c r="AR57" s="6">
        <f>SUM($E$56:AR56)</f>
        <v>1020286921.875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 t="shared" ref="E59:AR59" si="29">E53*(1-$B$6)^(E8-$E$8)</f>
        <v>19218750</v>
      </c>
      <c r="F59" s="6">
        <f t="shared" si="29"/>
        <v>34867968.75</v>
      </c>
      <c r="G59" s="6">
        <f t="shared" si="29"/>
        <v>47454292.96875</v>
      </c>
      <c r="H59" s="6">
        <f t="shared" si="29"/>
        <v>57419556.855468757</v>
      </c>
      <c r="I59" s="6">
        <f t="shared" si="29"/>
        <v>65148640.603417978</v>
      </c>
      <c r="J59" s="6">
        <f t="shared" si="29"/>
        <v>70976399.745230004</v>
      </c>
      <c r="K59" s="6">
        <f t="shared" si="29"/>
        <v>61506537.19924625</v>
      </c>
      <c r="L59" s="6">
        <f t="shared" si="29"/>
        <v>53220883.165006943</v>
      </c>
      <c r="M59" s="6">
        <f t="shared" si="29"/>
        <v>45977294.565623045</v>
      </c>
      <c r="N59" s="6">
        <f t="shared" si="29"/>
        <v>39650214.85446585</v>
      </c>
      <c r="O59" s="6">
        <f t="shared" si="29"/>
        <v>34128778.139883868</v>
      </c>
      <c r="P59" s="6">
        <f t="shared" si="29"/>
        <v>29315126.619673625</v>
      </c>
      <c r="Q59" s="6">
        <f t="shared" si="29"/>
        <v>25122917.622106589</v>
      </c>
      <c r="R59" s="6">
        <f t="shared" si="29"/>
        <v>21475999.157856226</v>
      </c>
      <c r="S59" s="6">
        <f t="shared" si="29"/>
        <v>18307235.210234866</v>
      </c>
      <c r="T59" s="6">
        <f t="shared" si="29"/>
        <v>15557464.060559217</v>
      </c>
      <c r="U59" s="6">
        <f t="shared" si="29"/>
        <v>11558972.81156115</v>
      </c>
      <c r="V59" s="6">
        <f t="shared" si="29"/>
        <v>8241347.0876891818</v>
      </c>
      <c r="W59" s="6">
        <f t="shared" si="29"/>
        <v>5506377.8910318092</v>
      </c>
      <c r="X59" s="6">
        <f t="shared" si="29"/>
        <v>3268800.5123042632</v>
      </c>
      <c r="Y59" s="6">
        <f t="shared" si="29"/>
        <v>1454681.650166013</v>
      </c>
      <c r="Z59" s="6">
        <f t="shared" si="29"/>
        <v>0</v>
      </c>
      <c r="AA59" s="6">
        <f t="shared" si="29"/>
        <v>0</v>
      </c>
      <c r="AB59" s="6">
        <f t="shared" si="29"/>
        <v>0</v>
      </c>
      <c r="AC59" s="6">
        <f t="shared" si="29"/>
        <v>0</v>
      </c>
      <c r="AD59" s="6">
        <f t="shared" si="29"/>
        <v>0</v>
      </c>
      <c r="AE59" s="6">
        <f t="shared" si="29"/>
        <v>0</v>
      </c>
      <c r="AF59" s="6">
        <f t="shared" si="29"/>
        <v>0</v>
      </c>
      <c r="AG59" s="6">
        <f t="shared" si="29"/>
        <v>0</v>
      </c>
      <c r="AH59" s="6">
        <f t="shared" si="29"/>
        <v>0</v>
      </c>
      <c r="AI59" s="6">
        <f t="shared" si="29"/>
        <v>0</v>
      </c>
      <c r="AJ59" s="6">
        <f t="shared" si="29"/>
        <v>0</v>
      </c>
      <c r="AK59" s="6">
        <f t="shared" si="29"/>
        <v>0</v>
      </c>
      <c r="AL59" s="6">
        <f t="shared" si="29"/>
        <v>0</v>
      </c>
      <c r="AM59" s="6">
        <f t="shared" si="29"/>
        <v>0</v>
      </c>
      <c r="AN59" s="6">
        <f t="shared" si="29"/>
        <v>0</v>
      </c>
      <c r="AO59" s="6">
        <f t="shared" si="29"/>
        <v>0</v>
      </c>
      <c r="AP59" s="6">
        <f t="shared" si="29"/>
        <v>0</v>
      </c>
      <c r="AQ59" s="6">
        <f t="shared" si="29"/>
        <v>0</v>
      </c>
      <c r="AR59" s="6">
        <f t="shared" si="29"/>
        <v>0</v>
      </c>
      <c r="AS59" s="6"/>
    </row>
    <row r="60" spans="2:45" x14ac:dyDescent="0.35">
      <c r="B60" s="1" t="s">
        <v>28</v>
      </c>
      <c r="E60" s="6">
        <f>SUM($E$59:E59)</f>
        <v>19218750</v>
      </c>
      <c r="F60" s="6">
        <f>SUM($E$59:F59)</f>
        <v>54086718.75</v>
      </c>
      <c r="G60" s="6">
        <f>SUM($E$59:G59)</f>
        <v>101541011.71875</v>
      </c>
      <c r="H60" s="6">
        <f>SUM($E$59:H59)</f>
        <v>158960568.57421875</v>
      </c>
      <c r="I60" s="6">
        <f>SUM($E$59:I59)</f>
        <v>224109209.17763674</v>
      </c>
      <c r="J60" s="6">
        <f>SUM($E$59:J59)</f>
        <v>295085608.92286676</v>
      </c>
      <c r="K60" s="6">
        <f>SUM($E$59:K59)</f>
        <v>356592146.12211299</v>
      </c>
      <c r="L60" s="6">
        <f>SUM($E$59:L59)</f>
        <v>409813029.28711993</v>
      </c>
      <c r="M60" s="6">
        <f>SUM($E$59:M59)</f>
        <v>455790323.85274297</v>
      </c>
      <c r="N60" s="6">
        <f>SUM($E$59:N59)</f>
        <v>495440538.70720881</v>
      </c>
      <c r="O60" s="6">
        <f>SUM($E$59:O59)</f>
        <v>529569316.84709269</v>
      </c>
      <c r="P60" s="6">
        <f>SUM($E$59:P59)</f>
        <v>558884443.46676636</v>
      </c>
      <c r="Q60" s="6">
        <f>SUM($E$59:Q59)</f>
        <v>584007361.08887291</v>
      </c>
      <c r="R60" s="6">
        <f>SUM($E$59:R59)</f>
        <v>605483360.24672914</v>
      </c>
      <c r="S60" s="6">
        <f>SUM($E$59:S59)</f>
        <v>623790595.45696402</v>
      </c>
      <c r="T60" s="6">
        <f>SUM($E$59:T59)</f>
        <v>639348059.51752329</v>
      </c>
      <c r="U60" s="6">
        <f>SUM($E$59:U59)</f>
        <v>650907032.3290844</v>
      </c>
      <c r="V60" s="6">
        <f>SUM($E$59:V59)</f>
        <v>659148379.41677356</v>
      </c>
      <c r="W60" s="6">
        <f>SUM($E$59:W59)</f>
        <v>664654757.30780542</v>
      </c>
      <c r="X60" s="6">
        <f>SUM($E$59:X59)</f>
        <v>667923557.82010972</v>
      </c>
      <c r="Y60" s="6">
        <f>SUM($E$59:Y59)</f>
        <v>669378239.47027576</v>
      </c>
      <c r="Z60" s="6">
        <f>SUM($E$59:Z59)</f>
        <v>669378239.47027576</v>
      </c>
      <c r="AA60" s="6">
        <f>SUM($E$59:AA59)</f>
        <v>669378239.47027576</v>
      </c>
      <c r="AB60" s="6">
        <f>SUM($E$59:AB59)</f>
        <v>669378239.47027576</v>
      </c>
      <c r="AC60" s="6">
        <f>SUM($E$59:AC59)</f>
        <v>669378239.47027576</v>
      </c>
      <c r="AD60" s="6">
        <f>SUM($E$59:AD59)</f>
        <v>669378239.47027576</v>
      </c>
      <c r="AE60" s="6">
        <f>SUM($E$59:AE59)</f>
        <v>669378239.47027576</v>
      </c>
      <c r="AF60" s="6">
        <f>SUM($E$59:AF59)</f>
        <v>669378239.47027576</v>
      </c>
      <c r="AG60" s="6">
        <f>SUM($E$59:AG59)</f>
        <v>669378239.47027576</v>
      </c>
      <c r="AH60" s="6">
        <f>SUM($E$59:AH59)</f>
        <v>669378239.47027576</v>
      </c>
      <c r="AI60" s="6">
        <f>SUM($E$59:AI59)</f>
        <v>669378239.47027576</v>
      </c>
      <c r="AJ60" s="6">
        <f>SUM($E$59:AJ59)</f>
        <v>669378239.47027576</v>
      </c>
      <c r="AK60" s="6">
        <f>SUM($E$59:AK59)</f>
        <v>669378239.47027576</v>
      </c>
      <c r="AL60" s="6">
        <f>SUM($E$59:AL59)</f>
        <v>669378239.47027576</v>
      </c>
      <c r="AM60" s="6">
        <f>SUM($E$59:AM59)</f>
        <v>669378239.47027576</v>
      </c>
      <c r="AN60" s="6">
        <f>SUM($E$59:AN59)</f>
        <v>669378239.47027576</v>
      </c>
      <c r="AO60" s="6">
        <f>SUM($E$59:AO59)</f>
        <v>669378239.47027576</v>
      </c>
      <c r="AP60" s="6">
        <f>SUM($E$59:AP59)</f>
        <v>669378239.47027576</v>
      </c>
      <c r="AQ60" s="6">
        <f>SUM($E$59:AQ59)</f>
        <v>669378239.47027576</v>
      </c>
      <c r="AR60" s="6">
        <f>SUM($E$59:AR59)</f>
        <v>669378239.47027576</v>
      </c>
      <c r="AS60" s="6"/>
    </row>
    <row r="61" spans="2:45" x14ac:dyDescent="0.35">
      <c r="B61" s="1" t="s">
        <v>24</v>
      </c>
      <c r="E61" s="6">
        <f t="shared" ref="E61:AR61" si="30">E56*(1-$B$6)^(E8-$E$8)</f>
        <v>150000000</v>
      </c>
      <c r="F61" s="6">
        <f t="shared" si="30"/>
        <v>141750000</v>
      </c>
      <c r="G61" s="6">
        <f t="shared" si="30"/>
        <v>133953750.00000001</v>
      </c>
      <c r="H61" s="6">
        <f t="shared" si="30"/>
        <v>126586293.75000001</v>
      </c>
      <c r="I61" s="6">
        <f t="shared" si="30"/>
        <v>119624047.59375003</v>
      </c>
      <c r="J61" s="6">
        <f t="shared" si="30"/>
        <v>113044724.97609378</v>
      </c>
      <c r="K61" s="6">
        <f t="shared" si="30"/>
        <v>0</v>
      </c>
      <c r="L61" s="6">
        <f t="shared" si="30"/>
        <v>0</v>
      </c>
      <c r="M61" s="6">
        <f t="shared" si="30"/>
        <v>0</v>
      </c>
      <c r="N61" s="6">
        <f t="shared" si="30"/>
        <v>0</v>
      </c>
      <c r="O61" s="6">
        <f t="shared" si="30"/>
        <v>0</v>
      </c>
      <c r="P61" s="6">
        <f t="shared" si="30"/>
        <v>0</v>
      </c>
      <c r="Q61" s="6">
        <f t="shared" si="30"/>
        <v>0</v>
      </c>
      <c r="R61" s="6">
        <f t="shared" si="30"/>
        <v>0</v>
      </c>
      <c r="S61" s="6">
        <f t="shared" si="30"/>
        <v>0</v>
      </c>
      <c r="T61" s="6">
        <f t="shared" si="30"/>
        <v>0</v>
      </c>
      <c r="U61" s="6">
        <f t="shared" si="30"/>
        <v>0</v>
      </c>
      <c r="V61" s="6">
        <f t="shared" si="30"/>
        <v>0</v>
      </c>
      <c r="W61" s="6">
        <f t="shared" si="30"/>
        <v>0</v>
      </c>
      <c r="X61" s="6">
        <f t="shared" si="30"/>
        <v>0</v>
      </c>
      <c r="Y61" s="6">
        <f t="shared" si="30"/>
        <v>0</v>
      </c>
      <c r="Z61" s="6">
        <f t="shared" si="30"/>
        <v>0</v>
      </c>
      <c r="AA61" s="6">
        <f t="shared" si="30"/>
        <v>0</v>
      </c>
      <c r="AB61" s="6">
        <f t="shared" si="30"/>
        <v>0</v>
      </c>
      <c r="AC61" s="6">
        <f t="shared" si="30"/>
        <v>0</v>
      </c>
      <c r="AD61" s="6">
        <f t="shared" si="30"/>
        <v>0</v>
      </c>
      <c r="AE61" s="6">
        <f t="shared" si="30"/>
        <v>0</v>
      </c>
      <c r="AF61" s="6">
        <f t="shared" si="30"/>
        <v>0</v>
      </c>
      <c r="AG61" s="6">
        <f t="shared" si="30"/>
        <v>0</v>
      </c>
      <c r="AH61" s="6">
        <f t="shared" si="30"/>
        <v>0</v>
      </c>
      <c r="AI61" s="6">
        <f t="shared" si="30"/>
        <v>0</v>
      </c>
      <c r="AJ61" s="6">
        <f t="shared" si="30"/>
        <v>0</v>
      </c>
      <c r="AK61" s="6">
        <f t="shared" si="30"/>
        <v>0</v>
      </c>
      <c r="AL61" s="6">
        <f t="shared" si="30"/>
        <v>0</v>
      </c>
      <c r="AM61" s="6">
        <f t="shared" si="30"/>
        <v>0</v>
      </c>
      <c r="AN61" s="6">
        <f t="shared" si="30"/>
        <v>0</v>
      </c>
      <c r="AO61" s="6">
        <f t="shared" si="30"/>
        <v>0</v>
      </c>
      <c r="AP61" s="6">
        <f t="shared" si="30"/>
        <v>0</v>
      </c>
      <c r="AQ61" s="6">
        <f t="shared" si="30"/>
        <v>0</v>
      </c>
      <c r="AR61" s="6">
        <f t="shared" si="30"/>
        <v>0</v>
      </c>
      <c r="AS61" s="6"/>
    </row>
    <row r="62" spans="2:45" x14ac:dyDescent="0.35">
      <c r="B62" s="1" t="s">
        <v>25</v>
      </c>
      <c r="E62" s="6">
        <f>SUM($E$61:E61)</f>
        <v>150000000</v>
      </c>
      <c r="F62" s="6">
        <f>SUM($E$61:F61)</f>
        <v>291750000</v>
      </c>
      <c r="G62" s="6">
        <f>SUM($E$61:G61)</f>
        <v>425703750</v>
      </c>
      <c r="H62" s="6">
        <f>SUM($E$61:H61)</f>
        <v>552290043.75</v>
      </c>
      <c r="I62" s="6">
        <f>SUM($E$61:I61)</f>
        <v>671914091.34375</v>
      </c>
      <c r="J62" s="6">
        <f>SUM($E$61:J61)</f>
        <v>784958816.31984377</v>
      </c>
      <c r="K62" s="6">
        <f>SUM($E$61:K61)</f>
        <v>784958816.31984377</v>
      </c>
      <c r="L62" s="6">
        <f>SUM($E$61:L61)</f>
        <v>784958816.31984377</v>
      </c>
      <c r="M62" s="6">
        <f>SUM($E$61:M61)</f>
        <v>784958816.31984377</v>
      </c>
      <c r="N62" s="6">
        <f>SUM($E$61:N61)</f>
        <v>784958816.31984377</v>
      </c>
      <c r="O62" s="6">
        <f>SUM($E$61:O61)</f>
        <v>784958816.31984377</v>
      </c>
      <c r="P62" s="6">
        <f>SUM($E$61:P61)</f>
        <v>784958816.31984377</v>
      </c>
      <c r="Q62" s="6">
        <f>SUM($E$61:Q61)</f>
        <v>784958816.31984377</v>
      </c>
      <c r="R62" s="6">
        <f>SUM($E$61:R61)</f>
        <v>784958816.31984377</v>
      </c>
      <c r="S62" s="6">
        <f>SUM($E$61:S61)</f>
        <v>784958816.31984377</v>
      </c>
      <c r="T62" s="6">
        <f>SUM($E$61:T61)</f>
        <v>784958816.31984377</v>
      </c>
      <c r="U62" s="6">
        <f>SUM($E$61:U61)</f>
        <v>784958816.31984377</v>
      </c>
      <c r="V62" s="6">
        <f>SUM($E$61:V61)</f>
        <v>784958816.31984377</v>
      </c>
      <c r="W62" s="6">
        <f>SUM($E$61:W61)</f>
        <v>784958816.31984377</v>
      </c>
      <c r="X62" s="6">
        <f>SUM($E$61:X61)</f>
        <v>784958816.31984377</v>
      </c>
      <c r="Y62" s="6">
        <f>SUM($E$61:Y61)</f>
        <v>784958816.31984377</v>
      </c>
      <c r="Z62" s="6">
        <f>SUM($E$61:Z61)</f>
        <v>784958816.31984377</v>
      </c>
      <c r="AA62" s="6">
        <f>SUM($E$61:AA61)</f>
        <v>784958816.31984377</v>
      </c>
      <c r="AB62" s="6">
        <f>SUM($E$61:AB61)</f>
        <v>784958816.31984377</v>
      </c>
      <c r="AC62" s="6">
        <f>SUM($E$61:AC61)</f>
        <v>784958816.31984377</v>
      </c>
      <c r="AD62" s="6">
        <f>SUM($E$61:AD61)</f>
        <v>784958816.31984377</v>
      </c>
      <c r="AE62" s="6">
        <f>SUM($E$61:AE61)</f>
        <v>784958816.31984377</v>
      </c>
      <c r="AF62" s="6">
        <f>SUM($E$61:AF61)</f>
        <v>784958816.31984377</v>
      </c>
      <c r="AG62" s="6">
        <f>SUM($E$61:AG61)</f>
        <v>784958816.31984377</v>
      </c>
      <c r="AH62" s="6">
        <f>SUM($E$61:AH61)</f>
        <v>784958816.31984377</v>
      </c>
      <c r="AI62" s="6">
        <f>SUM($E$61:AI61)</f>
        <v>784958816.31984377</v>
      </c>
      <c r="AJ62" s="6">
        <f>SUM($E$61:AJ61)</f>
        <v>784958816.31984377</v>
      </c>
      <c r="AK62" s="6">
        <f>SUM($E$61:AK61)</f>
        <v>784958816.31984377</v>
      </c>
      <c r="AL62" s="6">
        <f>SUM($E$61:AL61)</f>
        <v>784958816.31984377</v>
      </c>
      <c r="AM62" s="6">
        <f>SUM($E$61:AM61)</f>
        <v>784958816.31984377</v>
      </c>
      <c r="AN62" s="6">
        <f>SUM($E$61:AN61)</f>
        <v>784958816.31984377</v>
      </c>
      <c r="AO62" s="6">
        <f>SUM($E$61:AO61)</f>
        <v>784958816.31984377</v>
      </c>
      <c r="AP62" s="6">
        <f>SUM($E$61:AP61)</f>
        <v>784958816.31984377</v>
      </c>
      <c r="AQ62" s="6">
        <f>SUM($E$61:AQ61)</f>
        <v>784958816.31984377</v>
      </c>
      <c r="AR62" s="6">
        <f>SUM($E$61:AR61)</f>
        <v>784958816.31984377</v>
      </c>
      <c r="AS62" s="6"/>
    </row>
    <row r="64" spans="2:45" x14ac:dyDescent="0.35">
      <c r="B64" s="1" t="s">
        <v>30</v>
      </c>
      <c r="E64" s="6">
        <f>E62-E60</f>
        <v>130781250</v>
      </c>
      <c r="F64" s="6">
        <f t="shared" ref="F64:AR64" si="31">F62-F60</f>
        <v>237663281.25</v>
      </c>
      <c r="G64" s="6">
        <f t="shared" si="31"/>
        <v>324162738.28125</v>
      </c>
      <c r="H64" s="6">
        <f t="shared" si="31"/>
        <v>393329475.17578125</v>
      </c>
      <c r="I64" s="6">
        <f t="shared" si="31"/>
        <v>447804882.16611326</v>
      </c>
      <c r="J64" s="6">
        <f t="shared" si="31"/>
        <v>489873207.39697701</v>
      </c>
      <c r="K64" s="6">
        <f t="shared" si="31"/>
        <v>428366670.19773078</v>
      </c>
      <c r="L64" s="6">
        <f t="shared" si="31"/>
        <v>375145787.03272384</v>
      </c>
      <c r="M64" s="6">
        <f t="shared" si="31"/>
        <v>329168492.4671008</v>
      </c>
      <c r="N64" s="6">
        <f t="shared" si="31"/>
        <v>289518277.61263496</v>
      </c>
      <c r="O64" s="6">
        <f t="shared" si="31"/>
        <v>255389499.47275108</v>
      </c>
      <c r="P64" s="6">
        <f t="shared" si="31"/>
        <v>226074372.85307741</v>
      </c>
      <c r="Q64" s="6">
        <f t="shared" si="31"/>
        <v>200951455.23097086</v>
      </c>
      <c r="R64" s="6">
        <f t="shared" si="31"/>
        <v>179475456.07311463</v>
      </c>
      <c r="S64" s="6">
        <f t="shared" si="31"/>
        <v>161168220.86287975</v>
      </c>
      <c r="T64" s="6">
        <f t="shared" si="31"/>
        <v>145610756.80232048</v>
      </c>
      <c r="U64" s="6">
        <f t="shared" si="31"/>
        <v>134051783.99075937</v>
      </c>
      <c r="V64" s="6">
        <f t="shared" si="31"/>
        <v>125810436.90307021</v>
      </c>
      <c r="W64" s="6">
        <f t="shared" si="31"/>
        <v>120304059.01203835</v>
      </c>
      <c r="X64" s="6">
        <f t="shared" si="31"/>
        <v>117035258.49973404</v>
      </c>
      <c r="Y64" s="6">
        <f t="shared" si="31"/>
        <v>115580576.84956801</v>
      </c>
      <c r="Z64" s="6">
        <f t="shared" si="31"/>
        <v>115580576.84956801</v>
      </c>
      <c r="AA64" s="6">
        <f t="shared" si="31"/>
        <v>115580576.84956801</v>
      </c>
      <c r="AB64" s="6">
        <f t="shared" si="31"/>
        <v>115580576.84956801</v>
      </c>
      <c r="AC64" s="6">
        <f t="shared" si="31"/>
        <v>115580576.84956801</v>
      </c>
      <c r="AD64" s="6">
        <f t="shared" si="31"/>
        <v>115580576.84956801</v>
      </c>
      <c r="AE64" s="6">
        <f t="shared" si="31"/>
        <v>115580576.84956801</v>
      </c>
      <c r="AF64" s="6">
        <f t="shared" si="31"/>
        <v>115580576.84956801</v>
      </c>
      <c r="AG64" s="6">
        <f t="shared" si="31"/>
        <v>115580576.84956801</v>
      </c>
      <c r="AH64" s="6">
        <f t="shared" si="31"/>
        <v>115580576.84956801</v>
      </c>
      <c r="AI64" s="6">
        <f t="shared" si="31"/>
        <v>115580576.84956801</v>
      </c>
      <c r="AJ64" s="6">
        <f t="shared" si="31"/>
        <v>115580576.84956801</v>
      </c>
      <c r="AK64" s="6">
        <f t="shared" si="31"/>
        <v>115580576.84956801</v>
      </c>
      <c r="AL64" s="6">
        <f t="shared" si="31"/>
        <v>115580576.84956801</v>
      </c>
      <c r="AM64" s="6">
        <f t="shared" si="31"/>
        <v>115580576.84956801</v>
      </c>
      <c r="AN64" s="6">
        <f t="shared" si="31"/>
        <v>115580576.84956801</v>
      </c>
      <c r="AO64" s="6">
        <f t="shared" si="31"/>
        <v>115580576.84956801</v>
      </c>
      <c r="AP64" s="6">
        <f t="shared" si="31"/>
        <v>115580576.84956801</v>
      </c>
      <c r="AQ64" s="6">
        <f t="shared" si="31"/>
        <v>115580576.84956801</v>
      </c>
      <c r="AR64" s="6">
        <f t="shared" si="31"/>
        <v>115580576.84956801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8655-F449-43A8-95CE-D66C0DF0BFB8}">
  <dimension ref="D6"/>
  <sheetViews>
    <sheetView tabSelected="1" zoomScale="115" zoomScaleNormal="115" workbookViewId="0">
      <selection activeCell="N7" sqref="N7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Analysis - no DR, 4% IR</vt:lpstr>
      <vt:lpstr>Charts - No DR, 4% IR</vt:lpstr>
      <vt:lpstr>Analysis - 10% DR, 4% IR</vt:lpstr>
      <vt:lpstr>Charts - 10% DR, 4% IR</vt:lpstr>
      <vt:lpstr>Analysis - no DR, 10% IR</vt:lpstr>
      <vt:lpstr>Charts - no DR, 10% IR</vt:lpstr>
      <vt:lpstr>Analysis - 10% DR, 10% IR</vt:lpstr>
      <vt:lpstr>Charts - 10% DR, 10% IR</vt:lpstr>
    </vt:vector>
  </TitlesOfParts>
  <Company>Optimal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McDonald</dc:creator>
  <cp:lastModifiedBy>mcdonald</cp:lastModifiedBy>
  <dcterms:created xsi:type="dcterms:W3CDTF">2020-05-13T16:55:31Z</dcterms:created>
  <dcterms:modified xsi:type="dcterms:W3CDTF">2022-01-18T02:14:25Z</dcterms:modified>
</cp:coreProperties>
</file>