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0706MILPFV01\189054$\SynchFolder\Desktop\"/>
    </mc:Choice>
  </mc:AlternateContent>
  <xr:revisionPtr revIDLastSave="0" documentId="8_{56DF2422-E624-419C-9572-7F1EF22DC3E5}" xr6:coauthVersionLast="47" xr6:coauthVersionMax="47" xr10:uidLastSave="{00000000-0000-0000-0000-000000000000}"/>
  <bookViews>
    <workbookView xWindow="-120" yWindow="-120" windowWidth="29040" windowHeight="1584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7" i="2" l="1"/>
  <c r="I26" i="2"/>
  <c r="I25" i="2"/>
  <c r="G12" i="2"/>
  <c r="I13" i="2"/>
  <c r="I12" i="2"/>
  <c r="I11" i="2"/>
  <c r="I10" i="2"/>
  <c r="I9" i="2"/>
  <c r="I8" i="2"/>
  <c r="I36" i="2" l="1"/>
  <c r="I37" i="2"/>
  <c r="I38" i="2"/>
  <c r="I41" i="2" l="1"/>
  <c r="I40" i="2"/>
  <c r="I39" i="2"/>
  <c r="I24" i="2"/>
  <c r="I23" i="2"/>
  <c r="I22" i="2"/>
</calcChain>
</file>

<file path=xl/sharedStrings.xml><?xml version="1.0" encoding="utf-8"?>
<sst xmlns="http://schemas.openxmlformats.org/spreadsheetml/2006/main" count="100" uniqueCount="38">
  <si>
    <t>Asset Type</t>
  </si>
  <si>
    <t>Low Risk</t>
  </si>
  <si>
    <t>High Risk</t>
  </si>
  <si>
    <t>To be Assessed</t>
  </si>
  <si>
    <t>Total Population</t>
  </si>
  <si>
    <t>-</t>
  </si>
  <si>
    <t>Circuit Breakers</t>
  </si>
  <si>
    <t>Protection Systems</t>
  </si>
  <si>
    <t>Conductors (km)</t>
  </si>
  <si>
    <t>Wood Poles</t>
  </si>
  <si>
    <t>Underground Cables (km)</t>
  </si>
  <si>
    <t>Major Asset Condition Summary</t>
  </si>
  <si>
    <t>% High Risk &amp; Very High Risk</t>
  </si>
  <si>
    <t>Insulators</t>
  </si>
  <si>
    <t>Ref: EB-2019-0082 I-12-AMPCO-20-01</t>
  </si>
  <si>
    <r>
      <t>Very High Risk</t>
    </r>
    <r>
      <rPr>
        <b/>
        <vertAlign val="superscript"/>
        <sz val="12"/>
        <color theme="1"/>
        <rFont val="Times New Roman"/>
        <family val="1"/>
      </rPr>
      <t>1</t>
    </r>
  </si>
  <si>
    <r>
      <t>Very Low Risk</t>
    </r>
    <r>
      <rPr>
        <b/>
        <vertAlign val="superscript"/>
        <sz val="12"/>
        <color theme="1"/>
        <rFont val="Times New Roman"/>
        <family val="1"/>
      </rPr>
      <t>1</t>
    </r>
  </si>
  <si>
    <r>
      <rPr>
        <i/>
        <vertAlign val="superscript"/>
        <sz val="9"/>
        <color theme="1"/>
        <rFont val="Times New Roman"/>
        <family val="1"/>
      </rPr>
      <t>1</t>
    </r>
    <r>
      <rPr>
        <i/>
        <sz val="9"/>
        <color theme="1"/>
        <rFont val="Times New Roman"/>
        <family val="1"/>
      </rPr>
      <t xml:space="preserve"> These categories are not used for all assets.</t>
    </r>
  </si>
  <si>
    <r>
      <t>Transformers</t>
    </r>
    <r>
      <rPr>
        <b/>
        <vertAlign val="superscript"/>
        <sz val="12"/>
        <color theme="1"/>
        <rFont val="Times New Roman"/>
        <family val="1"/>
      </rPr>
      <t>2</t>
    </r>
  </si>
  <si>
    <t>Major Asset Condition Summary (EB-2016-0160)</t>
  </si>
  <si>
    <t>Major Asset Condition Summary (EB-2019-0082)</t>
  </si>
  <si>
    <t>Major Asset Condition Summary (EB-2021-0110)</t>
  </si>
  <si>
    <t xml:space="preserve">    -</t>
  </si>
  <si>
    <t xml:space="preserve">  -</t>
  </si>
  <si>
    <r>
      <t>Fair Risk</t>
    </r>
    <r>
      <rPr>
        <b/>
        <vertAlign val="superscript"/>
        <sz val="12"/>
        <color theme="1"/>
        <rFont val="Times New Roman"/>
        <family val="1"/>
      </rPr>
      <t>1</t>
    </r>
  </si>
  <si>
    <r>
      <t>Good Condition</t>
    </r>
    <r>
      <rPr>
        <b/>
        <vertAlign val="superscript"/>
        <sz val="12"/>
        <color theme="1"/>
        <rFont val="Times New Roman"/>
        <family val="1"/>
      </rPr>
      <t>2</t>
    </r>
  </si>
  <si>
    <r>
      <t>Fair Condition</t>
    </r>
    <r>
      <rPr>
        <b/>
        <vertAlign val="superscript"/>
        <sz val="12"/>
        <color theme="1"/>
        <rFont val="Times New Roman"/>
        <family val="1"/>
      </rPr>
      <t>2</t>
    </r>
  </si>
  <si>
    <r>
      <t>Poor Condition</t>
    </r>
    <r>
      <rPr>
        <b/>
        <vertAlign val="superscript"/>
        <sz val="12"/>
        <color theme="1"/>
        <rFont val="Times New Roman"/>
        <family val="1"/>
      </rPr>
      <t>2</t>
    </r>
  </si>
  <si>
    <r>
      <t>Transformers</t>
    </r>
    <r>
      <rPr>
        <b/>
        <vertAlign val="superscript"/>
        <sz val="12"/>
        <color theme="1"/>
        <rFont val="Times New Roman"/>
        <family val="1"/>
      </rPr>
      <t>3</t>
    </r>
  </si>
  <si>
    <r>
      <t>Protection Systems</t>
    </r>
    <r>
      <rPr>
        <b/>
        <vertAlign val="superscript"/>
        <sz val="12"/>
        <color theme="1"/>
        <rFont val="Times New Roman"/>
        <family val="1"/>
      </rPr>
      <t>4</t>
    </r>
  </si>
  <si>
    <r>
      <rPr>
        <i/>
        <vertAlign val="superscript"/>
        <sz val="9"/>
        <color theme="1"/>
        <rFont val="Times New Roman"/>
        <family val="1"/>
      </rPr>
      <t>4</t>
    </r>
    <r>
      <rPr>
        <i/>
        <sz val="9"/>
        <color theme="1"/>
        <rFont val="Times New Roman"/>
        <family val="1"/>
      </rPr>
      <t xml:space="preserve"> Please see Interrogatory B2-Staff-039 for further information regarding protection equipment replacements. For protections, high and very high risk (poor condition) represents protections beyond ESL.</t>
    </r>
  </si>
  <si>
    <r>
      <t>Wood Poles</t>
    </r>
    <r>
      <rPr>
        <b/>
        <vertAlign val="superscript"/>
        <sz val="12"/>
        <color theme="1"/>
        <rFont val="Times New Roman"/>
        <family val="1"/>
      </rPr>
      <t>3</t>
    </r>
  </si>
  <si>
    <t>B2-AMPCO-18-Attachment #1</t>
  </si>
  <si>
    <r>
      <rPr>
        <i/>
        <vertAlign val="superscript"/>
        <sz val="9"/>
        <color theme="1"/>
        <rFont val="Times New Roman"/>
        <family val="1"/>
      </rPr>
      <t>2</t>
    </r>
    <r>
      <rPr>
        <i/>
        <sz val="9"/>
        <color theme="1"/>
        <rFont val="Times New Roman"/>
        <family val="1"/>
      </rPr>
      <t xml:space="preserve"> In prior transmission applications (EB-2016-0160 and EB-2019-0082) transformer condition (i.e. five risk categories) was presented based on Asset Analytics that only took into account the main tank oil test results. The more detailed condition assessment methodology and results are described in EB-2021-0110, TSP Section 2.2.2.1 and Interrogatory Staff-040. Based on Hydro One’s detailed transformer condition assessments, the number of high and very high risk (i.e. poor condition) transformers would have been 116 in 2016.</t>
    </r>
  </si>
  <si>
    <r>
      <rPr>
        <i/>
        <vertAlign val="superscript"/>
        <sz val="9"/>
        <color theme="1"/>
        <rFont val="Times New Roman"/>
        <family val="1"/>
      </rPr>
      <t>3</t>
    </r>
    <r>
      <rPr>
        <i/>
        <sz val="9"/>
        <color theme="1"/>
        <rFont val="Times New Roman"/>
        <family val="1"/>
      </rPr>
      <t xml:space="preserve"> As per EB-2019-0082 Undertaking JT 1.22.</t>
    </r>
  </si>
  <si>
    <r>
      <rPr>
        <i/>
        <vertAlign val="superscript"/>
        <sz val="9"/>
        <color theme="1"/>
        <rFont val="Times New Roman"/>
        <family val="1"/>
      </rPr>
      <t>2</t>
    </r>
    <r>
      <rPr>
        <i/>
        <sz val="9"/>
        <color theme="1"/>
        <rFont val="Times New Roman"/>
        <family val="1"/>
      </rPr>
      <t xml:space="preserve"> In prior transmission applications (EB-2016-0160 and EB-2019-0082) transformer condition (i.e. five risk categories) was presented based on Asset Analytics that only took into account the main tank oil test results. The more detailed condition assessment methodology and results are described in EB-2021-0110, TSP Section 2.2.2.1 and Interrogatory Staff-040. Based on Hydro One’s detailed transformer condition assessments, the number of high and very high risk (i.e. poor condition) transformers would have been 181 in 2018.</t>
    </r>
  </si>
  <si>
    <r>
      <rPr>
        <i/>
        <vertAlign val="superscript"/>
        <sz val="9"/>
        <color theme="1"/>
        <rFont val="Times New Roman"/>
        <family val="1"/>
      </rPr>
      <t>2</t>
    </r>
    <r>
      <rPr>
        <i/>
        <sz val="9"/>
        <color theme="1"/>
        <rFont val="Times New Roman"/>
        <family val="1"/>
      </rPr>
      <t xml:space="preserve"> As part of Hydro One’s ongoing efforts to improve the accuracy and robustness of asset condition ratings, Hydro One has corrected and transitioned away from the use of the word “risk” in describing asset condition, as “risk” is used heavily in the Asset Risk Assessment (ARA). Further details can be found in Interrogatory Staff-040 part f.</t>
    </r>
  </si>
  <si>
    <r>
      <rPr>
        <i/>
        <vertAlign val="superscript"/>
        <sz val="9"/>
        <color theme="1"/>
        <rFont val="Times New Roman"/>
        <family val="1"/>
      </rPr>
      <t>3</t>
    </r>
    <r>
      <rPr>
        <i/>
        <sz val="9"/>
        <color theme="1"/>
        <rFont val="Times New Roman"/>
        <family val="1"/>
      </rPr>
      <t xml:space="preserve"> In prior transmission applications (EB-2016-0160 and EB-2019-0082) transformer condition (i.e. five risk categories) was presented based on Asset Analytics that only took into account the main tank oil test results. The more detailed condition assessment methodology and results are described in EB-2021-0110, TSP Section 2.2.2.1 and Interrogatory Staff-040. Since transformer condition is presented based on the detailed assessment which only uses three condition categories in this application, the transformer condition cannot be divided into the five risk categories. However, the alignment between previous and current condition categories is shown in Interrogatory Staff-040 part g; and based on Hydro One’s current detailed transformer condition assessments, the number of high and very high risk transformers would have been 181 in 2018 and 116 in 2016. Please see JM1.1 for the transformer condition sub-index data which is aligned with the previous transformer condition breakdown that was presented (main tank oil only) however as explained in TSP 2.2 and JM1.1 this data is supplemented by additional asset data to complete the asset-specific needs assessments.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</si>
</sst>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i/>
      <sz val="9"/>
      <color theme="1"/>
      <name val="Times New Roman"/>
      <family val="1"/>
    </font>
    <font>
      <sz val="12"/>
      <color theme="1"/>
      <name val="Times New Roman"/>
      <family val="1"/>
    </font>
    <font>
      <b/>
      <sz val="12"/>
      <color theme="1"/>
      <name val="Times New Roman"/>
      <family val="1"/>
    </font>
    <font>
      <b/>
      <sz val="11"/>
      <color theme="1"/>
      <name val="Calibri"/>
      <family val="2"/>
      <scheme val="minor"/>
    </font>
    <font>
      <sz val="12"/>
      <color theme="0"/>
      <name val="Times New Roman"/>
      <family val="1"/>
    </font>
    <font>
      <sz val="10"/>
      <color theme="1"/>
      <name val="Calibri"/>
      <family val="2"/>
      <scheme val="minor"/>
    </font>
    <font>
      <b/>
      <vertAlign val="superscript"/>
      <sz val="12"/>
      <color theme="1"/>
      <name val="Times New Roman"/>
      <family val="1"/>
    </font>
    <font>
      <i/>
      <vertAlign val="superscript"/>
      <sz val="9"/>
      <color theme="1"/>
      <name val="Times New Roman"/>
      <family val="1"/>
    </font>
    <font>
      <i/>
      <sz val="12"/>
      <color theme="1"/>
      <name val="Times New Roman"/>
      <family val="1"/>
    </font>
    <font>
      <sz val="12"/>
      <name val="Times New Roman"/>
      <family val="1"/>
    </font>
    <font>
      <sz val="12"/>
      <color rgb="FF000000"/>
      <name val="Times New Roman"/>
      <family val="1"/>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48">
    <xf numFmtId="0" fontId="0" fillId="0" borderId="0" xfId="0"/>
    <xf numFmtId="0" fontId="3" fillId="0" borderId="1" xfId="0" applyFont="1" applyBorder="1"/>
    <xf numFmtId="0" fontId="3" fillId="0" borderId="1" xfId="0" applyFont="1" applyBorder="1" applyAlignment="1">
      <alignment vertical="center" wrapText="1"/>
    </xf>
    <xf numFmtId="0" fontId="3" fillId="0" borderId="1" xfId="0" applyFont="1" applyBorder="1" applyAlignment="1">
      <alignment horizontal="center"/>
    </xf>
    <xf numFmtId="0" fontId="6" fillId="0" borderId="0" xfId="0" applyFont="1"/>
    <xf numFmtId="0" fontId="4" fillId="0" borderId="0" xfId="0" applyFont="1"/>
    <xf numFmtId="0" fontId="3" fillId="0" borderId="1" xfId="0" applyFont="1" applyBorder="1" applyAlignment="1">
      <alignment horizontal="center"/>
    </xf>
    <xf numFmtId="3" fontId="2" fillId="0" borderId="1" xfId="0" applyNumberFormat="1" applyFont="1" applyBorder="1" applyAlignment="1">
      <alignment horizontal="center" vertical="center"/>
    </xf>
    <xf numFmtId="9" fontId="2" fillId="0" borderId="1" xfId="0" applyNumberFormat="1" applyFont="1" applyBorder="1" applyAlignment="1">
      <alignment horizontal="center" vertical="center"/>
    </xf>
    <xf numFmtId="3" fontId="2" fillId="0"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9" fontId="5" fillId="2" borderId="1" xfId="0" applyNumberFormat="1" applyFont="1" applyFill="1" applyBorder="1" applyAlignment="1">
      <alignment horizontal="center" vertical="center"/>
    </xf>
    <xf numFmtId="0" fontId="3" fillId="0" borderId="1" xfId="0" applyFont="1" applyBorder="1" applyAlignment="1">
      <alignment horizontal="left" vertical="center"/>
    </xf>
    <xf numFmtId="9" fontId="2" fillId="0" borderId="1" xfId="0" applyNumberFormat="1" applyFont="1" applyFill="1" applyBorder="1" applyAlignment="1">
      <alignment horizontal="center" vertical="center"/>
    </xf>
    <xf numFmtId="3" fontId="10" fillId="0" borderId="1" xfId="0" applyNumberFormat="1" applyFont="1" applyFill="1" applyBorder="1" applyAlignment="1">
      <alignment horizontal="center" vertical="center" wrapText="1"/>
    </xf>
    <xf numFmtId="9" fontId="10" fillId="0" borderId="1" xfId="0" applyNumberFormat="1" applyFont="1" applyFill="1" applyBorder="1" applyAlignment="1">
      <alignment horizontal="center" vertical="center"/>
    </xf>
    <xf numFmtId="0" fontId="1" fillId="0" borderId="0" xfId="0" applyFont="1" applyFill="1" applyAlignment="1">
      <alignment vertical="top"/>
    </xf>
    <xf numFmtId="0" fontId="0" fillId="0" borderId="0" xfId="0" applyFill="1"/>
    <xf numFmtId="0" fontId="1" fillId="0" borderId="0" xfId="0" applyFont="1" applyFill="1" applyAlignment="1">
      <alignment vertical="center"/>
    </xf>
    <xf numFmtId="0" fontId="2" fillId="0" borderId="1" xfId="0" applyFont="1" applyBorder="1" applyAlignment="1">
      <alignment horizontal="center" vertical="center"/>
    </xf>
    <xf numFmtId="3" fontId="2" fillId="0" borderId="2" xfId="0" applyNumberFormat="1" applyFont="1" applyBorder="1" applyAlignment="1">
      <alignment horizontal="center" vertical="center"/>
    </xf>
    <xf numFmtId="0" fontId="0" fillId="0" borderId="3" xfId="0" applyBorder="1" applyAlignment="1">
      <alignment horizontal="center" vertical="center"/>
    </xf>
    <xf numFmtId="0" fontId="2" fillId="0" borderId="1" xfId="0" applyFont="1" applyFill="1" applyBorder="1" applyAlignment="1">
      <alignment horizontal="center" vertical="center"/>
    </xf>
    <xf numFmtId="0" fontId="1" fillId="0" borderId="0" xfId="0" applyFont="1" applyAlignment="1">
      <alignment horizontal="left" vertical="center"/>
    </xf>
    <xf numFmtId="0" fontId="0" fillId="0" borderId="0" xfId="0" applyBorder="1"/>
    <xf numFmtId="9" fontId="9" fillId="0" borderId="0" xfId="0" applyNumberFormat="1" applyFont="1" applyBorder="1" applyAlignment="1">
      <alignment horizontal="center" vertical="center"/>
    </xf>
    <xf numFmtId="0" fontId="9" fillId="0" borderId="0" xfId="0" applyFont="1" applyBorder="1" applyAlignment="1">
      <alignment horizontal="center" vertical="center" wrapText="1"/>
    </xf>
    <xf numFmtId="3" fontId="11"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3" fillId="0" borderId="1" xfId="0" applyFont="1" applyBorder="1" applyAlignment="1">
      <alignment horizont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0" fillId="0" borderId="1" xfId="0" applyFont="1" applyFill="1" applyBorder="1" applyAlignment="1">
      <alignment horizontal="center" vertical="center" wrapText="1"/>
    </xf>
    <xf numFmtId="0" fontId="3" fillId="0" borderId="1" xfId="0" applyFont="1" applyFill="1" applyBorder="1"/>
    <xf numFmtId="0" fontId="1" fillId="0" borderId="0" xfId="0" applyFont="1" applyFill="1" applyBorder="1" applyAlignment="1">
      <alignment horizontal="left" vertical="top" wrapText="1"/>
    </xf>
    <xf numFmtId="0" fontId="3" fillId="0" borderId="1" xfId="0" applyFont="1" applyBorder="1" applyAlignment="1">
      <alignment horizontal="center"/>
    </xf>
    <xf numFmtId="0" fontId="1" fillId="0" borderId="0" xfId="0" applyFont="1" applyFill="1" applyAlignment="1">
      <alignment horizontal="left" vertical="top"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1" fillId="0" borderId="0" xfId="0" applyFont="1" applyFill="1" applyAlignment="1">
      <alignment horizontal="left" vertical="center" wrapText="1"/>
    </xf>
    <xf numFmtId="0" fontId="1" fillId="0" borderId="6" xfId="0" applyFont="1" applyFill="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0"/>
  <sheetViews>
    <sheetView tabSelected="1" zoomScale="114" zoomScaleNormal="115" workbookViewId="0">
      <selection activeCell="J7" sqref="J7"/>
    </sheetView>
  </sheetViews>
  <sheetFormatPr defaultRowHeight="15" x14ac:dyDescent="0.25"/>
  <cols>
    <col min="1" max="1" width="25.42578125" customWidth="1"/>
    <col min="2" max="9" width="13.28515625" customWidth="1"/>
  </cols>
  <sheetData>
    <row r="1" spans="1:13" x14ac:dyDescent="0.25">
      <c r="A1" s="5" t="s">
        <v>32</v>
      </c>
    </row>
    <row r="2" spans="1:13" x14ac:dyDescent="0.25">
      <c r="A2" s="5" t="s">
        <v>11</v>
      </c>
    </row>
    <row r="3" spans="1:13" x14ac:dyDescent="0.25">
      <c r="A3" s="4" t="s">
        <v>14</v>
      </c>
    </row>
    <row r="5" spans="1:13" ht="15.75" x14ac:dyDescent="0.25">
      <c r="A5" s="38" t="s">
        <v>19</v>
      </c>
      <c r="B5" s="38"/>
      <c r="C5" s="38"/>
      <c r="D5" s="38"/>
      <c r="E5" s="38"/>
      <c r="F5" s="38"/>
      <c r="G5" s="38"/>
      <c r="H5" s="38"/>
      <c r="I5" s="29"/>
    </row>
    <row r="6" spans="1:13" ht="15.75" x14ac:dyDescent="0.25">
      <c r="A6" s="29">
        <v>2016</v>
      </c>
      <c r="B6" s="29"/>
      <c r="C6" s="29"/>
      <c r="D6" s="29"/>
      <c r="E6" s="29"/>
      <c r="F6" s="29"/>
      <c r="G6" s="29"/>
      <c r="H6" s="29"/>
      <c r="I6" s="29"/>
    </row>
    <row r="7" spans="1:13" ht="63" x14ac:dyDescent="0.25">
      <c r="A7" s="2" t="s">
        <v>0</v>
      </c>
      <c r="B7" s="30" t="s">
        <v>16</v>
      </c>
      <c r="C7" s="30" t="s">
        <v>1</v>
      </c>
      <c r="D7" s="30" t="s">
        <v>24</v>
      </c>
      <c r="E7" s="30" t="s">
        <v>2</v>
      </c>
      <c r="F7" s="30" t="s">
        <v>15</v>
      </c>
      <c r="G7" s="30" t="s">
        <v>3</v>
      </c>
      <c r="H7" s="30" t="s">
        <v>4</v>
      </c>
      <c r="I7" s="31" t="s">
        <v>12</v>
      </c>
    </row>
    <row r="8" spans="1:13" ht="15.6" customHeight="1" x14ac:dyDescent="0.25">
      <c r="A8" s="12" t="s">
        <v>18</v>
      </c>
      <c r="B8" s="32">
        <v>324</v>
      </c>
      <c r="C8" s="32">
        <v>224</v>
      </c>
      <c r="D8" s="32">
        <v>65</v>
      </c>
      <c r="E8" s="32">
        <v>94</v>
      </c>
      <c r="F8" s="32">
        <v>14</v>
      </c>
      <c r="G8" s="32" t="s">
        <v>22</v>
      </c>
      <c r="H8" s="32">
        <v>721</v>
      </c>
      <c r="I8" s="8">
        <f>(E8+F8)/H8</f>
        <v>0.14979195561719832</v>
      </c>
    </row>
    <row r="9" spans="1:13" ht="15.6" customHeight="1" x14ac:dyDescent="0.25">
      <c r="A9" s="12" t="s">
        <v>6</v>
      </c>
      <c r="B9" s="33">
        <v>2272</v>
      </c>
      <c r="C9" s="33">
        <v>1090</v>
      </c>
      <c r="D9" s="32">
        <v>681</v>
      </c>
      <c r="E9" s="32">
        <v>454</v>
      </c>
      <c r="F9" s="32">
        <v>45</v>
      </c>
      <c r="G9" s="32" t="s">
        <v>22</v>
      </c>
      <c r="H9" s="33">
        <v>4543</v>
      </c>
      <c r="I9" s="8">
        <f>(E9+F9)/H9</f>
        <v>0.10983931322914374</v>
      </c>
    </row>
    <row r="10" spans="1:13" ht="15.6" customHeight="1" x14ac:dyDescent="0.25">
      <c r="A10" s="12" t="s">
        <v>7</v>
      </c>
      <c r="B10" s="33">
        <v>4357</v>
      </c>
      <c r="C10" s="33">
        <v>3994</v>
      </c>
      <c r="D10" s="32">
        <v>484</v>
      </c>
      <c r="E10" s="33">
        <v>1936</v>
      </c>
      <c r="F10" s="33">
        <v>1331</v>
      </c>
      <c r="G10" s="32" t="s">
        <v>22</v>
      </c>
      <c r="H10" s="33">
        <v>12103</v>
      </c>
      <c r="I10" s="8">
        <f>(E10+F10)/H10</f>
        <v>0.26993307444435266</v>
      </c>
      <c r="K10" s="24"/>
      <c r="L10" s="24"/>
      <c r="M10" s="24"/>
    </row>
    <row r="11" spans="1:13" ht="15.6" customHeight="1" x14ac:dyDescent="0.25">
      <c r="A11" s="12" t="s">
        <v>8</v>
      </c>
      <c r="B11" s="34" t="s">
        <v>5</v>
      </c>
      <c r="C11" s="33">
        <v>11748</v>
      </c>
      <c r="D11" s="33">
        <v>5874</v>
      </c>
      <c r="E11" s="33">
        <v>2643</v>
      </c>
      <c r="F11" s="33" t="s">
        <v>5</v>
      </c>
      <c r="G11" s="33">
        <v>9104</v>
      </c>
      <c r="H11" s="33">
        <v>29369</v>
      </c>
      <c r="I11" s="8">
        <f>(E11)/H11</f>
        <v>8.9992849603323238E-2</v>
      </c>
      <c r="K11" s="24"/>
      <c r="L11" s="24"/>
      <c r="M11" s="24"/>
    </row>
    <row r="12" spans="1:13" ht="15.6" customHeight="1" x14ac:dyDescent="0.25">
      <c r="A12" s="12" t="s">
        <v>31</v>
      </c>
      <c r="B12" s="35" t="s">
        <v>5</v>
      </c>
      <c r="C12" s="14">
        <v>24218</v>
      </c>
      <c r="D12" s="14" t="s">
        <v>5</v>
      </c>
      <c r="E12" s="14">
        <v>4832</v>
      </c>
      <c r="F12" s="35" t="s">
        <v>5</v>
      </c>
      <c r="G12" s="14">
        <f>H12-SUM(C12:E12)</f>
        <v>12950</v>
      </c>
      <c r="H12" s="14">
        <v>42000</v>
      </c>
      <c r="I12" s="15">
        <f>(E12)/H12</f>
        <v>0.11504761904761905</v>
      </c>
      <c r="K12" s="25"/>
      <c r="L12" s="26"/>
      <c r="M12" s="24"/>
    </row>
    <row r="13" spans="1:13" ht="15.6" customHeight="1" x14ac:dyDescent="0.25">
      <c r="A13" s="12" t="s">
        <v>10</v>
      </c>
      <c r="B13" s="32" t="s">
        <v>5</v>
      </c>
      <c r="C13" s="32">
        <v>195</v>
      </c>
      <c r="D13" s="32">
        <v>59</v>
      </c>
      <c r="E13" s="32">
        <v>11</v>
      </c>
      <c r="F13" s="32" t="s">
        <v>23</v>
      </c>
      <c r="G13" s="32">
        <v>3</v>
      </c>
      <c r="H13" s="32">
        <v>267</v>
      </c>
      <c r="I13" s="8">
        <f>(E13)/H13</f>
        <v>4.1198501872659173E-2</v>
      </c>
      <c r="K13" s="24"/>
      <c r="L13" s="24"/>
      <c r="M13" s="24"/>
    </row>
    <row r="14" spans="1:13" ht="15.6" customHeight="1" x14ac:dyDescent="0.25">
      <c r="A14" s="12" t="s">
        <v>13</v>
      </c>
      <c r="B14" s="10"/>
      <c r="C14" s="10"/>
      <c r="D14" s="10"/>
      <c r="E14" s="10"/>
      <c r="F14" s="10"/>
      <c r="G14" s="10"/>
      <c r="H14" s="10"/>
      <c r="I14" s="11"/>
      <c r="K14" s="24"/>
      <c r="L14" s="24"/>
      <c r="M14" s="24"/>
    </row>
    <row r="15" spans="1:13" ht="15" customHeight="1" x14ac:dyDescent="0.25">
      <c r="A15" s="16" t="s">
        <v>17</v>
      </c>
      <c r="B15" s="17"/>
    </row>
    <row r="16" spans="1:13" ht="42" customHeight="1" x14ac:dyDescent="0.25">
      <c r="A16" s="39" t="s">
        <v>33</v>
      </c>
      <c r="B16" s="39"/>
      <c r="C16" s="39"/>
      <c r="D16" s="39"/>
      <c r="E16" s="39"/>
      <c r="F16" s="39"/>
      <c r="G16" s="39"/>
      <c r="H16" s="39"/>
      <c r="I16" s="39"/>
    </row>
    <row r="17" spans="1:9" x14ac:dyDescent="0.25">
      <c r="A17" s="23" t="s">
        <v>34</v>
      </c>
      <c r="B17" s="17"/>
    </row>
    <row r="18" spans="1:9" x14ac:dyDescent="0.25">
      <c r="A18" s="18"/>
      <c r="B18" s="17"/>
    </row>
    <row r="19" spans="1:9" ht="15.75" x14ac:dyDescent="0.25">
      <c r="A19" s="38" t="s">
        <v>20</v>
      </c>
      <c r="B19" s="38"/>
      <c r="C19" s="38"/>
      <c r="D19" s="38"/>
      <c r="E19" s="38"/>
      <c r="F19" s="38"/>
      <c r="G19" s="38"/>
      <c r="H19" s="38"/>
      <c r="I19" s="3"/>
    </row>
    <row r="20" spans="1:9" ht="15.75" x14ac:dyDescent="0.25">
      <c r="A20" s="3">
        <v>2018</v>
      </c>
      <c r="B20" s="3"/>
      <c r="C20" s="3"/>
      <c r="D20" s="3"/>
      <c r="E20" s="3"/>
      <c r="F20" s="3"/>
      <c r="G20" s="3"/>
      <c r="H20" s="3"/>
      <c r="I20" s="3"/>
    </row>
    <row r="21" spans="1:9" ht="63" x14ac:dyDescent="0.25">
      <c r="A21" s="2" t="s">
        <v>0</v>
      </c>
      <c r="B21" s="30" t="s">
        <v>16</v>
      </c>
      <c r="C21" s="30" t="s">
        <v>1</v>
      </c>
      <c r="D21" s="30" t="s">
        <v>24</v>
      </c>
      <c r="E21" s="30" t="s">
        <v>2</v>
      </c>
      <c r="F21" s="30" t="s">
        <v>15</v>
      </c>
      <c r="G21" s="30" t="s">
        <v>3</v>
      </c>
      <c r="H21" s="30" t="s">
        <v>4</v>
      </c>
      <c r="I21" s="31" t="s">
        <v>12</v>
      </c>
    </row>
    <row r="22" spans="1:9" ht="18.75" x14ac:dyDescent="0.25">
      <c r="A22" s="36" t="s">
        <v>18</v>
      </c>
      <c r="B22" s="19">
        <v>336</v>
      </c>
      <c r="C22" s="19">
        <v>163</v>
      </c>
      <c r="D22" s="19">
        <v>95</v>
      </c>
      <c r="E22" s="19">
        <v>99</v>
      </c>
      <c r="F22" s="19">
        <v>23</v>
      </c>
      <c r="G22" s="19" t="s">
        <v>5</v>
      </c>
      <c r="H22" s="19">
        <v>716</v>
      </c>
      <c r="I22" s="8">
        <f>(E22+F22)/H22</f>
        <v>0.17039106145251395</v>
      </c>
    </row>
    <row r="23" spans="1:9" ht="15.75" x14ac:dyDescent="0.25">
      <c r="A23" s="36" t="s">
        <v>6</v>
      </c>
      <c r="B23" s="19">
        <v>2035</v>
      </c>
      <c r="C23" s="19">
        <v>1475</v>
      </c>
      <c r="D23" s="19">
        <v>804</v>
      </c>
      <c r="E23" s="19">
        <v>293</v>
      </c>
      <c r="F23" s="19">
        <v>167</v>
      </c>
      <c r="G23" s="19" t="s">
        <v>5</v>
      </c>
      <c r="H23" s="7">
        <v>4774</v>
      </c>
      <c r="I23" s="8">
        <f t="shared" ref="I23:I24" si="0">(E23+F23)/H23</f>
        <v>9.6355257645580228E-2</v>
      </c>
    </row>
    <row r="24" spans="1:9" ht="15.75" x14ac:dyDescent="0.25">
      <c r="A24" s="36" t="s">
        <v>7</v>
      </c>
      <c r="B24" s="7">
        <v>4800</v>
      </c>
      <c r="C24" s="7">
        <v>3846</v>
      </c>
      <c r="D24" s="19">
        <v>497</v>
      </c>
      <c r="E24" s="7">
        <v>2387</v>
      </c>
      <c r="F24" s="19">
        <v>976</v>
      </c>
      <c r="G24" s="19" t="s">
        <v>5</v>
      </c>
      <c r="H24" s="7">
        <v>12506</v>
      </c>
      <c r="I24" s="8">
        <f t="shared" si="0"/>
        <v>0.26891092275707662</v>
      </c>
    </row>
    <row r="25" spans="1:9" ht="15.75" x14ac:dyDescent="0.25">
      <c r="A25" s="36" t="s">
        <v>8</v>
      </c>
      <c r="B25" s="20" t="s">
        <v>5</v>
      </c>
      <c r="C25" s="20">
        <v>16050</v>
      </c>
      <c r="D25" s="7">
        <v>3316</v>
      </c>
      <c r="E25" s="20">
        <v>3680</v>
      </c>
      <c r="F25" s="21" t="s">
        <v>5</v>
      </c>
      <c r="G25" s="7">
        <v>6061</v>
      </c>
      <c r="H25" s="7">
        <v>29107</v>
      </c>
      <c r="I25" s="8">
        <f>(E25)/H25</f>
        <v>0.12643006836843371</v>
      </c>
    </row>
    <row r="26" spans="1:9" ht="15.75" x14ac:dyDescent="0.25">
      <c r="A26" s="36" t="s">
        <v>9</v>
      </c>
      <c r="B26" s="19" t="s">
        <v>5</v>
      </c>
      <c r="C26" s="7">
        <v>17640</v>
      </c>
      <c r="D26" s="19" t="s">
        <v>5</v>
      </c>
      <c r="E26" s="7">
        <v>5460</v>
      </c>
      <c r="F26" s="19" t="s">
        <v>5</v>
      </c>
      <c r="G26" s="7">
        <v>18900</v>
      </c>
      <c r="H26" s="7">
        <v>42000</v>
      </c>
      <c r="I26" s="8">
        <f>(E26)/H26</f>
        <v>0.13</v>
      </c>
    </row>
    <row r="27" spans="1:9" ht="15.75" x14ac:dyDescent="0.25">
      <c r="A27" s="36" t="s">
        <v>10</v>
      </c>
      <c r="B27" s="19" t="s">
        <v>5</v>
      </c>
      <c r="C27" s="19">
        <v>179</v>
      </c>
      <c r="D27" s="19">
        <v>77</v>
      </c>
      <c r="E27" s="19">
        <v>8</v>
      </c>
      <c r="F27" s="19" t="s">
        <v>5</v>
      </c>
      <c r="G27" s="19" t="s">
        <v>5</v>
      </c>
      <c r="H27" s="19">
        <v>264</v>
      </c>
      <c r="I27" s="8">
        <f>(E27)/H27</f>
        <v>3.0303030303030304E-2</v>
      </c>
    </row>
    <row r="28" spans="1:9" ht="15.75" x14ac:dyDescent="0.25">
      <c r="A28" s="1" t="s">
        <v>13</v>
      </c>
      <c r="B28" s="22"/>
      <c r="C28" s="22"/>
      <c r="D28" s="22"/>
      <c r="E28" s="22"/>
      <c r="F28" s="22"/>
      <c r="G28" s="22"/>
      <c r="H28" s="22"/>
      <c r="I28" s="13"/>
    </row>
    <row r="29" spans="1:9" ht="15.6" customHeight="1" x14ac:dyDescent="0.25">
      <c r="A29" s="16" t="s">
        <v>17</v>
      </c>
    </row>
    <row r="30" spans="1:9" ht="42.6" customHeight="1" x14ac:dyDescent="0.25">
      <c r="A30" s="39" t="s">
        <v>35</v>
      </c>
      <c r="B30" s="39"/>
      <c r="C30" s="39"/>
      <c r="D30" s="39"/>
      <c r="E30" s="39"/>
      <c r="F30" s="39"/>
      <c r="G30" s="39"/>
      <c r="H30" s="39"/>
      <c r="I30" s="39"/>
    </row>
    <row r="32" spans="1:9" ht="15.75" x14ac:dyDescent="0.25">
      <c r="A32" s="38" t="s">
        <v>21</v>
      </c>
      <c r="B32" s="38"/>
      <c r="C32" s="38"/>
      <c r="D32" s="38"/>
      <c r="E32" s="38"/>
      <c r="F32" s="38"/>
      <c r="G32" s="38"/>
      <c r="H32" s="38"/>
      <c r="I32" s="6"/>
    </row>
    <row r="33" spans="1:9" ht="15.75" x14ac:dyDescent="0.25">
      <c r="A33" s="6">
        <v>2020</v>
      </c>
      <c r="B33" s="6"/>
      <c r="C33" s="6"/>
      <c r="D33" s="6"/>
      <c r="E33" s="6"/>
      <c r="F33" s="6"/>
      <c r="G33" s="6"/>
      <c r="H33" s="6"/>
      <c r="I33" s="6"/>
    </row>
    <row r="34" spans="1:9" ht="34.5" x14ac:dyDescent="0.25">
      <c r="A34" s="42" t="s">
        <v>0</v>
      </c>
      <c r="B34" s="30" t="s">
        <v>16</v>
      </c>
      <c r="C34" s="30" t="s">
        <v>1</v>
      </c>
      <c r="D34" s="30" t="s">
        <v>24</v>
      </c>
      <c r="E34" s="30" t="s">
        <v>2</v>
      </c>
      <c r="F34" s="30" t="s">
        <v>15</v>
      </c>
      <c r="G34" s="42" t="s">
        <v>3</v>
      </c>
      <c r="H34" s="42" t="s">
        <v>4</v>
      </c>
      <c r="I34" s="44" t="s">
        <v>12</v>
      </c>
    </row>
    <row r="35" spans="1:9" ht="34.5" x14ac:dyDescent="0.25">
      <c r="A35" s="43"/>
      <c r="B35" s="40" t="s">
        <v>25</v>
      </c>
      <c r="C35" s="41"/>
      <c r="D35" s="30" t="s">
        <v>26</v>
      </c>
      <c r="E35" s="40" t="s">
        <v>27</v>
      </c>
      <c r="F35" s="41"/>
      <c r="G35" s="43"/>
      <c r="H35" s="43"/>
      <c r="I35" s="45"/>
    </row>
    <row r="36" spans="1:9" ht="18.75" x14ac:dyDescent="0.25">
      <c r="A36" s="36" t="s">
        <v>28</v>
      </c>
      <c r="B36" s="9" t="s">
        <v>5</v>
      </c>
      <c r="C36" s="9">
        <v>449</v>
      </c>
      <c r="D36" s="9">
        <v>74</v>
      </c>
      <c r="E36" s="9">
        <v>198</v>
      </c>
      <c r="F36" s="9" t="s">
        <v>5</v>
      </c>
      <c r="G36" s="9" t="s">
        <v>5</v>
      </c>
      <c r="H36" s="9">
        <v>721</v>
      </c>
      <c r="I36" s="13">
        <f>(E36)/H36</f>
        <v>0.27461858529819694</v>
      </c>
    </row>
    <row r="37" spans="1:9" ht="15.75" x14ac:dyDescent="0.25">
      <c r="A37" s="36" t="s">
        <v>6</v>
      </c>
      <c r="B37" s="27">
        <v>1723</v>
      </c>
      <c r="C37" s="28">
        <v>982</v>
      </c>
      <c r="D37" s="27">
        <v>1510</v>
      </c>
      <c r="E37" s="28">
        <v>382</v>
      </c>
      <c r="F37" s="28">
        <v>159</v>
      </c>
      <c r="G37" s="9" t="s">
        <v>5</v>
      </c>
      <c r="H37" s="9">
        <v>4756</v>
      </c>
      <c r="I37" s="13">
        <f>(E37+F37)/H37</f>
        <v>0.11375105130361648</v>
      </c>
    </row>
    <row r="38" spans="1:9" ht="18.75" x14ac:dyDescent="0.25">
      <c r="A38" s="36" t="s">
        <v>29</v>
      </c>
      <c r="B38" s="9">
        <v>5267</v>
      </c>
      <c r="C38" s="9">
        <v>3539</v>
      </c>
      <c r="D38" s="9">
        <v>291</v>
      </c>
      <c r="E38" s="9">
        <v>2542</v>
      </c>
      <c r="F38" s="9">
        <v>855</v>
      </c>
      <c r="G38" s="9" t="s">
        <v>5</v>
      </c>
      <c r="H38" s="9">
        <v>12494</v>
      </c>
      <c r="I38" s="13">
        <f>(E38+F38)/H38</f>
        <v>0.2718905074435729</v>
      </c>
    </row>
    <row r="39" spans="1:9" ht="15.75" x14ac:dyDescent="0.25">
      <c r="A39" s="36" t="s">
        <v>8</v>
      </c>
      <c r="B39" s="9" t="s">
        <v>5</v>
      </c>
      <c r="C39" s="9">
        <v>13685</v>
      </c>
      <c r="D39" s="9">
        <v>3329</v>
      </c>
      <c r="E39" s="9">
        <v>3874</v>
      </c>
      <c r="F39" s="9" t="s">
        <v>5</v>
      </c>
      <c r="G39" s="9">
        <v>7663</v>
      </c>
      <c r="H39" s="9">
        <v>28552</v>
      </c>
      <c r="I39" s="13">
        <f>E39/H39</f>
        <v>0.13568226393947885</v>
      </c>
    </row>
    <row r="40" spans="1:9" ht="15.75" x14ac:dyDescent="0.25">
      <c r="A40" s="36" t="s">
        <v>9</v>
      </c>
      <c r="B40" s="9" t="s">
        <v>5</v>
      </c>
      <c r="C40" s="9">
        <v>23866</v>
      </c>
      <c r="D40" s="9" t="s">
        <v>5</v>
      </c>
      <c r="E40" s="9">
        <v>4693</v>
      </c>
      <c r="F40" s="9" t="s">
        <v>5</v>
      </c>
      <c r="G40" s="9">
        <v>11482</v>
      </c>
      <c r="H40" s="9">
        <v>40041</v>
      </c>
      <c r="I40" s="13">
        <f>E40/H40</f>
        <v>0.1172048650133613</v>
      </c>
    </row>
    <row r="41" spans="1:9" ht="15.75" x14ac:dyDescent="0.25">
      <c r="A41" s="36" t="s">
        <v>10</v>
      </c>
      <c r="B41" s="9" t="s">
        <v>5</v>
      </c>
      <c r="C41" s="9">
        <v>173</v>
      </c>
      <c r="D41" s="9">
        <v>92</v>
      </c>
      <c r="E41" s="9">
        <v>8</v>
      </c>
      <c r="F41" s="9" t="s">
        <v>5</v>
      </c>
      <c r="G41" s="9" t="s">
        <v>5</v>
      </c>
      <c r="H41" s="9">
        <v>273</v>
      </c>
      <c r="I41" s="13">
        <f>E41/H41</f>
        <v>2.9304029304029304E-2</v>
      </c>
    </row>
    <row r="42" spans="1:9" ht="17.45" customHeight="1" x14ac:dyDescent="0.25">
      <c r="A42" s="1" t="s">
        <v>13</v>
      </c>
      <c r="B42" s="9"/>
      <c r="C42" s="9"/>
      <c r="D42" s="9"/>
      <c r="E42" s="9"/>
      <c r="F42" s="9"/>
      <c r="G42" s="9"/>
      <c r="H42" s="9"/>
      <c r="I42" s="13"/>
    </row>
    <row r="43" spans="1:9" ht="15.75" customHeight="1" x14ac:dyDescent="0.25">
      <c r="A43" s="47" t="s">
        <v>17</v>
      </c>
      <c r="B43" s="47"/>
      <c r="C43" s="47"/>
      <c r="D43" s="47"/>
      <c r="E43" s="47"/>
      <c r="F43" s="47"/>
      <c r="G43" s="47"/>
      <c r="H43" s="47"/>
      <c r="I43" s="47"/>
    </row>
    <row r="44" spans="1:9" ht="29.25" customHeight="1" x14ac:dyDescent="0.25">
      <c r="A44" s="46" t="s">
        <v>36</v>
      </c>
      <c r="B44" s="46"/>
      <c r="C44" s="46"/>
      <c r="D44" s="46"/>
      <c r="E44" s="46"/>
      <c r="F44" s="46"/>
      <c r="G44" s="46"/>
      <c r="H44" s="46"/>
      <c r="I44" s="46"/>
    </row>
    <row r="45" spans="1:9" ht="87" customHeight="1" x14ac:dyDescent="0.25">
      <c r="A45" s="39" t="s">
        <v>37</v>
      </c>
      <c r="B45" s="39"/>
      <c r="C45" s="39"/>
      <c r="D45" s="39"/>
      <c r="E45" s="39"/>
      <c r="F45" s="39"/>
      <c r="G45" s="39"/>
      <c r="H45" s="39"/>
      <c r="I45" s="39"/>
    </row>
    <row r="46" spans="1:9" ht="30.75" customHeight="1" x14ac:dyDescent="0.25">
      <c r="A46" s="37" t="s">
        <v>30</v>
      </c>
      <c r="B46" s="37"/>
      <c r="C46" s="37"/>
      <c r="D46" s="37"/>
      <c r="E46" s="37"/>
      <c r="F46" s="37"/>
      <c r="G46" s="37"/>
      <c r="H46" s="37"/>
      <c r="I46" s="37"/>
    </row>
    <row r="47" spans="1:9" x14ac:dyDescent="0.25">
      <c r="A47" s="17"/>
      <c r="B47" s="17"/>
      <c r="C47" s="17"/>
      <c r="D47" s="17"/>
      <c r="E47" s="17"/>
      <c r="F47" s="17"/>
      <c r="G47" s="17"/>
      <c r="H47" s="17"/>
      <c r="I47" s="17"/>
    </row>
    <row r="48" spans="1:9" x14ac:dyDescent="0.25">
      <c r="A48" s="17"/>
      <c r="B48" s="17"/>
      <c r="C48" s="17"/>
      <c r="D48" s="17"/>
      <c r="E48" s="17"/>
      <c r="F48" s="17"/>
      <c r="G48" s="17"/>
      <c r="H48" s="17"/>
      <c r="I48" s="17"/>
    </row>
    <row r="49" spans="1:9" x14ac:dyDescent="0.25">
      <c r="A49" s="17"/>
      <c r="B49" s="17"/>
      <c r="C49" s="17"/>
      <c r="D49" s="17"/>
      <c r="E49" s="17"/>
      <c r="F49" s="17"/>
      <c r="G49" s="17"/>
      <c r="H49" s="17"/>
      <c r="I49" s="17"/>
    </row>
    <row r="50" spans="1:9" x14ac:dyDescent="0.25">
      <c r="A50" s="17"/>
      <c r="B50" s="17"/>
      <c r="C50" s="17"/>
      <c r="D50" s="17"/>
      <c r="E50" s="17"/>
      <c r="F50" s="17"/>
      <c r="G50" s="17"/>
      <c r="H50" s="17"/>
      <c r="I50" s="17"/>
    </row>
  </sheetData>
  <mergeCells count="15">
    <mergeCell ref="A46:I46"/>
    <mergeCell ref="A5:H5"/>
    <mergeCell ref="A19:H19"/>
    <mergeCell ref="A32:H32"/>
    <mergeCell ref="A45:I45"/>
    <mergeCell ref="B35:C35"/>
    <mergeCell ref="E35:F35"/>
    <mergeCell ref="A34:A35"/>
    <mergeCell ref="G34:G35"/>
    <mergeCell ref="H34:H35"/>
    <mergeCell ref="I34:I35"/>
    <mergeCell ref="A44:I44"/>
    <mergeCell ref="A30:I30"/>
    <mergeCell ref="A16:I16"/>
    <mergeCell ref="A43:I43"/>
  </mergeCells>
  <printOptions horizontalCentered="1"/>
  <pageMargins left="0.7" right="0.7" top="1.25" bottom="0.75" header="0.3" footer="0.3"/>
  <pageSetup scale="6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565065E4464A24BAFC5EE21A8050757" ma:contentTypeVersion="4" ma:contentTypeDescription="Create a new document." ma:contentTypeScope="" ma:versionID="4a762f8d69179347714eb38352cc8b64">
  <xsd:schema xmlns:xsd="http://www.w3.org/2001/XMLSchema" xmlns:xs="http://www.w3.org/2001/XMLSchema" xmlns:p="http://schemas.microsoft.com/office/2006/metadata/properties" xmlns:ns2="44274ad2-9986-4aac-a8fc-d09e909d4c94" targetNamespace="http://schemas.microsoft.com/office/2006/metadata/properties" ma:root="true" ma:fieldsID="c6249c97a29caf0627f6741b062b6ee8" ns2:_="">
    <xsd:import namespace="44274ad2-9986-4aac-a8fc-d09e909d4c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274ad2-9986-4aac-a8fc-d09e909d4c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54830C-C360-4626-A9F1-8C133A3E6E18}">
  <ds:schemaRefs>
    <ds:schemaRef ds:uri="http://schemas.microsoft.com/office/2006/documentManagement/types"/>
    <ds:schemaRef ds:uri="http://purl.org/dc/dcmitype/"/>
    <ds:schemaRef ds:uri="http://purl.org/dc/terms/"/>
    <ds:schemaRef ds:uri="44274ad2-9986-4aac-a8fc-d09e909d4c94"/>
    <ds:schemaRef ds:uri="http://www.w3.org/XML/1998/namespace"/>
    <ds:schemaRef ds:uri="http://schemas.openxmlformats.org/package/2006/metadata/core-properties"/>
    <ds:schemaRef ds:uri="http://purl.org/dc/elements/1.1/"/>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8F3079FE-7D90-4E44-874C-F7B9A0CE7B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274ad2-9986-4aac-a8fc-d09e909d4c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809B07-B519-483B-8447-0155B17782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Hydro 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B2-AMPCO-18-01_20211027</dc:title>
  <dc:creator>Shannon Sasso</dc:creator>
  <cp:lastModifiedBy>LEE Julie(Qiu Ling)</cp:lastModifiedBy>
  <cp:lastPrinted>2022-01-28T20:40:24Z</cp:lastPrinted>
  <dcterms:created xsi:type="dcterms:W3CDTF">2019-07-11T18:18:47Z</dcterms:created>
  <dcterms:modified xsi:type="dcterms:W3CDTF">2022-01-28T21:04:59Z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0x0101008565065E4464A24BAFC5EE21A8050757</vt:lpwstr>
  </property>
  <property fmtid="{D5CDD505-2E9C-101B-9397-08002B2CF9AE}" pid="3" name="Order">
    <vt:r8>76000</vt:r8>
  </property>
  <property fmtid="{D5CDD505-2E9C-101B-9397-08002B2CF9AE}" pid="4" name="Exhibit_Ref">
    <vt:lpwstr>TSP-02-02 p.3 Table 1</vt:lpwstr>
  </property>
  <property fmtid="{D5CDD505-2E9C-101B-9397-08002B2CF9AE}" pid="5" name="IR_Tab">
    <vt:lpwstr>12</vt:lpwstr>
  </property>
  <property fmtid="{D5CDD505-2E9C-101B-9397-08002B2CF9AE}" pid="6" name="Intervenor Acronym">
    <vt:lpwstr>AMPCO</vt:lpwstr>
  </property>
  <property fmtid="{D5CDD505-2E9C-101B-9397-08002B2CF9AE}" pid="7" name="Strategic?">
    <vt:lpwstr>N</vt:lpwstr>
  </property>
  <property fmtid="{D5CDD505-2E9C-101B-9397-08002B2CF9AE}" pid="8" name="RA Contact">
    <vt:lpwstr>Oren Ben-Shlomo</vt:lpwstr>
  </property>
  <property fmtid="{D5CDD505-2E9C-101B-9397-08002B2CF9AE}" pid="9" name="_dlc_DocIdItemGuid">
    <vt:lpwstr>8d286b9d-4963-4424-bc2b-bf7302c694d3</vt:lpwstr>
  </property>
</Properties>
</file>