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8800" windowHeight="12450"/>
  </bookViews>
  <sheets>
    <sheet name="D-1-3-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3" i="1" s="1"/>
  <c r="D15" i="1"/>
  <c r="D17" i="1"/>
  <c r="D28" i="1"/>
  <c r="D29" i="1"/>
  <c r="D27" i="1"/>
  <c r="D26" i="1"/>
  <c r="D30" i="1" l="1"/>
  <c r="D24" i="1"/>
</calcChain>
</file>

<file path=xl/sharedStrings.xml><?xml version="1.0" encoding="utf-8"?>
<sst xmlns="http://schemas.openxmlformats.org/spreadsheetml/2006/main" count="31" uniqueCount="17">
  <si>
    <t>Filed:  March 4, 2022, EB-2022-0002, Exhibit D-1-3, Attachment 1, Page 1 of 1</t>
  </si>
  <si>
    <t>Employee Costs</t>
  </si>
  <si>
    <t>2021 Budget</t>
  </si>
  <si>
    <t>2021 Actual</t>
  </si>
  <si>
    <t>2022 Budget</t>
  </si>
  <si>
    <t>Average Number of Employees (Capital and Operating expenses FTEs)</t>
  </si>
  <si>
    <t>Executive</t>
  </si>
  <si>
    <t>Management</t>
  </si>
  <si>
    <t>Non-Management Regular</t>
  </si>
  <si>
    <t>Non-Management Temporary</t>
  </si>
  <si>
    <t xml:space="preserve">Total </t>
  </si>
  <si>
    <t>Operating expenses figures below are in $ millions</t>
  </si>
  <si>
    <t>Total Salary and Wages</t>
  </si>
  <si>
    <t>Executive and Board</t>
  </si>
  <si>
    <t>Total Benefits</t>
  </si>
  <si>
    <t>Percentage of Salary and Wages</t>
  </si>
  <si>
    <t>Total Compensation (Salary, Wages &amp; Benefits)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</si>
</sst>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3" xfId="0" applyBorder="1"/>
    <xf numFmtId="0" fontId="1" fillId="2" borderId="5" xfId="0" applyFont="1" applyFill="1" applyBorder="1"/>
    <xf numFmtId="0" fontId="1" fillId="0" borderId="6" xfId="0" applyFont="1" applyBorder="1" applyAlignment="1">
      <alignment horizontal="center" vertical="top" wrapText="1"/>
    </xf>
    <xf numFmtId="0" fontId="0" fillId="0" borderId="7" xfId="0" applyBorder="1"/>
    <xf numFmtId="1" fontId="0" fillId="0" borderId="8" xfId="0" applyNumberFormat="1" applyBorder="1"/>
    <xf numFmtId="1" fontId="0" fillId="2" borderId="10" xfId="0" applyNumberFormat="1" applyFill="1" applyBorder="1"/>
    <xf numFmtId="164" fontId="0" fillId="0" borderId="8" xfId="0" applyNumberFormat="1" applyBorder="1"/>
    <xf numFmtId="164" fontId="0" fillId="0" borderId="7" xfId="0" applyNumberFormat="1" applyBorder="1"/>
    <xf numFmtId="0" fontId="1" fillId="0" borderId="11" xfId="0" applyFont="1" applyBorder="1" applyAlignment="1">
      <alignment horizontal="center" vertical="top" wrapText="1"/>
    </xf>
    <xf numFmtId="0" fontId="0" fillId="0" borderId="12" xfId="0" applyBorder="1"/>
    <xf numFmtId="1" fontId="0" fillId="0" borderId="13" xfId="0" applyNumberFormat="1" applyBorder="1"/>
    <xf numFmtId="1" fontId="0" fillId="2" borderId="15" xfId="0" applyNumberFormat="1" applyFill="1" applyBorder="1"/>
    <xf numFmtId="164" fontId="0" fillId="0" borderId="13" xfId="0" applyNumberFormat="1" applyBorder="1"/>
    <xf numFmtId="164" fontId="0" fillId="0" borderId="12" xfId="0" applyNumberFormat="1" applyBorder="1"/>
    <xf numFmtId="164" fontId="1" fillId="0" borderId="9" xfId="0" applyNumberFormat="1" applyFont="1" applyBorder="1"/>
    <xf numFmtId="164" fontId="1" fillId="0" borderId="14" xfId="0" applyNumberFormat="1" applyFont="1" applyBorder="1"/>
    <xf numFmtId="0" fontId="1" fillId="0" borderId="2" xfId="0" applyFont="1" applyBorder="1"/>
    <xf numFmtId="164" fontId="1" fillId="0" borderId="8" xfId="0" applyNumberFormat="1" applyFont="1" applyBorder="1"/>
    <xf numFmtId="1" fontId="1" fillId="0" borderId="9" xfId="0" applyNumberFormat="1" applyFont="1" applyBorder="1"/>
    <xf numFmtId="1" fontId="1" fillId="0" borderId="14" xfId="0" applyNumberFormat="1" applyFont="1" applyBorder="1"/>
    <xf numFmtId="0" fontId="1" fillId="0" borderId="5" xfId="0" applyFont="1" applyBorder="1" applyAlignment="1">
      <alignment horizontal="right"/>
    </xf>
    <xf numFmtId="9" fontId="1" fillId="0" borderId="10" xfId="1" applyFont="1" applyBorder="1"/>
    <xf numFmtId="1" fontId="0" fillId="0" borderId="0" xfId="0" applyNumberFormat="1"/>
    <xf numFmtId="9" fontId="0" fillId="0" borderId="0" xfId="1" applyFont="1"/>
    <xf numFmtId="164" fontId="1" fillId="0" borderId="13" xfId="0" applyNumberFormat="1" applyFont="1" applyBorder="1"/>
    <xf numFmtId="9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/>
  </sheetViews>
  <sheetFormatPr defaultRowHeight="15" x14ac:dyDescent="0.25"/>
  <cols>
    <col min="1" max="1" width="43.5703125" bestFit="1" customWidth="1"/>
    <col min="2" max="4" width="10.28515625" customWidth="1"/>
  </cols>
  <sheetData>
    <row r="1" spans="1:7" x14ac:dyDescent="0.25">
      <c r="A1" s="28" t="s">
        <v>0</v>
      </c>
    </row>
    <row r="2" spans="1:7" x14ac:dyDescent="0.25">
      <c r="A2" s="29"/>
    </row>
    <row r="3" spans="1:7" ht="15.75" thickBot="1" x14ac:dyDescent="0.3">
      <c r="A3" s="28" t="s">
        <v>1</v>
      </c>
    </row>
    <row r="4" spans="1:7" ht="30.75" thickBot="1" x14ac:dyDescent="0.3">
      <c r="A4" s="1"/>
      <c r="B4" s="10" t="s">
        <v>2</v>
      </c>
      <c r="C4" s="10" t="s">
        <v>3</v>
      </c>
      <c r="D4" s="4" t="s">
        <v>4</v>
      </c>
    </row>
    <row r="5" spans="1:7" x14ac:dyDescent="0.25">
      <c r="A5" s="18" t="s">
        <v>5</v>
      </c>
      <c r="B5" s="11"/>
      <c r="C5" s="11"/>
      <c r="D5" s="5"/>
    </row>
    <row r="6" spans="1:7" x14ac:dyDescent="0.25">
      <c r="A6" s="2" t="s">
        <v>6</v>
      </c>
      <c r="B6" s="6">
        <v>7</v>
      </c>
      <c r="C6" s="12">
        <v>7</v>
      </c>
      <c r="D6" s="6">
        <v>8</v>
      </c>
      <c r="G6" s="24"/>
    </row>
    <row r="7" spans="1:7" x14ac:dyDescent="0.25">
      <c r="A7" s="2" t="s">
        <v>7</v>
      </c>
      <c r="B7" s="6">
        <v>127.45416666666699</v>
      </c>
      <c r="C7" s="12">
        <v>147</v>
      </c>
      <c r="D7" s="6">
        <v>144</v>
      </c>
      <c r="G7" s="24"/>
    </row>
    <row r="8" spans="1:7" x14ac:dyDescent="0.25">
      <c r="A8" s="2" t="s">
        <v>8</v>
      </c>
      <c r="B8" s="6">
        <v>596.03472222222194</v>
      </c>
      <c r="C8" s="12">
        <v>570</v>
      </c>
      <c r="D8" s="6">
        <v>585</v>
      </c>
      <c r="G8" s="24"/>
    </row>
    <row r="9" spans="1:7" x14ac:dyDescent="0.25">
      <c r="A9" s="2" t="s">
        <v>9</v>
      </c>
      <c r="B9" s="6">
        <v>63.623324372759903</v>
      </c>
      <c r="C9" s="12">
        <v>51</v>
      </c>
      <c r="D9" s="6">
        <v>90</v>
      </c>
      <c r="G9" s="24"/>
    </row>
    <row r="10" spans="1:7" ht="15.75" thickBot="1" x14ac:dyDescent="0.3">
      <c r="A10" s="31" t="s">
        <v>10</v>
      </c>
      <c r="B10" s="20">
        <v>794.11221326164889</v>
      </c>
      <c r="C10" s="21">
        <v>774</v>
      </c>
      <c r="D10" s="20">
        <v>827</v>
      </c>
      <c r="G10" s="24"/>
    </row>
    <row r="11" spans="1:7" ht="15.75" thickBot="1" x14ac:dyDescent="0.3">
      <c r="A11" s="3" t="s">
        <v>11</v>
      </c>
      <c r="B11" s="7"/>
      <c r="C11" s="13"/>
      <c r="D11" s="7"/>
    </row>
    <row r="12" spans="1:7" x14ac:dyDescent="0.25">
      <c r="A12" s="18" t="s">
        <v>12</v>
      </c>
      <c r="B12" s="5"/>
      <c r="C12" s="11"/>
      <c r="D12" s="5"/>
    </row>
    <row r="13" spans="1:7" x14ac:dyDescent="0.25">
      <c r="A13" s="2" t="s">
        <v>13</v>
      </c>
      <c r="B13" s="8">
        <v>3.445925225851227</v>
      </c>
      <c r="C13" s="14">
        <v>3.4</v>
      </c>
      <c r="D13" s="8">
        <v>3.76</v>
      </c>
    </row>
    <row r="14" spans="1:7" x14ac:dyDescent="0.25">
      <c r="A14" s="2" t="s">
        <v>7</v>
      </c>
      <c r="B14" s="8">
        <v>18.375980645478673</v>
      </c>
      <c r="C14" s="14">
        <v>21.4</v>
      </c>
      <c r="D14" s="8">
        <v>21.91</v>
      </c>
    </row>
    <row r="15" spans="1:7" x14ac:dyDescent="0.25">
      <c r="A15" s="2" t="s">
        <v>8</v>
      </c>
      <c r="B15" s="8">
        <v>64.806236787356738</v>
      </c>
      <c r="C15" s="14">
        <v>63.1</v>
      </c>
      <c r="D15" s="8">
        <f>67.75-0.571</f>
        <v>67.179000000000002</v>
      </c>
    </row>
    <row r="16" spans="1:7" x14ac:dyDescent="0.25">
      <c r="A16" s="2" t="s">
        <v>9</v>
      </c>
      <c r="B16" s="8">
        <v>5.0274609596535864</v>
      </c>
      <c r="C16" s="14">
        <v>4.5999999999999996</v>
      </c>
      <c r="D16" s="8">
        <v>6.26</v>
      </c>
    </row>
    <row r="17" spans="1:5" ht="15.75" thickBot="1" x14ac:dyDescent="0.3">
      <c r="A17" s="31" t="s">
        <v>10</v>
      </c>
      <c r="B17" s="19">
        <v>91.655603618340209</v>
      </c>
      <c r="C17" s="19">
        <v>92.5</v>
      </c>
      <c r="D17" s="19">
        <f>SUM(D13:D16)</f>
        <v>99.109000000000009</v>
      </c>
    </row>
    <row r="18" spans="1:5" x14ac:dyDescent="0.25">
      <c r="A18" s="18" t="s">
        <v>14</v>
      </c>
      <c r="B18" s="5"/>
      <c r="C18" s="11"/>
      <c r="D18" s="5"/>
    </row>
    <row r="19" spans="1:5" x14ac:dyDescent="0.25">
      <c r="A19" s="2" t="s">
        <v>6</v>
      </c>
      <c r="B19" s="8">
        <v>1.021552393980059</v>
      </c>
      <c r="C19" s="14">
        <v>1.1000000000000001</v>
      </c>
      <c r="D19" s="8">
        <v>0.95</v>
      </c>
    </row>
    <row r="20" spans="1:5" x14ac:dyDescent="0.25">
      <c r="A20" s="2" t="s">
        <v>7</v>
      </c>
      <c r="B20" s="8">
        <v>7.1882704567382181</v>
      </c>
      <c r="C20" s="14">
        <v>8.1</v>
      </c>
      <c r="D20" s="8">
        <v>6.95</v>
      </c>
    </row>
    <row r="21" spans="1:5" x14ac:dyDescent="0.25">
      <c r="A21" s="2" t="s">
        <v>8</v>
      </c>
      <c r="B21" s="8">
        <v>25.02192383072801</v>
      </c>
      <c r="C21" s="14">
        <v>24.9</v>
      </c>
      <c r="D21" s="8">
        <f>21.47+0.571</f>
        <v>22.041</v>
      </c>
    </row>
    <row r="22" spans="1:5" x14ac:dyDescent="0.25">
      <c r="A22" s="2" t="s">
        <v>9</v>
      </c>
      <c r="B22" s="8">
        <v>0.3978602236402054</v>
      </c>
      <c r="C22" s="14">
        <v>0.3</v>
      </c>
      <c r="D22" s="8">
        <v>0.45</v>
      </c>
    </row>
    <row r="23" spans="1:5" ht="15.75" thickBot="1" x14ac:dyDescent="0.3">
      <c r="A23" s="31" t="s">
        <v>10</v>
      </c>
      <c r="B23" s="16">
        <v>33.599606905086489</v>
      </c>
      <c r="C23" s="17">
        <v>34.4</v>
      </c>
      <c r="D23" s="16">
        <f>SUM(D19:D22)</f>
        <v>30.391000000000002</v>
      </c>
    </row>
    <row r="24" spans="1:5" ht="15.75" thickBot="1" x14ac:dyDescent="0.3">
      <c r="A24" s="22" t="s">
        <v>15</v>
      </c>
      <c r="B24" s="23">
        <v>0.36658540862375855</v>
      </c>
      <c r="C24" s="23">
        <v>0.37</v>
      </c>
      <c r="D24" s="23">
        <f>D23/D17</f>
        <v>0.30664218184019615</v>
      </c>
    </row>
    <row r="25" spans="1:5" x14ac:dyDescent="0.25">
      <c r="A25" s="18" t="s">
        <v>16</v>
      </c>
      <c r="B25" s="9"/>
      <c r="C25" s="15"/>
      <c r="D25" s="9"/>
    </row>
    <row r="26" spans="1:5" x14ac:dyDescent="0.25">
      <c r="A26" s="2" t="s">
        <v>13</v>
      </c>
      <c r="B26" s="8">
        <v>4.4674776198312856</v>
      </c>
      <c r="C26" s="14">
        <v>4.4000000000000004</v>
      </c>
      <c r="D26" s="8">
        <f>D19+D13</f>
        <v>4.71</v>
      </c>
    </row>
    <row r="27" spans="1:5" x14ac:dyDescent="0.25">
      <c r="A27" s="2" t="s">
        <v>7</v>
      </c>
      <c r="B27" s="8">
        <v>25.564251102216893</v>
      </c>
      <c r="C27" s="14">
        <v>29.5</v>
      </c>
      <c r="D27" s="8">
        <f t="shared" ref="D27:D30" si="0">D20+D14</f>
        <v>28.86</v>
      </c>
    </row>
    <row r="28" spans="1:5" x14ac:dyDescent="0.25">
      <c r="A28" s="2" t="s">
        <v>8</v>
      </c>
      <c r="B28" s="8">
        <v>89.828160618084752</v>
      </c>
      <c r="C28" s="14">
        <v>88.1</v>
      </c>
      <c r="D28" s="8">
        <f>D21+D15</f>
        <v>89.22</v>
      </c>
    </row>
    <row r="29" spans="1:5" x14ac:dyDescent="0.25">
      <c r="A29" s="2" t="s">
        <v>9</v>
      </c>
      <c r="B29" s="8">
        <v>5.425321183293792</v>
      </c>
      <c r="C29" s="14">
        <v>4.9000000000000004</v>
      </c>
      <c r="D29" s="8">
        <f t="shared" si="0"/>
        <v>6.71</v>
      </c>
    </row>
    <row r="30" spans="1:5" x14ac:dyDescent="0.25">
      <c r="A30" s="30" t="s">
        <v>10</v>
      </c>
      <c r="B30" s="19">
        <v>125.2552105234267</v>
      </c>
      <c r="C30" s="26">
        <v>126.9</v>
      </c>
      <c r="D30" s="19">
        <f t="shared" si="0"/>
        <v>129.5</v>
      </c>
    </row>
    <row r="31" spans="1:5" x14ac:dyDescent="0.25">
      <c r="B31" s="25"/>
      <c r="C31" s="25"/>
      <c r="D31" s="25"/>
    </row>
    <row r="32" spans="1:5" x14ac:dyDescent="0.25">
      <c r="E32" s="27"/>
    </row>
    <row r="33" spans="5:5" x14ac:dyDescent="0.25">
      <c r="E33" s="27"/>
    </row>
    <row r="34" spans="5:5" x14ac:dyDescent="0.25">
      <c r="E34" s="27"/>
    </row>
    <row r="35" spans="5:5" x14ac:dyDescent="0.25">
      <c r="E35" s="27"/>
    </row>
    <row r="36" spans="5:5" x14ac:dyDescent="0.25">
      <c r="E36" s="2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1EB94-B2AF-46D8-A2D0-28B072A55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AE6C2-0AAB-4501-9A45-563A6DC559A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34b82327-7e0b-479a-82bf-d1b4cde7777d"/>
    <ds:schemaRef ds:uri="df6010d2-452a-4031-be47-fcb1d5ed578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6EB461-BA12-4ECB-ACDE-FC0165C0B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D-1-3-A1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Ben Weir</cp:lastModifiedBy>
  <cp:revision/>
  <dcterms:created xsi:type="dcterms:W3CDTF">1900-01-01T05:00:00Z</dcterms:created>
  <dcterms:modified xsi:type="dcterms:W3CDTF">2022-03-04T16:10:56Z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