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"/>
    </mc:Choice>
  </mc:AlternateContent>
  <xr:revisionPtr revIDLastSave="0" documentId="11_1AF60E1876008CD3A0036CE655DFA1C2D0DE053E" xr6:coauthVersionLast="47" xr6:coauthVersionMax="47" xr10:uidLastSave="{00000000-0000-0000-0000-000000000000}"/>
  <bookViews>
    <workbookView xWindow="-120" yWindow="-120" windowWidth="29040" windowHeight="15840" tabRatio="826" activeTab="5" xr2:uid="{00000000-000D-0000-FFFF-FFFF00000000}"/>
  </bookViews>
  <sheets>
    <sheet name="F-01-03 Page 1 (Dx) 2-OA" sheetId="2" r:id="rId1"/>
    <sheet name="F-01-03 Page 2 (Tx) 2-OA" sheetId="7" r:id="rId2"/>
    <sheet name="F-01-03 Page 3 (Dx) 2-OA" sheetId="1" r:id="rId3"/>
    <sheet name="F-01-03 Page 4 (Tx) 2-OA" sheetId="8" r:id="rId4"/>
    <sheet name="F-01-03 Page 5 (Dx) 2-OA" sheetId="9" r:id="rId5"/>
    <sheet name="F-01-03 Page 6 (Tx) 2-OA" sheetId="6" r:id="rId6"/>
  </sheets>
  <externalReferences>
    <externalReference r:id="rId7"/>
  </externalReferences>
  <definedNames>
    <definedName name="EBNUMBER">'[1]LDC Info'!$E$16</definedName>
    <definedName name="_xlnm.Print_Area" localSheetId="0">'F-01-03 Page 1 (Dx) 2-OA'!$A$1:$N$25</definedName>
    <definedName name="_xlnm.Print_Area" localSheetId="1">'F-01-03 Page 2 (Tx) 2-OA'!$A$1:$N$25</definedName>
    <definedName name="_xlnm.Print_Area" localSheetId="2">'F-01-03 Page 3 (Dx) 2-OA'!$A$1:$I$24</definedName>
    <definedName name="_xlnm.Print_Area" localSheetId="3">'F-01-03 Page 4 (Tx) 2-OA'!$A$1:$I$24</definedName>
    <definedName name="_xlnm.Print_Area" localSheetId="4">'F-01-03 Page 5 (Dx) 2-OA'!$A$1:$I$24</definedName>
    <definedName name="_xlnm.Print_Area" localSheetId="5">'F-01-03 Page 6 (Tx) 2-OA'!$A$1:$I$24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3" i="1" l="1"/>
  <c r="H13" i="1"/>
  <c r="E15" i="1"/>
  <c r="H15" i="1" s="1"/>
  <c r="E21" i="1"/>
  <c r="H21" i="1" s="1"/>
  <c r="G17" i="8"/>
  <c r="E15" i="8"/>
  <c r="H15" i="8" s="1"/>
  <c r="H17" i="8" s="1"/>
  <c r="H21" i="8"/>
  <c r="E21" i="6" l="1"/>
  <c r="H21" i="6" s="1"/>
  <c r="H15" i="6"/>
  <c r="H13" i="6"/>
  <c r="F13" i="6"/>
  <c r="F17" i="6" s="1"/>
  <c r="E17" i="6" s="1"/>
  <c r="H21" i="9"/>
  <c r="H15" i="9"/>
  <c r="F15" i="9"/>
  <c r="H13" i="9"/>
  <c r="F13" i="9"/>
  <c r="F17" i="9" s="1"/>
  <c r="E17" i="9" s="1"/>
  <c r="F19" i="9" l="1"/>
  <c r="F23" i="9" s="1"/>
  <c r="H17" i="6"/>
  <c r="H19" i="6" s="1"/>
  <c r="H23" i="6" s="1"/>
  <c r="E19" i="6"/>
  <c r="G19" i="6" s="1"/>
  <c r="F19" i="6"/>
  <c r="F23" i="6" s="1"/>
  <c r="H17" i="9"/>
  <c r="H19" i="9" s="1"/>
  <c r="H23" i="9" s="1"/>
  <c r="E19" i="9"/>
  <c r="F13" i="8"/>
  <c r="F17" i="8" s="1"/>
  <c r="E17" i="8" s="1"/>
  <c r="H23" i="8" s="1"/>
  <c r="G19" i="8" l="1"/>
  <c r="G23" i="8" s="1"/>
  <c r="E19" i="8"/>
  <c r="G23" i="6"/>
  <c r="G19" i="9"/>
  <c r="G23" i="9" s="1"/>
  <c r="F13" i="1" l="1"/>
  <c r="F17" i="1" l="1"/>
  <c r="E17" i="1" s="1"/>
  <c r="E19" i="1" l="1"/>
  <c r="H17" i="1"/>
  <c r="H19" i="1" s="1"/>
  <c r="G19" i="1"/>
  <c r="G23" i="1" l="1"/>
</calcChain>
</file>

<file path=xl/sharedStrings.xml><?xml version="1.0" encoding="utf-8"?>
<sst xmlns="http://schemas.openxmlformats.org/spreadsheetml/2006/main" count="164" uniqueCount="38">
  <si>
    <t>HYDRO ONE NETWORKS INC.</t>
  </si>
  <si>
    <t>DISTRIBUTION</t>
  </si>
  <si>
    <t>Debt and Equity Summary</t>
  </si>
  <si>
    <t>Historical Years (2018, 2019, 2020) and Bridge Years (2021, 2022)</t>
  </si>
  <si>
    <t>As at December 31</t>
  </si>
  <si>
    <t>($M)</t>
  </si>
  <si>
    <t>Amount</t>
  </si>
  <si>
    <t>Outstanding</t>
  </si>
  <si>
    <t>Updated</t>
  </si>
  <si>
    <t>Line No.</t>
  </si>
  <si>
    <t xml:space="preserve"> Particulars</t>
  </si>
  <si>
    <t>Actual</t>
  </si>
  <si>
    <t>Bridge</t>
  </si>
  <si>
    <t>(a)</t>
  </si>
  <si>
    <t>(b)</t>
  </si>
  <si>
    <t>(c)</t>
  </si>
  <si>
    <t>(d)</t>
  </si>
  <si>
    <t>(e)</t>
  </si>
  <si>
    <t>Long-term debt *</t>
  </si>
  <si>
    <t>Short-term debt</t>
  </si>
  <si>
    <t>Preference shares</t>
  </si>
  <si>
    <t>Common equity</t>
  </si>
  <si>
    <t>* Includes debt payable within one year; excludes the 2.25 year debt issue used as short term debt, variable rate debt, unamortized debt premiums/discount, hedging gains/losses and marks to market</t>
  </si>
  <si>
    <t>TRANSMISSION</t>
  </si>
  <si>
    <t>Summary of Cost of Capital</t>
  </si>
  <si>
    <t>Test Year 2023</t>
  </si>
  <si>
    <t>Utility Capital Structure</t>
  </si>
  <si>
    <t>Year Ending December 31</t>
  </si>
  <si>
    <t>%</t>
  </si>
  <si>
    <t>Cost
Rate
(%)</t>
  </si>
  <si>
    <t>Return
($M)</t>
  </si>
  <si>
    <t>I</t>
  </si>
  <si>
    <t>Long-term debt</t>
  </si>
  <si>
    <t>Deemed long-term debt</t>
  </si>
  <si>
    <t>Total debt</t>
  </si>
  <si>
    <t>Total rate base</t>
  </si>
  <si>
    <t xml:space="preserve">Last OEB-approved year (2018) </t>
  </si>
  <si>
    <t xml:space="preserve">Last OEB-approved year (2020)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</si>
</sst>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4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  <numFmt numFmtId="166" formatCode="0.0\ \ _);\(0.0\)\ \ "/>
    <numFmt numFmtId="167" formatCode="0.0%\ _);\(0.0%\)\ "/>
    <numFmt numFmtId="168" formatCode="0.00%\ _);\(0.00%\)\ "/>
    <numFmt numFmtId="169" formatCode="#,##0.0_);\(#,##0.0\)"/>
    <numFmt numFmtId="170" formatCode="_(* #,##0_);_(* \(#,##0\);_(* &quot;-&quot;??_);_(@_)"/>
    <numFmt numFmtId="171" formatCode="#,##0.000_);\(#,##0.000\)"/>
    <numFmt numFmtId="172" formatCode="_(&quot;$&quot;* #,##0_);_(&quot;$&quot;* \(#,##0\);_(&quot;$&quot;* &quot;-&quot;??_);_(@_)"/>
    <numFmt numFmtId="173" formatCode="#,##0.00000_);\(#,##0.00000\)"/>
    <numFmt numFmtId="174" formatCode="0.0\x"/>
    <numFmt numFmtId="175" formatCode="#,##0;&quot;\&quot;&quot;\&quot;&quot;\&quot;&quot;\&quot;\(#,##0&quot;\&quot;&quot;\&quot;&quot;\&quot;&quot;\&quot;\)"/>
    <numFmt numFmtId="176" formatCode="&quot;\&quot;&quot;\&quot;&quot;\&quot;&quot;\&quot;\$#,##0.00;&quot;\&quot;&quot;\&quot;&quot;\&quot;&quot;\&quot;\(&quot;\&quot;&quot;\&quot;&quot;\&quot;&quot;\&quot;\$#,##0.00&quot;\&quot;&quot;\&quot;&quot;\&quot;&quot;\&quot;\)"/>
    <numFmt numFmtId="177" formatCode="&quot;\&quot;&quot;\&quot;&quot;\&quot;&quot;\&quot;\$#,##0;&quot;\&quot;&quot;\&quot;&quot;\&quot;&quot;\&quot;\(&quot;\&quot;&quot;\&quot;&quot;\&quot;&quot;\&quot;\$#,##0&quot;\&quot;&quot;\&quot;&quot;\&quot;&quot;\&quot;\)"/>
    <numFmt numFmtId="178" formatCode="_-&quot;$&quot;* #,##0.00_-;\-&quot;$&quot;* #,##0.00_-;_-&quot;$&quot;* &quot;-&quot;??_-;_-@_-"/>
    <numFmt numFmtId="179" formatCode="#,##0.000"/>
    <numFmt numFmtId="180" formatCode="0.00\x"/>
    <numFmt numFmtId="181" formatCode="mm/dd/yy"/>
    <numFmt numFmtId="182" formatCode="_-* #,##0_-;\-* #,##0_-;_-* &quot;-&quot;_-;_-@_-"/>
    <numFmt numFmtId="183" formatCode="0_);\(0\)"/>
    <numFmt numFmtId="184" formatCode="0.0%"/>
    <numFmt numFmtId="185" formatCode="_-* #,##0_-;\-* #,##0_-;_-* &quot;-&quot;??_-;_-@_-"/>
    <numFmt numFmtId="186" formatCode="_ * #,##0.00_ ;_ * \-#,##0.00_ ;_ * &quot;-&quot;??_ ;_ @_ "/>
    <numFmt numFmtId="187" formatCode="_ * #,##0_ ;_ * \-#,##0_ ;_ * &quot;-&quot;_ ;_ @_ "/>
    <numFmt numFmtId="188" formatCode="#,##0.00&quot;¢/kWh&quot;"/>
    <numFmt numFmtId="189" formatCode="0.000000"/>
    <numFmt numFmtId="190" formatCode="#,##0;\(#,##0\)"/>
    <numFmt numFmtId="191" formatCode="&quot;$&quot;#,##0.0"/>
    <numFmt numFmtId="192" formatCode="General_)"/>
    <numFmt numFmtId="193" formatCode="#,##0.0_);\(#,##0.0\);&quot;-&quot;?"/>
    <numFmt numFmtId="194" formatCode="_(&quot;CHF&quot;* #,##0.00_);_(&quot;CHF&quot;* \(#,##0.00\);_(&quot;CHF&quot;* &quot;-&quot;??_);_(@_)"/>
    <numFmt numFmtId="195" formatCode="_(&quot;CHF&quot;* #,##0_);_(&quot;CHF&quot;* \(#,##0\);_(&quot;CHF&quot;* &quot;-&quot;_);_(@_)"/>
    <numFmt numFmtId="196" formatCode="_(&quot;R$ &quot;* #,##0.00_);_(&quot;R$ &quot;* \(#,##0.00\);_(&quot;R$ &quot;* &quot;-&quot;??_);_(@_)"/>
    <numFmt numFmtId="197" formatCode="&quot;$&quot;#,##0\ ;\(&quot;$&quot;#,##0\)"/>
    <numFmt numFmtId="198" formatCode="mmm\-d\-yyyy"/>
    <numFmt numFmtId="199" formatCode="mmm\-yyyy"/>
    <numFmt numFmtId="200" formatCode="d\-mmm\-yyyy"/>
    <numFmt numFmtId="201" formatCode="_([$€-2]* #,##0.00_);_([$€-2]* \(#,##0.00\);_([$€-2]* &quot;-&quot;??_)"/>
    <numFmt numFmtId="202" formatCode="_-[$€-2]* #,##0.00_-;\-[$€-2]* #,##0.00_-;_-[$€-2]* &quot;-&quot;??_-"/>
    <numFmt numFmtId="203" formatCode="_ * #,##0.00_)\ &quot;$&quot;_ ;_ * \(#,##0.00\)\ &quot;$&quot;_ ;_ * &quot;-&quot;??_)\ &quot;$&quot;_ ;_ @_ "/>
    <numFmt numFmtId="204" formatCode="0.0000"/>
    <numFmt numFmtId="205" formatCode="#,##0,_);\(#,##0,\)"/>
    <numFmt numFmtId="206" formatCode="[$$]#,##0;\([$$]#,##0\)"/>
    <numFmt numFmtId="207" formatCode="#,##0.0_);[Red]\(#,##0.0\)"/>
    <numFmt numFmtId="208" formatCode="#,##0.00\x_);[Red]\(#,##0.00\x\);&quot;--  &quot;"/>
    <numFmt numFmtId="209" formatCode="#,###,##0.0;\(#,###,##0.0\)"/>
    <numFmt numFmtId="210" formatCode="#,##0.0\ ;\(#,##0.0\)\ "/>
    <numFmt numFmtId="211" formatCode="0.000000_);\(0.000000\)"/>
    <numFmt numFmtId="212" formatCode="0.0"/>
    <numFmt numFmtId="213" formatCode="0.000000\ \ _);\(0.000000\)\ \ "/>
    <numFmt numFmtId="214" formatCode="_(* #,##0.00000_);_(* \(#,##0.00000\);_(* &quot;-&quot;??_);_(@_)"/>
    <numFmt numFmtId="215" formatCode="_(* #,##0.000000_);_(* \(#,##0.000000\);_(* &quot;-&quot;??_);_(@_)"/>
    <numFmt numFmtId="216" formatCode="_(* #,##0.0000000_);_(* \(#,##0.0000000\);_(* &quot;-&quot;??_);_(@_)"/>
    <numFmt numFmtId="217" formatCode="_(* #,##0.00000000_);_(* \(#,##0.00000000\);_(* &quot;-&quot;??_);_(@_)"/>
    <numFmt numFmtId="218" formatCode="0.00000000\ \ _);\(0.00000000\)\ \ "/>
    <numFmt numFmtId="219" formatCode="0.00000%\ _);\(0.00000%\)\ "/>
    <numFmt numFmtId="220" formatCode="0.00000000000_);\(0.00000000000\)"/>
    <numFmt numFmtId="221" formatCode="0.0000000000000_);\(0.0000000000000\)"/>
    <numFmt numFmtId="222" formatCode="0.00000_);\(0.00000\)"/>
  </numFmts>
  <fonts count="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10"/>
      <color indexed="8"/>
      <name val="Arial"/>
      <family val="2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10"/>
      <name val="Book Antiqua"/>
      <family val="1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b/>
      <i/>
      <sz val="9"/>
      <name val="Arial"/>
      <family val="2"/>
    </font>
    <font>
      <u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581">
    <xf numFmtId="0" fontId="0" fillId="0" borderId="0"/>
    <xf numFmtId="43" fontId="5" fillId="0" borderId="0" applyFont="0" applyFill="0" applyBorder="0" applyAlignment="0" applyProtection="0"/>
    <xf numFmtId="0" fontId="6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70" fontId="8" fillId="0" borderId="0"/>
    <xf numFmtId="170" fontId="8" fillId="0" borderId="0"/>
    <xf numFmtId="170" fontId="8" fillId="0" borderId="0"/>
    <xf numFmtId="172" fontId="9" fillId="0" borderId="0"/>
    <xf numFmtId="16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5" fontId="10" fillId="0" borderId="0"/>
    <xf numFmtId="44" fontId="8" fillId="0" borderId="0" applyFont="0" applyFill="0" applyBorder="0" applyAlignment="0" applyProtection="0"/>
    <xf numFmtId="176" fontId="10" fillId="0" borderId="0"/>
    <xf numFmtId="177" fontId="10" fillId="0" borderId="0"/>
    <xf numFmtId="38" fontId="11" fillId="2" borderId="0" applyNumberFormat="0" applyBorder="0" applyAlignment="0" applyProtection="0"/>
    <xf numFmtId="0" fontId="12" fillId="0" borderId="4" applyNumberFormat="0" applyAlignment="0" applyProtection="0">
      <alignment horizontal="left" vertical="center"/>
    </xf>
    <xf numFmtId="0" fontId="12" fillId="0" borderId="3">
      <alignment horizontal="left" vertical="center"/>
    </xf>
    <xf numFmtId="10" fontId="11" fillId="3" borderId="5" applyNumberFormat="0" applyBorder="0" applyAlignment="0" applyProtection="0"/>
    <xf numFmtId="178" fontId="9" fillId="0" borderId="0"/>
    <xf numFmtId="179" fontId="8" fillId="0" borderId="0"/>
    <xf numFmtId="0" fontId="8" fillId="0" borderId="0"/>
    <xf numFmtId="0" fontId="8" fillId="0" borderId="0"/>
    <xf numFmtId="7" fontId="10" fillId="0" borderId="0"/>
    <xf numFmtId="37" fontId="13" fillId="4" borderId="0">
      <alignment horizontal="right"/>
    </xf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15" fillId="0" borderId="6">
      <alignment horizontal="center"/>
    </xf>
    <xf numFmtId="3" fontId="14" fillId="0" borderId="0" applyFont="0" applyFill="0" applyBorder="0" applyAlignment="0" applyProtection="0"/>
    <xf numFmtId="0" fontId="14" fillId="5" borderId="0" applyNumberFormat="0" applyFont="0" applyBorder="0" applyAlignment="0" applyProtection="0"/>
    <xf numFmtId="1" fontId="8" fillId="0" borderId="0"/>
    <xf numFmtId="0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180" fontId="8" fillId="0" borderId="0"/>
    <xf numFmtId="180" fontId="8" fillId="0" borderId="0"/>
    <xf numFmtId="18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79" fontId="8" fillId="0" borderId="0"/>
    <xf numFmtId="179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7" fontId="10" fillId="0" borderId="0"/>
    <xf numFmtId="7" fontId="10" fillId="0" borderId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" fontId="8" fillId="0" borderId="0"/>
    <xf numFmtId="1" fontId="8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80" fontId="8" fillId="0" borderId="0"/>
    <xf numFmtId="180" fontId="8" fillId="0" borderId="0"/>
    <xf numFmtId="180" fontId="8" fillId="0" borderId="0"/>
    <xf numFmtId="180" fontId="8" fillId="0" borderId="0"/>
    <xf numFmtId="180" fontId="8" fillId="0" borderId="0"/>
    <xf numFmtId="180" fontId="8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6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9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80" fontId="5" fillId="0" borderId="0"/>
    <xf numFmtId="180" fontId="5" fillId="0" borderId="0"/>
    <xf numFmtId="180" fontId="5" fillId="0" borderId="0"/>
    <xf numFmtId="0" fontId="8" fillId="0" borderId="0">
      <alignment vertical="top"/>
    </xf>
    <xf numFmtId="1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0" fontId="8" fillId="0" borderId="0"/>
    <xf numFmtId="0" fontId="8" fillId="0" borderId="0" applyFont="0" applyFill="0" applyBorder="0" applyAlignment="0" applyProtection="0"/>
    <xf numFmtId="1" fontId="8" fillId="0" borderId="0"/>
    <xf numFmtId="9" fontId="8" fillId="0" borderId="0" applyFont="0" applyFill="0" applyBorder="0" applyAlignment="0" applyProtection="0"/>
    <xf numFmtId="0" fontId="8" fillId="0" borderId="0"/>
    <xf numFmtId="179" fontId="8" fillId="0" borderId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8" fillId="0" borderId="0"/>
    <xf numFmtId="17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71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>
      <alignment vertical="top"/>
    </xf>
    <xf numFmtId="180" fontId="8" fillId="0" borderId="0"/>
    <xf numFmtId="180" fontId="8" fillId="0" borderId="0"/>
    <xf numFmtId="18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5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87" fontId="23" fillId="0" borderId="0" applyFont="0" applyFill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24" fillId="0" borderId="0" applyFont="0" applyFill="0" applyBorder="0" applyAlignment="0" applyProtection="0"/>
    <xf numFmtId="3" fontId="25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0" fontId="27" fillId="0" borderId="0">
      <alignment vertical="top"/>
    </xf>
    <xf numFmtId="0" fontId="27" fillId="0" borderId="0">
      <alignment vertical="top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3" fontId="28" fillId="0" borderId="7" applyNumberForma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0" fontId="27" fillId="0" borderId="0">
      <alignment vertical="top"/>
    </xf>
    <xf numFmtId="0" fontId="27" fillId="0" borderId="0">
      <alignment vertical="top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0" fontId="27" fillId="0" borderId="0">
      <alignment vertical="top"/>
    </xf>
    <xf numFmtId="0" fontId="27" fillId="0" borderId="0">
      <alignment vertical="top"/>
    </xf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87" fontId="5" fillId="0" borderId="0" applyFont="0" applyFill="0" applyProtection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190" fontId="5" fillId="0" borderId="0" applyBorder="0"/>
    <xf numFmtId="41" fontId="5" fillId="0" borderId="7"/>
    <xf numFmtId="41" fontId="5" fillId="0" borderId="7"/>
    <xf numFmtId="10" fontId="25" fillId="0" borderId="0" applyFont="0" applyFill="0" applyBorder="0" applyAlignment="0" applyProtection="0"/>
    <xf numFmtId="190" fontId="5" fillId="0" borderId="0" applyBorder="0"/>
    <xf numFmtId="9" fontId="29" fillId="0" borderId="0" applyFont="0" applyFill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37" fontId="30" fillId="0" borderId="0"/>
    <xf numFmtId="37" fontId="5" fillId="0" borderId="0"/>
    <xf numFmtId="37" fontId="5" fillId="0" borderId="0"/>
    <xf numFmtId="185" fontId="5" fillId="0" borderId="0" applyFont="0" applyFill="0" applyBorder="0" applyAlignment="0" applyProtection="0"/>
    <xf numFmtId="181" fontId="10" fillId="0" borderId="0" applyFont="0" applyFill="0" applyBorder="0" applyAlignment="0" applyProtection="0"/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186" fontId="5" fillId="0" borderId="0" applyFont="0" applyFill="0" applyBorder="0" applyAlignment="0" applyProtection="0"/>
    <xf numFmtId="183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3" fontId="33" fillId="0" borderId="0" applyNumberFormat="0" applyBorder="0"/>
    <xf numFmtId="184" fontId="33" fillId="16" borderId="0" applyNumberFormat="0" applyAlignment="0"/>
    <xf numFmtId="192" fontId="34" fillId="0" borderId="0">
      <alignment horizontal="left"/>
    </xf>
    <xf numFmtId="43" fontId="19" fillId="0" borderId="0" applyFont="0" applyFill="0" applyBorder="0" applyAlignment="0" applyProtection="0"/>
    <xf numFmtId="19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36" fillId="0" borderId="0" applyFont="0" applyFill="0" applyBorder="0" applyAlignment="0" applyProtection="0"/>
    <xf numFmtId="0" fontId="37" fillId="0" borderId="0"/>
    <xf numFmtId="4" fontId="21" fillId="0" borderId="0"/>
    <xf numFmtId="42" fontId="5" fillId="0" borderId="0" applyFont="0" applyFill="0" applyBorder="0" applyAlignment="0" applyProtection="0"/>
    <xf numFmtId="194" fontId="2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5" fontId="23" fillId="0" borderId="0" applyFont="0" applyFill="0" applyBorder="0" applyAlignment="0" applyProtection="0"/>
    <xf numFmtId="0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97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98" fontId="7" fillId="3" borderId="0" applyFont="0" applyFill="0" applyBorder="0" applyAlignment="0" applyProtection="0"/>
    <xf numFmtId="199" fontId="21" fillId="0" borderId="1"/>
    <xf numFmtId="200" fontId="5" fillId="0" borderId="0" applyFill="0" applyBorder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2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2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2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2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2" fontId="5" fillId="0" borderId="0" applyFont="0" applyFill="0" applyBorder="0" applyAlignment="0" applyProtection="0"/>
    <xf numFmtId="0" fontId="22" fillId="2" borderId="0"/>
    <xf numFmtId="2" fontId="36" fillId="0" borderId="0" applyFont="0" applyFill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8" fillId="0" borderId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10" fontId="7" fillId="3" borderId="5" applyNumberFormat="0" applyBorder="0" applyAlignment="0" applyProtection="0"/>
    <xf numFmtId="37" fontId="9" fillId="2" borderId="0" applyNumberFormat="0" applyFont="0" applyBorder="0" applyAlignment="0">
      <protection locked="0"/>
    </xf>
    <xf numFmtId="41" fontId="39" fillId="0" borderId="0">
      <alignment vertical="center"/>
    </xf>
    <xf numFmtId="203" fontId="14" fillId="0" borderId="0" applyFont="0" applyFill="0" applyBorder="0" applyAlignment="0" applyProtection="0"/>
    <xf numFmtId="37" fontId="40" fillId="0" borderId="0"/>
    <xf numFmtId="0" fontId="5" fillId="0" borderId="0"/>
    <xf numFmtId="204" fontId="4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205" fontId="42" fillId="0" borderId="1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37" fontId="5" fillId="0" borderId="0"/>
    <xf numFmtId="0" fontId="5" fillId="0" borderId="0"/>
    <xf numFmtId="0" fontId="5" fillId="0" borderId="0"/>
    <xf numFmtId="37" fontId="5" fillId="0" borderId="0"/>
    <xf numFmtId="206" fontId="5" fillId="0" borderId="0"/>
    <xf numFmtId="0" fontId="16" fillId="0" borderId="0"/>
    <xf numFmtId="0" fontId="16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207" fontId="7" fillId="0" borderId="0"/>
    <xf numFmtId="207" fontId="7" fillId="0" borderId="0"/>
    <xf numFmtId="207" fontId="7" fillId="0" borderId="0"/>
    <xf numFmtId="207" fontId="7" fillId="0" borderId="0"/>
    <xf numFmtId="207" fontId="7" fillId="0" borderId="0"/>
    <xf numFmtId="207" fontId="7" fillId="0" borderId="0"/>
    <xf numFmtId="207" fontId="7" fillId="0" borderId="0"/>
    <xf numFmtId="207" fontId="7" fillId="0" borderId="0"/>
    <xf numFmtId="207" fontId="7" fillId="0" borderId="0"/>
    <xf numFmtId="207" fontId="7" fillId="0" borderId="0"/>
    <xf numFmtId="207" fontId="7" fillId="0" borderId="0"/>
    <xf numFmtId="207" fontId="7" fillId="0" borderId="0"/>
    <xf numFmtId="207" fontId="7" fillId="0" borderId="0"/>
    <xf numFmtId="207" fontId="7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208" fontId="7" fillId="0" borderId="0" applyFont="0" applyFill="0" applyBorder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0" fontId="5" fillId="17" borderId="8" applyNumberFormat="0" applyFont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0" fontId="27" fillId="18" borderId="0">
      <alignment horizontal="right"/>
    </xf>
    <xf numFmtId="40" fontId="27" fillId="18" borderId="0">
      <alignment horizontal="right"/>
    </xf>
    <xf numFmtId="40" fontId="27" fillId="18" borderId="0">
      <alignment horizontal="right"/>
    </xf>
    <xf numFmtId="40" fontId="27" fillId="18" borderId="0">
      <alignment horizontal="right"/>
    </xf>
    <xf numFmtId="40" fontId="27" fillId="18" borderId="0">
      <alignment horizontal="right"/>
    </xf>
    <xf numFmtId="40" fontId="27" fillId="18" borderId="0">
      <alignment horizontal="right"/>
    </xf>
    <xf numFmtId="40" fontId="27" fillId="18" borderId="0">
      <alignment horizontal="right"/>
    </xf>
    <xf numFmtId="40" fontId="27" fillId="18" borderId="0">
      <alignment horizontal="right"/>
    </xf>
    <xf numFmtId="40" fontId="27" fillId="18" borderId="0">
      <alignment horizontal="right"/>
    </xf>
    <xf numFmtId="40" fontId="27" fillId="18" borderId="0">
      <alignment horizontal="right"/>
    </xf>
    <xf numFmtId="40" fontId="27" fillId="18" borderId="0">
      <alignment horizontal="right"/>
    </xf>
    <xf numFmtId="40" fontId="27" fillId="18" borderId="0">
      <alignment horizontal="right"/>
    </xf>
    <xf numFmtId="40" fontId="27" fillId="18" borderId="0">
      <alignment horizontal="right"/>
    </xf>
    <xf numFmtId="40" fontId="27" fillId="18" borderId="0">
      <alignment horizontal="right"/>
    </xf>
    <xf numFmtId="0" fontId="43" fillId="19" borderId="0">
      <alignment horizontal="center"/>
    </xf>
    <xf numFmtId="0" fontId="44" fillId="20" borderId="0"/>
    <xf numFmtId="0" fontId="45" fillId="18" borderId="0" applyBorder="0">
      <alignment horizontal="centerContinuous"/>
    </xf>
    <xf numFmtId="0" fontId="46" fillId="20" borderId="0" applyBorder="0">
      <alignment horizontal="centerContinuous"/>
    </xf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7" fillId="21" borderId="0"/>
    <xf numFmtId="170" fontId="21" fillId="0" borderId="0"/>
    <xf numFmtId="187" fontId="23" fillId="0" borderId="0" applyFont="0" applyFill="0" applyProtection="0"/>
    <xf numFmtId="3" fontId="48" fillId="0" borderId="5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5" fillId="22" borderId="0" applyNumberFormat="0" applyFont="0" applyBorder="0" applyAlignment="0" applyProtection="0"/>
    <xf numFmtId="0" fontId="49" fillId="23" borderId="9" applyNumberFormat="0" applyFont="0" applyBorder="0" applyAlignment="0" applyProtection="0">
      <alignment horizontal="center"/>
    </xf>
    <xf numFmtId="0" fontId="10" fillId="0" borderId="10"/>
    <xf numFmtId="0" fontId="27" fillId="0" borderId="0">
      <alignment vertical="top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189" fontId="5" fillId="0" borderId="0">
      <alignment horizontal="left" wrapText="1"/>
    </xf>
    <xf numFmtId="0" fontId="50" fillId="0" borderId="0" applyNumberFormat="0" applyBorder="0" applyAlignment="0"/>
    <xf numFmtId="0" fontId="51" fillId="0" borderId="0" applyNumberFormat="0" applyBorder="0" applyAlignment="0"/>
    <xf numFmtId="0" fontId="51" fillId="0" borderId="0" applyNumberFormat="0" applyBorder="0" applyAlignment="0"/>
    <xf numFmtId="0" fontId="27" fillId="0" borderId="0" applyNumberFormat="0" applyBorder="0" applyAlignment="0"/>
    <xf numFmtId="0" fontId="27" fillId="0" borderId="0" applyNumberFormat="0" applyBorder="0" applyAlignment="0"/>
    <xf numFmtId="0" fontId="27" fillId="0" borderId="0" applyNumberFormat="0" applyBorder="0" applyAlignment="0"/>
    <xf numFmtId="0" fontId="27" fillId="0" borderId="0" applyNumberFormat="0" applyBorder="0" applyAlignment="0"/>
    <xf numFmtId="0" fontId="27" fillId="0" borderId="0" applyNumberFormat="0" applyBorder="0" applyAlignment="0"/>
    <xf numFmtId="0" fontId="27" fillId="0" borderId="0" applyNumberFormat="0" applyBorder="0" applyAlignment="0"/>
    <xf numFmtId="0" fontId="27" fillId="0" borderId="0" applyNumberFormat="0" applyBorder="0" applyAlignment="0"/>
    <xf numFmtId="0" fontId="27" fillId="0" borderId="0" applyNumberFormat="0" applyBorder="0" applyAlignment="0"/>
    <xf numFmtId="0" fontId="27" fillId="0" borderId="0" applyNumberFormat="0" applyBorder="0" applyAlignment="0"/>
    <xf numFmtId="0" fontId="27" fillId="0" borderId="0" applyNumberFormat="0" applyBorder="0" applyAlignment="0"/>
    <xf numFmtId="0" fontId="27" fillId="0" borderId="0" applyNumberFormat="0" applyBorder="0" applyAlignment="0"/>
    <xf numFmtId="0" fontId="27" fillId="0" borderId="0" applyNumberFormat="0" applyBorder="0" applyAlignment="0"/>
    <xf numFmtId="0" fontId="27" fillId="0" borderId="0" applyNumberFormat="0" applyBorder="0" applyAlignment="0"/>
    <xf numFmtId="0" fontId="27" fillId="0" borderId="0" applyNumberFormat="0" applyBorder="0" applyAlignment="0"/>
    <xf numFmtId="0" fontId="52" fillId="3" borderId="0">
      <alignment horizontal="right"/>
    </xf>
    <xf numFmtId="210" fontId="6" fillId="0" borderId="0" applyFill="0" applyBorder="0" applyProtection="0">
      <alignment horizontal="right"/>
    </xf>
    <xf numFmtId="183" fontId="53" fillId="0" borderId="0" applyBorder="0" applyProtection="0">
      <alignment horizontal="right" vertical="center"/>
    </xf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9" fontId="5" fillId="0" borderId="0"/>
    <xf numFmtId="17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" fontId="5" fillId="0" borderId="0"/>
    <xf numFmtId="1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180" fontId="5" fillId="0" borderId="0"/>
    <xf numFmtId="180" fontId="5" fillId="0" borderId="0"/>
    <xf numFmtId="180" fontId="5" fillId="0" borderId="0"/>
    <xf numFmtId="180" fontId="5" fillId="0" borderId="0"/>
    <xf numFmtId="180" fontId="5" fillId="0" borderId="0"/>
    <xf numFmtId="18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0" fontId="5" fillId="0" borderId="0"/>
    <xf numFmtId="0" fontId="5" fillId="0" borderId="0" applyFont="0" applyFill="0" applyBorder="0" applyAlignment="0" applyProtection="0"/>
    <xf numFmtId="1" fontId="5" fillId="0" borderId="0"/>
    <xf numFmtId="9" fontId="5" fillId="0" borderId="0" applyFont="0" applyFill="0" applyBorder="0" applyAlignment="0" applyProtection="0"/>
    <xf numFmtId="0" fontId="5" fillId="0" borderId="0"/>
    <xf numFmtId="179" fontId="5" fillId="0" borderId="0"/>
    <xf numFmtId="171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7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>
      <alignment vertical="top"/>
    </xf>
    <xf numFmtId="180" fontId="5" fillId="0" borderId="0"/>
    <xf numFmtId="180" fontId="5" fillId="0" borderId="0"/>
    <xf numFmtId="18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6" fillId="0" borderId="0" xfId="0" applyFont="1"/>
    <xf numFmtId="167" fontId="6" fillId="0" borderId="0" xfId="0" applyNumberFormat="1" applyFont="1"/>
    <xf numFmtId="165" fontId="6" fillId="0" borderId="0" xfId="0" applyNumberFormat="1" applyFont="1"/>
    <xf numFmtId="164" fontId="6" fillId="0" borderId="0" xfId="1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164" fontId="10" fillId="0" borderId="0" xfId="1" applyNumberFormat="1" applyFont="1" applyFill="1" applyBorder="1" applyAlignment="1">
      <alignment horizontal="right"/>
    </xf>
    <xf numFmtId="164" fontId="10" fillId="0" borderId="0" xfId="1" applyNumberFormat="1" applyFont="1" applyFill="1" applyBorder="1" applyAlignment="1">
      <alignment horizontal="center"/>
    </xf>
    <xf numFmtId="166" fontId="10" fillId="0" borderId="0" xfId="0" applyNumberFormat="1" applyFont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1" xfId="0" applyFont="1" applyBorder="1"/>
    <xf numFmtId="0" fontId="17" fillId="0" borderId="0" xfId="0" applyFont="1"/>
    <xf numFmtId="0" fontId="17" fillId="0" borderId="1" xfId="2" applyFont="1" applyBorder="1" applyAlignment="1">
      <alignment horizontal="center"/>
    </xf>
    <xf numFmtId="165" fontId="10" fillId="0" borderId="2" xfId="0" applyNumberFormat="1" applyFont="1" applyBorder="1" applyAlignment="1">
      <alignment horizontal="right"/>
    </xf>
    <xf numFmtId="167" fontId="10" fillId="0" borderId="2" xfId="0" applyNumberFormat="1" applyFont="1" applyBorder="1" applyAlignment="1">
      <alignment horizontal="right"/>
    </xf>
    <xf numFmtId="168" fontId="10" fillId="0" borderId="2" xfId="0" applyNumberFormat="1" applyFont="1" applyBorder="1"/>
    <xf numFmtId="166" fontId="10" fillId="0" borderId="2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164" fontId="10" fillId="0" borderId="0" xfId="0" applyNumberFormat="1" applyFont="1"/>
    <xf numFmtId="164" fontId="6" fillId="0" borderId="0" xfId="1" applyNumberFormat="1" applyFont="1" applyFill="1" applyBorder="1" applyAlignment="1">
      <alignment horizontal="right"/>
    </xf>
    <xf numFmtId="211" fontId="6" fillId="0" borderId="0" xfId="0" applyNumberFormat="1" applyFont="1"/>
    <xf numFmtId="164" fontId="6" fillId="0" borderId="0" xfId="1" applyNumberFormat="1" applyFont="1" applyFill="1" applyBorder="1" applyAlignment="1">
      <alignment horizontal="left"/>
    </xf>
    <xf numFmtId="165" fontId="10" fillId="0" borderId="0" xfId="0" applyNumberFormat="1" applyFont="1" applyAlignment="1">
      <alignment horizontal="right"/>
    </xf>
    <xf numFmtId="167" fontId="10" fillId="0" borderId="0" xfId="0" applyNumberFormat="1" applyFont="1" applyAlignment="1">
      <alignment horizontal="right"/>
    </xf>
    <xf numFmtId="168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164" fontId="10" fillId="0" borderId="0" xfId="2686" applyNumberFormat="1" applyFont="1" applyFill="1" applyBorder="1" applyAlignment="1">
      <alignment horizontal="right"/>
    </xf>
    <xf numFmtId="164" fontId="6" fillId="0" borderId="0" xfId="0" applyNumberFormat="1" applyFont="1"/>
    <xf numFmtId="169" fontId="10" fillId="0" borderId="0" xfId="2686" applyNumberFormat="1" applyFont="1" applyFill="1" applyBorder="1" applyAlignment="1">
      <alignment horizontal="right"/>
    </xf>
    <xf numFmtId="0" fontId="13" fillId="0" borderId="0" xfId="0" applyFont="1"/>
    <xf numFmtId="212" fontId="10" fillId="0" borderId="0" xfId="0" applyNumberFormat="1" applyFont="1" applyAlignment="1">
      <alignment horizontal="right"/>
    </xf>
    <xf numFmtId="168" fontId="10" fillId="0" borderId="2" xfId="0" applyNumberFormat="1" applyFont="1" applyBorder="1" applyAlignment="1">
      <alignment horizontal="right"/>
    </xf>
    <xf numFmtId="213" fontId="10" fillId="0" borderId="0" xfId="0" applyNumberFormat="1" applyFont="1" applyAlignment="1">
      <alignment horizontal="right"/>
    </xf>
    <xf numFmtId="164" fontId="10" fillId="0" borderId="2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43" fontId="6" fillId="0" borderId="0" xfId="0" applyNumberFormat="1" applyFont="1"/>
    <xf numFmtId="214" fontId="6" fillId="0" borderId="0" xfId="0" applyNumberFormat="1" applyFont="1"/>
    <xf numFmtId="215" fontId="6" fillId="0" borderId="0" xfId="0" applyNumberFormat="1" applyFont="1"/>
    <xf numFmtId="216" fontId="6" fillId="0" borderId="0" xfId="0" applyNumberFormat="1" applyFont="1"/>
    <xf numFmtId="217" fontId="6" fillId="0" borderId="0" xfId="0" applyNumberFormat="1" applyFont="1"/>
    <xf numFmtId="215" fontId="0" fillId="0" borderId="0" xfId="0" applyNumberFormat="1"/>
    <xf numFmtId="10" fontId="6" fillId="0" borderId="0" xfId="0" applyNumberFormat="1" applyFont="1"/>
    <xf numFmtId="217" fontId="0" fillId="0" borderId="0" xfId="0" applyNumberFormat="1"/>
    <xf numFmtId="220" fontId="6" fillId="0" borderId="0" xfId="0" applyNumberFormat="1" applyFont="1"/>
    <xf numFmtId="222" fontId="6" fillId="0" borderId="0" xfId="0" applyNumberFormat="1" applyFont="1"/>
    <xf numFmtId="219" fontId="6" fillId="0" borderId="0" xfId="0" applyNumberFormat="1" applyFont="1"/>
    <xf numFmtId="218" fontId="0" fillId="0" borderId="0" xfId="0" applyNumberFormat="1"/>
    <xf numFmtId="221" fontId="0" fillId="0" borderId="0" xfId="0" applyNumberFormat="1"/>
    <xf numFmtId="0" fontId="5" fillId="0" borderId="0" xfId="0" applyFont="1"/>
    <xf numFmtId="0" fontId="54" fillId="0" borderId="0" xfId="0" applyFont="1"/>
    <xf numFmtId="0" fontId="13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7" fillId="0" borderId="0" xfId="0" applyFont="1" applyAlignment="1">
      <alignment horizontal="center"/>
    </xf>
  </cellXfs>
  <cellStyles count="3581">
    <cellStyle name="_x0002__x0003_" xfId="227" xr:uid="{00000000-0005-0000-0000-000000000000}"/>
    <cellStyle name="_x0004_" xfId="228" xr:uid="{00000000-0005-0000-0000-000001000000}"/>
    <cellStyle name="_x0004_ 10" xfId="229" xr:uid="{00000000-0005-0000-0000-000002000000}"/>
    <cellStyle name="_x0004_ 11" xfId="230" xr:uid="{00000000-0005-0000-0000-000003000000}"/>
    <cellStyle name="_x0004_ 12" xfId="231" xr:uid="{00000000-0005-0000-0000-000004000000}"/>
    <cellStyle name="_x0004_ 13" xfId="232" xr:uid="{00000000-0005-0000-0000-000005000000}"/>
    <cellStyle name="_x0004_ 14" xfId="233" xr:uid="{00000000-0005-0000-0000-000006000000}"/>
    <cellStyle name="_x0004_ 2" xfId="234" xr:uid="{00000000-0005-0000-0000-000007000000}"/>
    <cellStyle name="_x0004_ 2 10" xfId="235" xr:uid="{00000000-0005-0000-0000-000008000000}"/>
    <cellStyle name="_x0004_ 2 2" xfId="236" xr:uid="{00000000-0005-0000-0000-000009000000}"/>
    <cellStyle name="_x0004_ 2 3" xfId="237" xr:uid="{00000000-0005-0000-0000-00000A000000}"/>
    <cellStyle name="_x0004_ 2 4" xfId="238" xr:uid="{00000000-0005-0000-0000-00000B000000}"/>
    <cellStyle name="_x0004_ 2 5" xfId="239" xr:uid="{00000000-0005-0000-0000-00000C000000}"/>
    <cellStyle name="_x0004_ 2 6" xfId="240" xr:uid="{00000000-0005-0000-0000-00000D000000}"/>
    <cellStyle name="_x0004_ 2 7" xfId="241" xr:uid="{00000000-0005-0000-0000-00000E000000}"/>
    <cellStyle name="_x0004_ 2 8" xfId="242" xr:uid="{00000000-0005-0000-0000-00000F000000}"/>
    <cellStyle name="_x0004_ 2 9" xfId="243" xr:uid="{00000000-0005-0000-0000-000010000000}"/>
    <cellStyle name="_x0004_ 3" xfId="244" xr:uid="{00000000-0005-0000-0000-000011000000}"/>
    <cellStyle name="_x0004_ 3 10" xfId="245" xr:uid="{00000000-0005-0000-0000-000012000000}"/>
    <cellStyle name="_x0004_ 3 2" xfId="246" xr:uid="{00000000-0005-0000-0000-000013000000}"/>
    <cellStyle name="_x0004_ 3 3" xfId="247" xr:uid="{00000000-0005-0000-0000-000014000000}"/>
    <cellStyle name="_x0004_ 3 4" xfId="248" xr:uid="{00000000-0005-0000-0000-000015000000}"/>
    <cellStyle name="_x0004_ 3 5" xfId="249" xr:uid="{00000000-0005-0000-0000-000016000000}"/>
    <cellStyle name="_x0004_ 3 6" xfId="250" xr:uid="{00000000-0005-0000-0000-000017000000}"/>
    <cellStyle name="_x0004_ 3 7" xfId="251" xr:uid="{00000000-0005-0000-0000-000018000000}"/>
    <cellStyle name="_x0004_ 3 8" xfId="252" xr:uid="{00000000-0005-0000-0000-000019000000}"/>
    <cellStyle name="_x0004_ 3 9" xfId="253" xr:uid="{00000000-0005-0000-0000-00001A000000}"/>
    <cellStyle name="_x0004_ 4" xfId="254" xr:uid="{00000000-0005-0000-0000-00001B000000}"/>
    <cellStyle name="_x0004_ 4 10" xfId="255" xr:uid="{00000000-0005-0000-0000-00001C000000}"/>
    <cellStyle name="_x0004_ 4 2" xfId="256" xr:uid="{00000000-0005-0000-0000-00001D000000}"/>
    <cellStyle name="_x0004_ 4 3" xfId="257" xr:uid="{00000000-0005-0000-0000-00001E000000}"/>
    <cellStyle name="_x0004_ 4 4" xfId="258" xr:uid="{00000000-0005-0000-0000-00001F000000}"/>
    <cellStyle name="_x0004_ 4 5" xfId="259" xr:uid="{00000000-0005-0000-0000-000020000000}"/>
    <cellStyle name="_x0004_ 4 6" xfId="260" xr:uid="{00000000-0005-0000-0000-000021000000}"/>
    <cellStyle name="_x0004_ 4 7" xfId="261" xr:uid="{00000000-0005-0000-0000-000022000000}"/>
    <cellStyle name="_x0004_ 4 8" xfId="262" xr:uid="{00000000-0005-0000-0000-000023000000}"/>
    <cellStyle name="_x0004_ 4 9" xfId="263" xr:uid="{00000000-0005-0000-0000-000024000000}"/>
    <cellStyle name="_x0004_ 5" xfId="264" xr:uid="{00000000-0005-0000-0000-000025000000}"/>
    <cellStyle name="_x0004_ 5 10" xfId="265" xr:uid="{00000000-0005-0000-0000-000026000000}"/>
    <cellStyle name="_x0004_ 5 2" xfId="266" xr:uid="{00000000-0005-0000-0000-000027000000}"/>
    <cellStyle name="_x0004_ 5 3" xfId="267" xr:uid="{00000000-0005-0000-0000-000028000000}"/>
    <cellStyle name="_x0004_ 5 4" xfId="268" xr:uid="{00000000-0005-0000-0000-000029000000}"/>
    <cellStyle name="_x0004_ 5 5" xfId="269" xr:uid="{00000000-0005-0000-0000-00002A000000}"/>
    <cellStyle name="_x0004_ 5 6" xfId="270" xr:uid="{00000000-0005-0000-0000-00002B000000}"/>
    <cellStyle name="_x0004_ 5 7" xfId="271" xr:uid="{00000000-0005-0000-0000-00002C000000}"/>
    <cellStyle name="_x0004_ 5 8" xfId="272" xr:uid="{00000000-0005-0000-0000-00002D000000}"/>
    <cellStyle name="_x0004_ 5 9" xfId="273" xr:uid="{00000000-0005-0000-0000-00002E000000}"/>
    <cellStyle name="_x0004_ 6" xfId="274" xr:uid="{00000000-0005-0000-0000-00002F000000}"/>
    <cellStyle name="_x0004_ 7" xfId="275" xr:uid="{00000000-0005-0000-0000-000030000000}"/>
    <cellStyle name="_x0004_ 8" xfId="276" xr:uid="{00000000-0005-0000-0000-000031000000}"/>
    <cellStyle name="_x0004_ 9" xfId="277" xr:uid="{00000000-0005-0000-0000-000032000000}"/>
    <cellStyle name="_x000b_" xfId="278" xr:uid="{00000000-0005-0000-0000-000033000000}"/>
    <cellStyle name="#,##0" xfId="279" xr:uid="{00000000-0005-0000-0000-000034000000}"/>
    <cellStyle name="#,##0.00¢/kWh" xfId="280" xr:uid="{00000000-0005-0000-0000-000035000000}"/>
    <cellStyle name="$" xfId="8" xr:uid="{00000000-0005-0000-0000-000036000000}"/>
    <cellStyle name="$ 2" xfId="51" xr:uid="{00000000-0005-0000-0000-000037000000}"/>
    <cellStyle name="$ 2 2" xfId="3457" xr:uid="{00000000-0005-0000-0000-000038000000}"/>
    <cellStyle name="$ 3" xfId="52" xr:uid="{00000000-0005-0000-0000-000039000000}"/>
    <cellStyle name="$ 3 2" xfId="3458" xr:uid="{00000000-0005-0000-0000-00003A000000}"/>
    <cellStyle name="$ 4" xfId="144" xr:uid="{00000000-0005-0000-0000-00003B000000}"/>
    <cellStyle name="$ 4 2" xfId="204" xr:uid="{00000000-0005-0000-0000-00003C000000}"/>
    <cellStyle name="$ 4 2 2" xfId="3557" xr:uid="{00000000-0005-0000-0000-00003D000000}"/>
    <cellStyle name="$_CCA-Request_H11bps" xfId="9" xr:uid="{00000000-0005-0000-0000-00003E000000}"/>
    <cellStyle name="$_CCA-Request_H11bps 2" xfId="53" xr:uid="{00000000-0005-0000-0000-00003F000000}"/>
    <cellStyle name="$_CCA-Request_H11bps 2 2" xfId="3459" xr:uid="{00000000-0005-0000-0000-000040000000}"/>
    <cellStyle name="$_CCA-Request_H11bps 3" xfId="54" xr:uid="{00000000-0005-0000-0000-000041000000}"/>
    <cellStyle name="$_CCA-Request_H11bps 3 2" xfId="3460" xr:uid="{00000000-0005-0000-0000-000042000000}"/>
    <cellStyle name="$_CCA-Request_H11bps 4" xfId="145" xr:uid="{00000000-0005-0000-0000-000043000000}"/>
    <cellStyle name="$_CCA-Request_H11bps 4 2" xfId="203" xr:uid="{00000000-0005-0000-0000-000044000000}"/>
    <cellStyle name="$_CCA-Request_H11bps 4 2 2" xfId="3556" xr:uid="{00000000-0005-0000-0000-000045000000}"/>
    <cellStyle name="$_CCA-Request_H11bps July 9" xfId="10" xr:uid="{00000000-0005-0000-0000-000046000000}"/>
    <cellStyle name="$_CCA-Request_H11bps July 9 2" xfId="55" xr:uid="{00000000-0005-0000-0000-000047000000}"/>
    <cellStyle name="$_CCA-Request_H11bps July 9 2 2" xfId="3461" xr:uid="{00000000-0005-0000-0000-000048000000}"/>
    <cellStyle name="$_CCA-Request_H11bps July 9 3" xfId="56" xr:uid="{00000000-0005-0000-0000-000049000000}"/>
    <cellStyle name="$_CCA-Request_H11bps July 9 3 2" xfId="3462" xr:uid="{00000000-0005-0000-0000-00004A000000}"/>
    <cellStyle name="$_CCA-Request_H11bps July 9 4" xfId="146" xr:uid="{00000000-0005-0000-0000-00004B000000}"/>
    <cellStyle name="$_CCA-Request_H11bps July 9 4 2" xfId="192" xr:uid="{00000000-0005-0000-0000-00004C000000}"/>
    <cellStyle name="$_CCA-Request_H11bps July 9 4 2 2" xfId="3546" xr:uid="{00000000-0005-0000-0000-00004D000000}"/>
    <cellStyle name="$comma" xfId="11" xr:uid="{00000000-0005-0000-0000-00004E000000}"/>
    <cellStyle name="_100% Contrated_UnContracted Energy 20071120 VALUES" xfId="281" xr:uid="{00000000-0005-0000-0000-00004F000000}"/>
    <cellStyle name="_100% Contrated_UnContracted Energy 20071120 VALUES_BRPI Debt Mgt Report - Q2 Assets_under_ Mgmt_ FINAL" xfId="282" xr:uid="{00000000-0005-0000-0000-000050000000}"/>
    <cellStyle name="_2006 Plan as of 2005-06-30_v3 " xfId="283" xr:uid="{00000000-0005-0000-0000-000051000000}"/>
    <cellStyle name="_2006 Plan as of 2005-06-30_v3 _BRPI Debt Mgt Report - Q2 Assets_under_ Mgmt_ FINAL" xfId="284" xr:uid="{00000000-0005-0000-0000-000052000000}"/>
    <cellStyle name="_2006 Plan as of 2005-06-30_v4 1" xfId="285" xr:uid="{00000000-0005-0000-0000-000053000000}"/>
    <cellStyle name="_2006 Plan as of 2005-06-30_v4 1_BRPI Debt Mgt Report - Q2 Assets_under_ Mgmt_ FINAL" xfId="286" xr:uid="{00000000-0005-0000-0000-000054000000}"/>
    <cellStyle name="_2006 St Lawr IS budget template v3 09-9-05" xfId="287" xr:uid="{00000000-0005-0000-0000-000055000000}"/>
    <cellStyle name="_2006 St Lawr IS budget template v3 09-9-05 10" xfId="288" xr:uid="{00000000-0005-0000-0000-000056000000}"/>
    <cellStyle name="_2006 St Lawr IS budget template v3 09-9-05 11" xfId="289" xr:uid="{00000000-0005-0000-0000-000057000000}"/>
    <cellStyle name="_2006 St Lawr IS budget template v3 09-9-05 12" xfId="290" xr:uid="{00000000-0005-0000-0000-000058000000}"/>
    <cellStyle name="_2006 St Lawr IS budget template v3 09-9-05 13" xfId="291" xr:uid="{00000000-0005-0000-0000-000059000000}"/>
    <cellStyle name="_2006 St Lawr IS budget template v3 09-9-05 14" xfId="292" xr:uid="{00000000-0005-0000-0000-00005A000000}"/>
    <cellStyle name="_2006 St Lawr IS budget template v3 09-9-05 2" xfId="293" xr:uid="{00000000-0005-0000-0000-00005B000000}"/>
    <cellStyle name="_2006 St Lawr IS budget template v3 09-9-05 2 10" xfId="294" xr:uid="{00000000-0005-0000-0000-00005C000000}"/>
    <cellStyle name="_2006 St Lawr IS budget template v3 09-9-05 2 2" xfId="295" xr:uid="{00000000-0005-0000-0000-00005D000000}"/>
    <cellStyle name="_2006 St Lawr IS budget template v3 09-9-05 2 3" xfId="296" xr:uid="{00000000-0005-0000-0000-00005E000000}"/>
    <cellStyle name="_2006 St Lawr IS budget template v3 09-9-05 2 4" xfId="297" xr:uid="{00000000-0005-0000-0000-00005F000000}"/>
    <cellStyle name="_2006 St Lawr IS budget template v3 09-9-05 2 5" xfId="298" xr:uid="{00000000-0005-0000-0000-000060000000}"/>
    <cellStyle name="_2006 St Lawr IS budget template v3 09-9-05 2 6" xfId="299" xr:uid="{00000000-0005-0000-0000-000061000000}"/>
    <cellStyle name="_2006 St Lawr IS budget template v3 09-9-05 2 7" xfId="300" xr:uid="{00000000-0005-0000-0000-000062000000}"/>
    <cellStyle name="_2006 St Lawr IS budget template v3 09-9-05 2 8" xfId="301" xr:uid="{00000000-0005-0000-0000-000063000000}"/>
    <cellStyle name="_2006 St Lawr IS budget template v3 09-9-05 2 9" xfId="302" xr:uid="{00000000-0005-0000-0000-000064000000}"/>
    <cellStyle name="_2006 St Lawr IS budget template v3 09-9-05 3" xfId="303" xr:uid="{00000000-0005-0000-0000-000065000000}"/>
    <cellStyle name="_2006 St Lawr IS budget template v3 09-9-05 3 10" xfId="304" xr:uid="{00000000-0005-0000-0000-000066000000}"/>
    <cellStyle name="_2006 St Lawr IS budget template v3 09-9-05 3 2" xfId="305" xr:uid="{00000000-0005-0000-0000-000067000000}"/>
    <cellStyle name="_2006 St Lawr IS budget template v3 09-9-05 3 3" xfId="306" xr:uid="{00000000-0005-0000-0000-000068000000}"/>
    <cellStyle name="_2006 St Lawr IS budget template v3 09-9-05 3 4" xfId="307" xr:uid="{00000000-0005-0000-0000-000069000000}"/>
    <cellStyle name="_2006 St Lawr IS budget template v3 09-9-05 3 5" xfId="308" xr:uid="{00000000-0005-0000-0000-00006A000000}"/>
    <cellStyle name="_2006 St Lawr IS budget template v3 09-9-05 3 6" xfId="309" xr:uid="{00000000-0005-0000-0000-00006B000000}"/>
    <cellStyle name="_2006 St Lawr IS budget template v3 09-9-05 3 7" xfId="310" xr:uid="{00000000-0005-0000-0000-00006C000000}"/>
    <cellStyle name="_2006 St Lawr IS budget template v3 09-9-05 3 8" xfId="311" xr:uid="{00000000-0005-0000-0000-00006D000000}"/>
    <cellStyle name="_2006 St Lawr IS budget template v3 09-9-05 3 9" xfId="312" xr:uid="{00000000-0005-0000-0000-00006E000000}"/>
    <cellStyle name="_2006 St Lawr IS budget template v3 09-9-05 4" xfId="313" xr:uid="{00000000-0005-0000-0000-00006F000000}"/>
    <cellStyle name="_2006 St Lawr IS budget template v3 09-9-05 4 10" xfId="314" xr:uid="{00000000-0005-0000-0000-000070000000}"/>
    <cellStyle name="_2006 St Lawr IS budget template v3 09-9-05 4 2" xfId="315" xr:uid="{00000000-0005-0000-0000-000071000000}"/>
    <cellStyle name="_2006 St Lawr IS budget template v3 09-9-05 4 3" xfId="316" xr:uid="{00000000-0005-0000-0000-000072000000}"/>
    <cellStyle name="_2006 St Lawr IS budget template v3 09-9-05 4 4" xfId="317" xr:uid="{00000000-0005-0000-0000-000073000000}"/>
    <cellStyle name="_2006 St Lawr IS budget template v3 09-9-05 4 5" xfId="318" xr:uid="{00000000-0005-0000-0000-000074000000}"/>
    <cellStyle name="_2006 St Lawr IS budget template v3 09-9-05 4 6" xfId="319" xr:uid="{00000000-0005-0000-0000-000075000000}"/>
    <cellStyle name="_2006 St Lawr IS budget template v3 09-9-05 4 7" xfId="320" xr:uid="{00000000-0005-0000-0000-000076000000}"/>
    <cellStyle name="_2006 St Lawr IS budget template v3 09-9-05 4 8" xfId="321" xr:uid="{00000000-0005-0000-0000-000077000000}"/>
    <cellStyle name="_2006 St Lawr IS budget template v3 09-9-05 4 9" xfId="322" xr:uid="{00000000-0005-0000-0000-000078000000}"/>
    <cellStyle name="_2006 St Lawr IS budget template v3 09-9-05 5" xfId="323" xr:uid="{00000000-0005-0000-0000-000079000000}"/>
    <cellStyle name="_2006 St Lawr IS budget template v3 09-9-05 5 10" xfId="324" xr:uid="{00000000-0005-0000-0000-00007A000000}"/>
    <cellStyle name="_2006 St Lawr IS budget template v3 09-9-05 5 2" xfId="325" xr:uid="{00000000-0005-0000-0000-00007B000000}"/>
    <cellStyle name="_2006 St Lawr IS budget template v3 09-9-05 5 3" xfId="326" xr:uid="{00000000-0005-0000-0000-00007C000000}"/>
    <cellStyle name="_2006 St Lawr IS budget template v3 09-9-05 5 4" xfId="327" xr:uid="{00000000-0005-0000-0000-00007D000000}"/>
    <cellStyle name="_2006 St Lawr IS budget template v3 09-9-05 5 5" xfId="328" xr:uid="{00000000-0005-0000-0000-00007E000000}"/>
    <cellStyle name="_2006 St Lawr IS budget template v3 09-9-05 5 6" xfId="329" xr:uid="{00000000-0005-0000-0000-00007F000000}"/>
    <cellStyle name="_2006 St Lawr IS budget template v3 09-9-05 5 7" xfId="330" xr:uid="{00000000-0005-0000-0000-000080000000}"/>
    <cellStyle name="_2006 St Lawr IS budget template v3 09-9-05 5 8" xfId="331" xr:uid="{00000000-0005-0000-0000-000081000000}"/>
    <cellStyle name="_2006 St Lawr IS budget template v3 09-9-05 5 9" xfId="332" xr:uid="{00000000-0005-0000-0000-000082000000}"/>
    <cellStyle name="_2006 St Lawr IS budget template v3 09-9-05 6" xfId="333" xr:uid="{00000000-0005-0000-0000-000083000000}"/>
    <cellStyle name="_2006 St Lawr IS budget template v3 09-9-05 7" xfId="334" xr:uid="{00000000-0005-0000-0000-000084000000}"/>
    <cellStyle name="_2006 St Lawr IS budget template v3 09-9-05 8" xfId="335" xr:uid="{00000000-0005-0000-0000-000085000000}"/>
    <cellStyle name="_2006 St Lawr IS budget template v3 09-9-05 9" xfId="336" xr:uid="{00000000-0005-0000-0000-000086000000}"/>
    <cellStyle name="_2006 St Lawr IS budget template v3 09-9-05_BRPI Debt Mgt Report - Q2 Assets_under_ Mgmt_ FINAL" xfId="337" xr:uid="{00000000-0005-0000-0000-000087000000}"/>
    <cellStyle name="_2007-07-04 PPA's Revenue Average Term for BAM v1" xfId="338" xr:uid="{00000000-0005-0000-0000-000088000000}"/>
    <cellStyle name="_2007-07-04 PPA's Revenue Average Term for BAM v1_BRPI Debt Mgt Report - Q2 Assets_under_ Mgmt_ FINAL" xfId="339" xr:uid="{00000000-0005-0000-0000-000089000000}"/>
    <cellStyle name="_2008 Gen Profile Summary Report Q2 vs. Q1 - VALUE" xfId="340" xr:uid="{00000000-0005-0000-0000-00008A000000}"/>
    <cellStyle name="_2008 Gen Profile Summary Report Q2 vs. Q1 - VALUE_BRPI Debt Mgt Report - Q2 Assets_under_ Mgmt_ FINAL" xfId="341" xr:uid="{00000000-0005-0000-0000-00008B000000}"/>
    <cellStyle name="_BAM Rec Q1 2006" xfId="342" xr:uid="{00000000-0005-0000-0000-00008C000000}"/>
    <cellStyle name="_BAM Rec Q1 2006_BRPI Debt Mgt Report - Q2 Assets_under_ Mgmt_ FINAL" xfId="343" xr:uid="{00000000-0005-0000-0000-00008D000000}"/>
    <cellStyle name="_BAM Rec Q1 2006_Credit Risk Q3-2008" xfId="344" xr:uid="{00000000-0005-0000-0000-00008E000000}"/>
    <cellStyle name="_BAM Rec Q1 2006_Credit Risk Q3-2008_BRPI Debt Mgt Report - Q2 Assets_under_ Mgmt_ FINAL" xfId="345" xr:uid="{00000000-0005-0000-0000-00008F000000}"/>
    <cellStyle name="_BAM Rec Q1 2006_FX POSITION Q2-08" xfId="346" xr:uid="{00000000-0005-0000-0000-000090000000}"/>
    <cellStyle name="_BAM Rec Q1 2006_FX POSITION Q2-08_BRPI Debt Mgt Report - Q2 Assets_under_ Mgmt_ FINAL" xfId="347" xr:uid="{00000000-0005-0000-0000-000091000000}"/>
    <cellStyle name="_Bear Swamp Non-LIPA Hedges Trade List as at Jan 31 2007" xfId="348" xr:uid="{00000000-0005-0000-0000-000092000000}"/>
    <cellStyle name="_Bear Swamp Non-LIPA Hedges Trade List as at Jan 31 2007_BRPI Debt Mgt Report - Q2 Assets_under_ Mgmt_ FINAL" xfId="349" xr:uid="{00000000-0005-0000-0000-000093000000}"/>
    <cellStyle name="_Bear Swamp PLAN Model 2005-03-21 (FINAL)" xfId="350" xr:uid="{00000000-0005-0000-0000-000094000000}"/>
    <cellStyle name="_Bear Swamp PLAN Model 2005-03-21 (FINAL) 10" xfId="351" xr:uid="{00000000-0005-0000-0000-000095000000}"/>
    <cellStyle name="_Bear Swamp PLAN Model 2005-03-21 (FINAL) 11" xfId="352" xr:uid="{00000000-0005-0000-0000-000096000000}"/>
    <cellStyle name="_Bear Swamp PLAN Model 2005-03-21 (FINAL) 12" xfId="353" xr:uid="{00000000-0005-0000-0000-000097000000}"/>
    <cellStyle name="_Bear Swamp PLAN Model 2005-03-21 (FINAL) 13" xfId="354" xr:uid="{00000000-0005-0000-0000-000098000000}"/>
    <cellStyle name="_Bear Swamp PLAN Model 2005-03-21 (FINAL) 14" xfId="355" xr:uid="{00000000-0005-0000-0000-000099000000}"/>
    <cellStyle name="_Bear Swamp PLAN Model 2005-03-21 (FINAL) 2" xfId="356" xr:uid="{00000000-0005-0000-0000-00009A000000}"/>
    <cellStyle name="_Bear Swamp PLAN Model 2005-03-21 (FINAL) 2 10" xfId="357" xr:uid="{00000000-0005-0000-0000-00009B000000}"/>
    <cellStyle name="_Bear Swamp PLAN Model 2005-03-21 (FINAL) 2 2" xfId="358" xr:uid="{00000000-0005-0000-0000-00009C000000}"/>
    <cellStyle name="_Bear Swamp PLAN Model 2005-03-21 (FINAL) 2 3" xfId="359" xr:uid="{00000000-0005-0000-0000-00009D000000}"/>
    <cellStyle name="_Bear Swamp PLAN Model 2005-03-21 (FINAL) 2 4" xfId="360" xr:uid="{00000000-0005-0000-0000-00009E000000}"/>
    <cellStyle name="_Bear Swamp PLAN Model 2005-03-21 (FINAL) 2 5" xfId="361" xr:uid="{00000000-0005-0000-0000-00009F000000}"/>
    <cellStyle name="_Bear Swamp PLAN Model 2005-03-21 (FINAL) 2 6" xfId="362" xr:uid="{00000000-0005-0000-0000-0000A0000000}"/>
    <cellStyle name="_Bear Swamp PLAN Model 2005-03-21 (FINAL) 2 7" xfId="363" xr:uid="{00000000-0005-0000-0000-0000A1000000}"/>
    <cellStyle name="_Bear Swamp PLAN Model 2005-03-21 (FINAL) 2 8" xfId="364" xr:uid="{00000000-0005-0000-0000-0000A2000000}"/>
    <cellStyle name="_Bear Swamp PLAN Model 2005-03-21 (FINAL) 2 9" xfId="365" xr:uid="{00000000-0005-0000-0000-0000A3000000}"/>
    <cellStyle name="_Bear Swamp PLAN Model 2005-03-21 (FINAL) 3" xfId="366" xr:uid="{00000000-0005-0000-0000-0000A4000000}"/>
    <cellStyle name="_Bear Swamp PLAN Model 2005-03-21 (FINAL) 3 10" xfId="367" xr:uid="{00000000-0005-0000-0000-0000A5000000}"/>
    <cellStyle name="_Bear Swamp PLAN Model 2005-03-21 (FINAL) 3 2" xfId="368" xr:uid="{00000000-0005-0000-0000-0000A6000000}"/>
    <cellStyle name="_Bear Swamp PLAN Model 2005-03-21 (FINAL) 3 3" xfId="369" xr:uid="{00000000-0005-0000-0000-0000A7000000}"/>
    <cellStyle name="_Bear Swamp PLAN Model 2005-03-21 (FINAL) 3 4" xfId="370" xr:uid="{00000000-0005-0000-0000-0000A8000000}"/>
    <cellStyle name="_Bear Swamp PLAN Model 2005-03-21 (FINAL) 3 5" xfId="371" xr:uid="{00000000-0005-0000-0000-0000A9000000}"/>
    <cellStyle name="_Bear Swamp PLAN Model 2005-03-21 (FINAL) 3 6" xfId="372" xr:uid="{00000000-0005-0000-0000-0000AA000000}"/>
    <cellStyle name="_Bear Swamp PLAN Model 2005-03-21 (FINAL) 3 7" xfId="373" xr:uid="{00000000-0005-0000-0000-0000AB000000}"/>
    <cellStyle name="_Bear Swamp PLAN Model 2005-03-21 (FINAL) 3 8" xfId="374" xr:uid="{00000000-0005-0000-0000-0000AC000000}"/>
    <cellStyle name="_Bear Swamp PLAN Model 2005-03-21 (FINAL) 3 9" xfId="375" xr:uid="{00000000-0005-0000-0000-0000AD000000}"/>
    <cellStyle name="_Bear Swamp PLAN Model 2005-03-21 (FINAL) 4" xfId="376" xr:uid="{00000000-0005-0000-0000-0000AE000000}"/>
    <cellStyle name="_Bear Swamp PLAN Model 2005-03-21 (FINAL) 4 10" xfId="377" xr:uid="{00000000-0005-0000-0000-0000AF000000}"/>
    <cellStyle name="_Bear Swamp PLAN Model 2005-03-21 (FINAL) 4 2" xfId="378" xr:uid="{00000000-0005-0000-0000-0000B0000000}"/>
    <cellStyle name="_Bear Swamp PLAN Model 2005-03-21 (FINAL) 4 3" xfId="379" xr:uid="{00000000-0005-0000-0000-0000B1000000}"/>
    <cellStyle name="_Bear Swamp PLAN Model 2005-03-21 (FINAL) 4 4" xfId="380" xr:uid="{00000000-0005-0000-0000-0000B2000000}"/>
    <cellStyle name="_Bear Swamp PLAN Model 2005-03-21 (FINAL) 4 5" xfId="381" xr:uid="{00000000-0005-0000-0000-0000B3000000}"/>
    <cellStyle name="_Bear Swamp PLAN Model 2005-03-21 (FINAL) 4 6" xfId="382" xr:uid="{00000000-0005-0000-0000-0000B4000000}"/>
    <cellStyle name="_Bear Swamp PLAN Model 2005-03-21 (FINAL) 4 7" xfId="383" xr:uid="{00000000-0005-0000-0000-0000B5000000}"/>
    <cellStyle name="_Bear Swamp PLAN Model 2005-03-21 (FINAL) 4 8" xfId="384" xr:uid="{00000000-0005-0000-0000-0000B6000000}"/>
    <cellStyle name="_Bear Swamp PLAN Model 2005-03-21 (FINAL) 4 9" xfId="385" xr:uid="{00000000-0005-0000-0000-0000B7000000}"/>
    <cellStyle name="_Bear Swamp PLAN Model 2005-03-21 (FINAL) 5" xfId="386" xr:uid="{00000000-0005-0000-0000-0000B8000000}"/>
    <cellStyle name="_Bear Swamp PLAN Model 2005-03-21 (FINAL) 5 10" xfId="387" xr:uid="{00000000-0005-0000-0000-0000B9000000}"/>
    <cellStyle name="_Bear Swamp PLAN Model 2005-03-21 (FINAL) 5 2" xfId="388" xr:uid="{00000000-0005-0000-0000-0000BA000000}"/>
    <cellStyle name="_Bear Swamp PLAN Model 2005-03-21 (FINAL) 5 3" xfId="389" xr:uid="{00000000-0005-0000-0000-0000BB000000}"/>
    <cellStyle name="_Bear Swamp PLAN Model 2005-03-21 (FINAL) 5 4" xfId="390" xr:uid="{00000000-0005-0000-0000-0000BC000000}"/>
    <cellStyle name="_Bear Swamp PLAN Model 2005-03-21 (FINAL) 5 5" xfId="391" xr:uid="{00000000-0005-0000-0000-0000BD000000}"/>
    <cellStyle name="_Bear Swamp PLAN Model 2005-03-21 (FINAL) 5 6" xfId="392" xr:uid="{00000000-0005-0000-0000-0000BE000000}"/>
    <cellStyle name="_Bear Swamp PLAN Model 2005-03-21 (FINAL) 5 7" xfId="393" xr:uid="{00000000-0005-0000-0000-0000BF000000}"/>
    <cellStyle name="_Bear Swamp PLAN Model 2005-03-21 (FINAL) 5 8" xfId="394" xr:uid="{00000000-0005-0000-0000-0000C0000000}"/>
    <cellStyle name="_Bear Swamp PLAN Model 2005-03-21 (FINAL) 5 9" xfId="395" xr:uid="{00000000-0005-0000-0000-0000C1000000}"/>
    <cellStyle name="_Bear Swamp PLAN Model 2005-03-21 (FINAL) 6" xfId="396" xr:uid="{00000000-0005-0000-0000-0000C2000000}"/>
    <cellStyle name="_Bear Swamp PLAN Model 2005-03-21 (FINAL) 7" xfId="397" xr:uid="{00000000-0005-0000-0000-0000C3000000}"/>
    <cellStyle name="_Bear Swamp PLAN Model 2005-03-21 (FINAL) 8" xfId="398" xr:uid="{00000000-0005-0000-0000-0000C4000000}"/>
    <cellStyle name="_Bear Swamp PLAN Model 2005-03-21 (FINAL) 9" xfId="399" xr:uid="{00000000-0005-0000-0000-0000C5000000}"/>
    <cellStyle name="_Bear Swamp PLAN Model 2005-03-21 (FINAL)_BRPI Debt Mgt Report - Q2 Assets_under_ Mgmt_ FINAL" xfId="400" xr:uid="{00000000-0005-0000-0000-0000C6000000}"/>
    <cellStyle name="_Bear-Fife" xfId="401" xr:uid="{00000000-0005-0000-0000-0000C7000000}"/>
    <cellStyle name="_Bear-Fife_BRPI Debt Mgt Report - Q2 Assets_under_ Mgmt_ FINAL" xfId="402" xr:uid="{00000000-0005-0000-0000-0000C8000000}"/>
    <cellStyle name="_Beaver Power" xfId="403" xr:uid="{00000000-0005-0000-0000-0000C9000000}"/>
    <cellStyle name="_Beaver Power 10" xfId="404" xr:uid="{00000000-0005-0000-0000-0000CA000000}"/>
    <cellStyle name="_Beaver Power 11" xfId="405" xr:uid="{00000000-0005-0000-0000-0000CB000000}"/>
    <cellStyle name="_Beaver Power 12" xfId="406" xr:uid="{00000000-0005-0000-0000-0000CC000000}"/>
    <cellStyle name="_Beaver Power 13" xfId="407" xr:uid="{00000000-0005-0000-0000-0000CD000000}"/>
    <cellStyle name="_Beaver Power 14" xfId="408" xr:uid="{00000000-0005-0000-0000-0000CE000000}"/>
    <cellStyle name="_Beaver Power 2" xfId="409" xr:uid="{00000000-0005-0000-0000-0000CF000000}"/>
    <cellStyle name="_Beaver Power 2 10" xfId="410" xr:uid="{00000000-0005-0000-0000-0000D0000000}"/>
    <cellStyle name="_Beaver Power 2 2" xfId="411" xr:uid="{00000000-0005-0000-0000-0000D1000000}"/>
    <cellStyle name="_Beaver Power 2 3" xfId="412" xr:uid="{00000000-0005-0000-0000-0000D2000000}"/>
    <cellStyle name="_Beaver Power 2 4" xfId="413" xr:uid="{00000000-0005-0000-0000-0000D3000000}"/>
    <cellStyle name="_Beaver Power 2 5" xfId="414" xr:uid="{00000000-0005-0000-0000-0000D4000000}"/>
    <cellStyle name="_Beaver Power 2 6" xfId="415" xr:uid="{00000000-0005-0000-0000-0000D5000000}"/>
    <cellStyle name="_Beaver Power 2 7" xfId="416" xr:uid="{00000000-0005-0000-0000-0000D6000000}"/>
    <cellStyle name="_Beaver Power 2 8" xfId="417" xr:uid="{00000000-0005-0000-0000-0000D7000000}"/>
    <cellStyle name="_Beaver Power 2 9" xfId="418" xr:uid="{00000000-0005-0000-0000-0000D8000000}"/>
    <cellStyle name="_Beaver Power 3" xfId="419" xr:uid="{00000000-0005-0000-0000-0000D9000000}"/>
    <cellStyle name="_Beaver Power 3 10" xfId="420" xr:uid="{00000000-0005-0000-0000-0000DA000000}"/>
    <cellStyle name="_Beaver Power 3 2" xfId="421" xr:uid="{00000000-0005-0000-0000-0000DB000000}"/>
    <cellStyle name="_Beaver Power 3 3" xfId="422" xr:uid="{00000000-0005-0000-0000-0000DC000000}"/>
    <cellStyle name="_Beaver Power 3 4" xfId="423" xr:uid="{00000000-0005-0000-0000-0000DD000000}"/>
    <cellStyle name="_Beaver Power 3 5" xfId="424" xr:uid="{00000000-0005-0000-0000-0000DE000000}"/>
    <cellStyle name="_Beaver Power 3 6" xfId="425" xr:uid="{00000000-0005-0000-0000-0000DF000000}"/>
    <cellStyle name="_Beaver Power 3 7" xfId="426" xr:uid="{00000000-0005-0000-0000-0000E0000000}"/>
    <cellStyle name="_Beaver Power 3 8" xfId="427" xr:uid="{00000000-0005-0000-0000-0000E1000000}"/>
    <cellStyle name="_Beaver Power 3 9" xfId="428" xr:uid="{00000000-0005-0000-0000-0000E2000000}"/>
    <cellStyle name="_Beaver Power 4" xfId="429" xr:uid="{00000000-0005-0000-0000-0000E3000000}"/>
    <cellStyle name="_Beaver Power 4 10" xfId="430" xr:uid="{00000000-0005-0000-0000-0000E4000000}"/>
    <cellStyle name="_Beaver Power 4 2" xfId="431" xr:uid="{00000000-0005-0000-0000-0000E5000000}"/>
    <cellStyle name="_Beaver Power 4 3" xfId="432" xr:uid="{00000000-0005-0000-0000-0000E6000000}"/>
    <cellStyle name="_Beaver Power 4 4" xfId="433" xr:uid="{00000000-0005-0000-0000-0000E7000000}"/>
    <cellStyle name="_Beaver Power 4 5" xfId="434" xr:uid="{00000000-0005-0000-0000-0000E8000000}"/>
    <cellStyle name="_Beaver Power 4 6" xfId="435" xr:uid="{00000000-0005-0000-0000-0000E9000000}"/>
    <cellStyle name="_Beaver Power 4 7" xfId="436" xr:uid="{00000000-0005-0000-0000-0000EA000000}"/>
    <cellStyle name="_Beaver Power 4 8" xfId="437" xr:uid="{00000000-0005-0000-0000-0000EB000000}"/>
    <cellStyle name="_Beaver Power 4 9" xfId="438" xr:uid="{00000000-0005-0000-0000-0000EC000000}"/>
    <cellStyle name="_Beaver Power 5" xfId="439" xr:uid="{00000000-0005-0000-0000-0000ED000000}"/>
    <cellStyle name="_Beaver Power 5 10" xfId="440" xr:uid="{00000000-0005-0000-0000-0000EE000000}"/>
    <cellStyle name="_Beaver Power 5 2" xfId="441" xr:uid="{00000000-0005-0000-0000-0000EF000000}"/>
    <cellStyle name="_Beaver Power 5 3" xfId="442" xr:uid="{00000000-0005-0000-0000-0000F0000000}"/>
    <cellStyle name="_Beaver Power 5 4" xfId="443" xr:uid="{00000000-0005-0000-0000-0000F1000000}"/>
    <cellStyle name="_Beaver Power 5 5" xfId="444" xr:uid="{00000000-0005-0000-0000-0000F2000000}"/>
    <cellStyle name="_Beaver Power 5 6" xfId="445" xr:uid="{00000000-0005-0000-0000-0000F3000000}"/>
    <cellStyle name="_Beaver Power 5 7" xfId="446" xr:uid="{00000000-0005-0000-0000-0000F4000000}"/>
    <cellStyle name="_Beaver Power 5 8" xfId="447" xr:uid="{00000000-0005-0000-0000-0000F5000000}"/>
    <cellStyle name="_Beaver Power 5 9" xfId="448" xr:uid="{00000000-0005-0000-0000-0000F6000000}"/>
    <cellStyle name="_Beaver Power 6" xfId="449" xr:uid="{00000000-0005-0000-0000-0000F7000000}"/>
    <cellStyle name="_Beaver Power 7" xfId="450" xr:uid="{00000000-0005-0000-0000-0000F8000000}"/>
    <cellStyle name="_Beaver Power 8" xfId="451" xr:uid="{00000000-0005-0000-0000-0000F9000000}"/>
    <cellStyle name="_Beaver Power 9" xfId="452" xr:uid="{00000000-0005-0000-0000-0000FA000000}"/>
    <cellStyle name="_Beaver Power_BRPI Debt Mgt Report - Q2 Assets_under_ Mgmt_ FINAL" xfId="453" xr:uid="{00000000-0005-0000-0000-0000FB000000}"/>
    <cellStyle name="_BESA - Guarantee contingency or commitment 2Q'07_ABC_20070820" xfId="454" xr:uid="{00000000-0005-0000-0000-0000FC000000}"/>
    <cellStyle name="_BESA - Guarantee contingency or commitment 2Q'07_ABC_20070820 10" xfId="455" xr:uid="{00000000-0005-0000-0000-0000FD000000}"/>
    <cellStyle name="_BESA - Guarantee contingency or commitment 2Q'07_ABC_20070820 11" xfId="456" xr:uid="{00000000-0005-0000-0000-0000FE000000}"/>
    <cellStyle name="_BESA - Guarantee contingency or commitment 2Q'07_ABC_20070820 12" xfId="457" xr:uid="{00000000-0005-0000-0000-0000FF000000}"/>
    <cellStyle name="_BESA - Guarantee contingency or commitment 2Q'07_ABC_20070820 13" xfId="458" xr:uid="{00000000-0005-0000-0000-000000010000}"/>
    <cellStyle name="_BESA - Guarantee contingency or commitment 2Q'07_ABC_20070820 14" xfId="459" xr:uid="{00000000-0005-0000-0000-000001010000}"/>
    <cellStyle name="_BESA - Guarantee contingency or commitment 2Q'07_ABC_20070820 2" xfId="460" xr:uid="{00000000-0005-0000-0000-000002010000}"/>
    <cellStyle name="_BESA - Guarantee contingency or commitment 2Q'07_ABC_20070820 2 10" xfId="461" xr:uid="{00000000-0005-0000-0000-000003010000}"/>
    <cellStyle name="_BESA - Guarantee contingency or commitment 2Q'07_ABC_20070820 2 2" xfId="462" xr:uid="{00000000-0005-0000-0000-000004010000}"/>
    <cellStyle name="_BESA - Guarantee contingency or commitment 2Q'07_ABC_20070820 2 3" xfId="463" xr:uid="{00000000-0005-0000-0000-000005010000}"/>
    <cellStyle name="_BESA - Guarantee contingency or commitment 2Q'07_ABC_20070820 2 4" xfId="464" xr:uid="{00000000-0005-0000-0000-000006010000}"/>
    <cellStyle name="_BESA - Guarantee contingency or commitment 2Q'07_ABC_20070820 2 5" xfId="465" xr:uid="{00000000-0005-0000-0000-000007010000}"/>
    <cellStyle name="_BESA - Guarantee contingency or commitment 2Q'07_ABC_20070820 2 6" xfId="466" xr:uid="{00000000-0005-0000-0000-000008010000}"/>
    <cellStyle name="_BESA - Guarantee contingency or commitment 2Q'07_ABC_20070820 2 7" xfId="467" xr:uid="{00000000-0005-0000-0000-000009010000}"/>
    <cellStyle name="_BESA - Guarantee contingency or commitment 2Q'07_ABC_20070820 2 8" xfId="468" xr:uid="{00000000-0005-0000-0000-00000A010000}"/>
    <cellStyle name="_BESA - Guarantee contingency or commitment 2Q'07_ABC_20070820 2 9" xfId="469" xr:uid="{00000000-0005-0000-0000-00000B010000}"/>
    <cellStyle name="_BESA - Guarantee contingency or commitment 2Q'07_ABC_20070820 3" xfId="470" xr:uid="{00000000-0005-0000-0000-00000C010000}"/>
    <cellStyle name="_BESA - Guarantee contingency or commitment 2Q'07_ABC_20070820 3 10" xfId="471" xr:uid="{00000000-0005-0000-0000-00000D010000}"/>
    <cellStyle name="_BESA - Guarantee contingency or commitment 2Q'07_ABC_20070820 3 2" xfId="472" xr:uid="{00000000-0005-0000-0000-00000E010000}"/>
    <cellStyle name="_BESA - Guarantee contingency or commitment 2Q'07_ABC_20070820 3 3" xfId="473" xr:uid="{00000000-0005-0000-0000-00000F010000}"/>
    <cellStyle name="_BESA - Guarantee contingency or commitment 2Q'07_ABC_20070820 3 4" xfId="474" xr:uid="{00000000-0005-0000-0000-000010010000}"/>
    <cellStyle name="_BESA - Guarantee contingency or commitment 2Q'07_ABC_20070820 3 5" xfId="475" xr:uid="{00000000-0005-0000-0000-000011010000}"/>
    <cellStyle name="_BESA - Guarantee contingency or commitment 2Q'07_ABC_20070820 3 6" xfId="476" xr:uid="{00000000-0005-0000-0000-000012010000}"/>
    <cellStyle name="_BESA - Guarantee contingency or commitment 2Q'07_ABC_20070820 3 7" xfId="477" xr:uid="{00000000-0005-0000-0000-000013010000}"/>
    <cellStyle name="_BESA - Guarantee contingency or commitment 2Q'07_ABC_20070820 3 8" xfId="478" xr:uid="{00000000-0005-0000-0000-000014010000}"/>
    <cellStyle name="_BESA - Guarantee contingency or commitment 2Q'07_ABC_20070820 3 9" xfId="479" xr:uid="{00000000-0005-0000-0000-000015010000}"/>
    <cellStyle name="_BESA - Guarantee contingency or commitment 2Q'07_ABC_20070820 4" xfId="480" xr:uid="{00000000-0005-0000-0000-000016010000}"/>
    <cellStyle name="_BESA - Guarantee contingency or commitment 2Q'07_ABC_20070820 4 10" xfId="481" xr:uid="{00000000-0005-0000-0000-000017010000}"/>
    <cellStyle name="_BESA - Guarantee contingency or commitment 2Q'07_ABC_20070820 4 2" xfId="482" xr:uid="{00000000-0005-0000-0000-000018010000}"/>
    <cellStyle name="_BESA - Guarantee contingency or commitment 2Q'07_ABC_20070820 4 3" xfId="483" xr:uid="{00000000-0005-0000-0000-000019010000}"/>
    <cellStyle name="_BESA - Guarantee contingency or commitment 2Q'07_ABC_20070820 4 4" xfId="484" xr:uid="{00000000-0005-0000-0000-00001A010000}"/>
    <cellStyle name="_BESA - Guarantee contingency or commitment 2Q'07_ABC_20070820 4 5" xfId="485" xr:uid="{00000000-0005-0000-0000-00001B010000}"/>
    <cellStyle name="_BESA - Guarantee contingency or commitment 2Q'07_ABC_20070820 4 6" xfId="486" xr:uid="{00000000-0005-0000-0000-00001C010000}"/>
    <cellStyle name="_BESA - Guarantee contingency or commitment 2Q'07_ABC_20070820 4 7" xfId="487" xr:uid="{00000000-0005-0000-0000-00001D010000}"/>
    <cellStyle name="_BESA - Guarantee contingency or commitment 2Q'07_ABC_20070820 4 8" xfId="488" xr:uid="{00000000-0005-0000-0000-00001E010000}"/>
    <cellStyle name="_BESA - Guarantee contingency or commitment 2Q'07_ABC_20070820 4 9" xfId="489" xr:uid="{00000000-0005-0000-0000-00001F010000}"/>
    <cellStyle name="_BESA - Guarantee contingency or commitment 2Q'07_ABC_20070820 5" xfId="490" xr:uid="{00000000-0005-0000-0000-000020010000}"/>
    <cellStyle name="_BESA - Guarantee contingency or commitment 2Q'07_ABC_20070820 5 10" xfId="491" xr:uid="{00000000-0005-0000-0000-000021010000}"/>
    <cellStyle name="_BESA - Guarantee contingency or commitment 2Q'07_ABC_20070820 5 2" xfId="492" xr:uid="{00000000-0005-0000-0000-000022010000}"/>
    <cellStyle name="_BESA - Guarantee contingency or commitment 2Q'07_ABC_20070820 5 3" xfId="493" xr:uid="{00000000-0005-0000-0000-000023010000}"/>
    <cellStyle name="_BESA - Guarantee contingency or commitment 2Q'07_ABC_20070820 5 4" xfId="494" xr:uid="{00000000-0005-0000-0000-000024010000}"/>
    <cellStyle name="_BESA - Guarantee contingency or commitment 2Q'07_ABC_20070820 5 5" xfId="495" xr:uid="{00000000-0005-0000-0000-000025010000}"/>
    <cellStyle name="_BESA - Guarantee contingency or commitment 2Q'07_ABC_20070820 5 6" xfId="496" xr:uid="{00000000-0005-0000-0000-000026010000}"/>
    <cellStyle name="_BESA - Guarantee contingency or commitment 2Q'07_ABC_20070820 5 7" xfId="497" xr:uid="{00000000-0005-0000-0000-000027010000}"/>
    <cellStyle name="_BESA - Guarantee contingency or commitment 2Q'07_ABC_20070820 5 8" xfId="498" xr:uid="{00000000-0005-0000-0000-000028010000}"/>
    <cellStyle name="_BESA - Guarantee contingency or commitment 2Q'07_ABC_20070820 5 9" xfId="499" xr:uid="{00000000-0005-0000-0000-000029010000}"/>
    <cellStyle name="_BESA - Guarantee contingency or commitment 2Q'07_ABC_20070820 6" xfId="500" xr:uid="{00000000-0005-0000-0000-00002A010000}"/>
    <cellStyle name="_BESA - Guarantee contingency or commitment 2Q'07_ABC_20070820 7" xfId="501" xr:uid="{00000000-0005-0000-0000-00002B010000}"/>
    <cellStyle name="_BESA - Guarantee contingency or commitment 2Q'07_ABC_20070820 8" xfId="502" xr:uid="{00000000-0005-0000-0000-00002C010000}"/>
    <cellStyle name="_BESA - Guarantee contingency or commitment 2Q'07_ABC_20070820 9" xfId="503" xr:uid="{00000000-0005-0000-0000-00002D010000}"/>
    <cellStyle name="_BESA - Guarantee contingency or commitment 2Q'07_ABC_20070820_BRPI Debt Mgt Report - Q2 Assets_under_ Mgmt_ FINAL" xfId="504" xr:uid="{00000000-0005-0000-0000-00002E010000}"/>
    <cellStyle name="_Book2" xfId="505" xr:uid="{00000000-0005-0000-0000-00002F010000}"/>
    <cellStyle name="_Book2_BRPI Debt Mgt Report - Q2 Assets_under_ Mgmt_ FINAL" xfId="506" xr:uid="{00000000-0005-0000-0000-000030010000}"/>
    <cellStyle name="_BPC report Vs conso Q1 2006 US$" xfId="507" xr:uid="{00000000-0005-0000-0000-000031010000}"/>
    <cellStyle name="_BPC report Vs conso Q1 2006 US$_BRPI Debt Mgt Report - Q2 Assets_under_ Mgmt_ FINAL" xfId="508" xr:uid="{00000000-0005-0000-0000-000032010000}"/>
    <cellStyle name="_BPC report Vs conso Q1 2006 US$_Credit Risk Q3-2008" xfId="509" xr:uid="{00000000-0005-0000-0000-000033010000}"/>
    <cellStyle name="_BPC report Vs conso Q1 2006 US$_Credit Risk Q3-2008_BRPI Debt Mgt Report - Q2 Assets_under_ Mgmt_ FINAL" xfId="510" xr:uid="{00000000-0005-0000-0000-000034010000}"/>
    <cellStyle name="_BPC report Vs conso Q1 2006 US$_FX POSITION Q2-08" xfId="511" xr:uid="{00000000-0005-0000-0000-000035010000}"/>
    <cellStyle name="_BPC report Vs conso Q1 2006 US$_FX POSITION Q2-08_BRPI Debt Mgt Report - Q2 Assets_under_ Mgmt_ FINAL" xfId="512" xr:uid="{00000000-0005-0000-0000-000036010000}"/>
    <cellStyle name="_BPC report Vs conso Q1 2007 US$" xfId="513" xr:uid="{00000000-0005-0000-0000-000037010000}"/>
    <cellStyle name="_BPC report Vs conso Q1 2007 US$_BRPI Debt Mgt Report - Q2 Assets_under_ Mgmt_ FINAL" xfId="514" xr:uid="{00000000-0005-0000-0000-000038010000}"/>
    <cellStyle name="_BPC report Vs conso Q1 2007 US$_Credit Risk Q3-2008" xfId="515" xr:uid="{00000000-0005-0000-0000-000039010000}"/>
    <cellStyle name="_BPC report Vs conso Q1 2007 US$_Credit Risk Q3-2008_BRPI Debt Mgt Report - Q2 Assets_under_ Mgmt_ FINAL" xfId="516" xr:uid="{00000000-0005-0000-0000-00003A010000}"/>
    <cellStyle name="_BPC report Vs conso Q1 2007 US$_FX POSITION Q2-08" xfId="517" xr:uid="{00000000-0005-0000-0000-00003B010000}"/>
    <cellStyle name="_BPC report Vs conso Q1 2007 US$_FX POSITION Q2-08_BRPI Debt Mgt Report - Q2 Assets_under_ Mgmt_ FINAL" xfId="518" xr:uid="{00000000-0005-0000-0000-00003C010000}"/>
    <cellStyle name="_BPC report Vs conso Q3 2006 US$" xfId="519" xr:uid="{00000000-0005-0000-0000-00003D010000}"/>
    <cellStyle name="_BPC report Vs conso Q3 2006 US$_BRPI Debt Mgt Report - Q2 Assets_under_ Mgmt_ FINAL" xfId="520" xr:uid="{00000000-0005-0000-0000-00003E010000}"/>
    <cellStyle name="_BPC report Vs conso Q3 2006 US$_Credit Risk Q3-2008" xfId="521" xr:uid="{00000000-0005-0000-0000-00003F010000}"/>
    <cellStyle name="_BPC report Vs conso Q3 2006 US$_Credit Risk Q3-2008_BRPI Debt Mgt Report - Q2 Assets_under_ Mgmt_ FINAL" xfId="522" xr:uid="{00000000-0005-0000-0000-000040010000}"/>
    <cellStyle name="_BPC report Vs conso Q3 2006 US$_FX POSITION Q2-08" xfId="523" xr:uid="{00000000-0005-0000-0000-000041010000}"/>
    <cellStyle name="_BPC report Vs conso Q3 2006 US$_FX POSITION Q2-08_BRPI Debt Mgt Report - Q2 Assets_under_ Mgmt_ FINAL" xfId="524" xr:uid="{00000000-0005-0000-0000-000042010000}"/>
    <cellStyle name="_BPC report Vs conso Q4 2006 US$" xfId="525" xr:uid="{00000000-0005-0000-0000-000043010000}"/>
    <cellStyle name="_BPC report Vs conso Q4 2006 US$_BRPI Debt Mgt Report - Q2 Assets_under_ Mgmt_ FINAL" xfId="526" xr:uid="{00000000-0005-0000-0000-000044010000}"/>
    <cellStyle name="_BPC report Vs conso Q4 2006 US$_Credit Risk Q3-2008" xfId="527" xr:uid="{00000000-0005-0000-0000-000045010000}"/>
    <cellStyle name="_BPC report Vs conso Q4 2006 US$_Credit Risk Q3-2008_BRPI Debt Mgt Report - Q2 Assets_under_ Mgmt_ FINAL" xfId="528" xr:uid="{00000000-0005-0000-0000-000046010000}"/>
    <cellStyle name="_BPC report Vs conso Q4 2006 US$_FX POSITION Q2-08" xfId="529" xr:uid="{00000000-0005-0000-0000-000047010000}"/>
    <cellStyle name="_BPC report Vs conso Q4 2006 US$_FX POSITION Q2-08_BRPI Debt Mgt Report - Q2 Assets_under_ Mgmt_ FINAL" xfId="530" xr:uid="{00000000-0005-0000-0000-000048010000}"/>
    <cellStyle name="_BPI conso Q1-2007" xfId="531" xr:uid="{00000000-0005-0000-0000-000049010000}"/>
    <cellStyle name="_BPI conso Q1-2007 10" xfId="532" xr:uid="{00000000-0005-0000-0000-00004A010000}"/>
    <cellStyle name="_BPI conso Q1-2007 11" xfId="533" xr:uid="{00000000-0005-0000-0000-00004B010000}"/>
    <cellStyle name="_BPI conso Q1-2007 12" xfId="534" xr:uid="{00000000-0005-0000-0000-00004C010000}"/>
    <cellStyle name="_BPI conso Q1-2007 13" xfId="535" xr:uid="{00000000-0005-0000-0000-00004D010000}"/>
    <cellStyle name="_BPI conso Q1-2007 14" xfId="536" xr:uid="{00000000-0005-0000-0000-00004E010000}"/>
    <cellStyle name="_BPI conso Q1-2007 2" xfId="537" xr:uid="{00000000-0005-0000-0000-00004F010000}"/>
    <cellStyle name="_BPI conso Q1-2007 2 10" xfId="538" xr:uid="{00000000-0005-0000-0000-000050010000}"/>
    <cellStyle name="_BPI conso Q1-2007 2 2" xfId="539" xr:uid="{00000000-0005-0000-0000-000051010000}"/>
    <cellStyle name="_BPI conso Q1-2007 2 3" xfId="540" xr:uid="{00000000-0005-0000-0000-000052010000}"/>
    <cellStyle name="_BPI conso Q1-2007 2 4" xfId="541" xr:uid="{00000000-0005-0000-0000-000053010000}"/>
    <cellStyle name="_BPI conso Q1-2007 2 5" xfId="542" xr:uid="{00000000-0005-0000-0000-000054010000}"/>
    <cellStyle name="_BPI conso Q1-2007 2 6" xfId="543" xr:uid="{00000000-0005-0000-0000-000055010000}"/>
    <cellStyle name="_BPI conso Q1-2007 2 7" xfId="544" xr:uid="{00000000-0005-0000-0000-000056010000}"/>
    <cellStyle name="_BPI conso Q1-2007 2 8" xfId="545" xr:uid="{00000000-0005-0000-0000-000057010000}"/>
    <cellStyle name="_BPI conso Q1-2007 2 9" xfId="546" xr:uid="{00000000-0005-0000-0000-000058010000}"/>
    <cellStyle name="_BPI conso Q1-2007 3" xfId="547" xr:uid="{00000000-0005-0000-0000-000059010000}"/>
    <cellStyle name="_BPI conso Q1-2007 3 10" xfId="548" xr:uid="{00000000-0005-0000-0000-00005A010000}"/>
    <cellStyle name="_BPI conso Q1-2007 3 2" xfId="549" xr:uid="{00000000-0005-0000-0000-00005B010000}"/>
    <cellStyle name="_BPI conso Q1-2007 3 3" xfId="550" xr:uid="{00000000-0005-0000-0000-00005C010000}"/>
    <cellStyle name="_BPI conso Q1-2007 3 4" xfId="551" xr:uid="{00000000-0005-0000-0000-00005D010000}"/>
    <cellStyle name="_BPI conso Q1-2007 3 5" xfId="552" xr:uid="{00000000-0005-0000-0000-00005E010000}"/>
    <cellStyle name="_BPI conso Q1-2007 3 6" xfId="553" xr:uid="{00000000-0005-0000-0000-00005F010000}"/>
    <cellStyle name="_BPI conso Q1-2007 3 7" xfId="554" xr:uid="{00000000-0005-0000-0000-000060010000}"/>
    <cellStyle name="_BPI conso Q1-2007 3 8" xfId="555" xr:uid="{00000000-0005-0000-0000-000061010000}"/>
    <cellStyle name="_BPI conso Q1-2007 3 9" xfId="556" xr:uid="{00000000-0005-0000-0000-000062010000}"/>
    <cellStyle name="_BPI conso Q1-2007 4" xfId="557" xr:uid="{00000000-0005-0000-0000-000063010000}"/>
    <cellStyle name="_BPI conso Q1-2007 4 10" xfId="558" xr:uid="{00000000-0005-0000-0000-000064010000}"/>
    <cellStyle name="_BPI conso Q1-2007 4 2" xfId="559" xr:uid="{00000000-0005-0000-0000-000065010000}"/>
    <cellStyle name="_BPI conso Q1-2007 4 3" xfId="560" xr:uid="{00000000-0005-0000-0000-000066010000}"/>
    <cellStyle name="_BPI conso Q1-2007 4 4" xfId="561" xr:uid="{00000000-0005-0000-0000-000067010000}"/>
    <cellStyle name="_BPI conso Q1-2007 4 5" xfId="562" xr:uid="{00000000-0005-0000-0000-000068010000}"/>
    <cellStyle name="_BPI conso Q1-2007 4 6" xfId="563" xr:uid="{00000000-0005-0000-0000-000069010000}"/>
    <cellStyle name="_BPI conso Q1-2007 4 7" xfId="564" xr:uid="{00000000-0005-0000-0000-00006A010000}"/>
    <cellStyle name="_BPI conso Q1-2007 4 8" xfId="565" xr:uid="{00000000-0005-0000-0000-00006B010000}"/>
    <cellStyle name="_BPI conso Q1-2007 4 9" xfId="566" xr:uid="{00000000-0005-0000-0000-00006C010000}"/>
    <cellStyle name="_BPI conso Q1-2007 5" xfId="567" xr:uid="{00000000-0005-0000-0000-00006D010000}"/>
    <cellStyle name="_BPI conso Q1-2007 5 10" xfId="568" xr:uid="{00000000-0005-0000-0000-00006E010000}"/>
    <cellStyle name="_BPI conso Q1-2007 5 2" xfId="569" xr:uid="{00000000-0005-0000-0000-00006F010000}"/>
    <cellStyle name="_BPI conso Q1-2007 5 3" xfId="570" xr:uid="{00000000-0005-0000-0000-000070010000}"/>
    <cellStyle name="_BPI conso Q1-2007 5 4" xfId="571" xr:uid="{00000000-0005-0000-0000-000071010000}"/>
    <cellStyle name="_BPI conso Q1-2007 5 5" xfId="572" xr:uid="{00000000-0005-0000-0000-000072010000}"/>
    <cellStyle name="_BPI conso Q1-2007 5 6" xfId="573" xr:uid="{00000000-0005-0000-0000-000073010000}"/>
    <cellStyle name="_BPI conso Q1-2007 5 7" xfId="574" xr:uid="{00000000-0005-0000-0000-000074010000}"/>
    <cellStyle name="_BPI conso Q1-2007 5 8" xfId="575" xr:uid="{00000000-0005-0000-0000-000075010000}"/>
    <cellStyle name="_BPI conso Q1-2007 5 9" xfId="576" xr:uid="{00000000-0005-0000-0000-000076010000}"/>
    <cellStyle name="_BPI conso Q1-2007 6" xfId="577" xr:uid="{00000000-0005-0000-0000-000077010000}"/>
    <cellStyle name="_BPI conso Q1-2007 7" xfId="578" xr:uid="{00000000-0005-0000-0000-000078010000}"/>
    <cellStyle name="_BPI conso Q1-2007 8" xfId="579" xr:uid="{00000000-0005-0000-0000-000079010000}"/>
    <cellStyle name="_BPI conso Q1-2007 9" xfId="580" xr:uid="{00000000-0005-0000-0000-00007A010000}"/>
    <cellStyle name="_BPI conso Q1-2007_BRPI Debt Mgt Report - Q2 Assets_under_ Mgmt_ FINAL" xfId="581" xr:uid="{00000000-0005-0000-0000-00007B010000}"/>
    <cellStyle name="_BPI conso Q2-2005" xfId="582" xr:uid="{00000000-0005-0000-0000-00007C010000}"/>
    <cellStyle name="_BPI conso Q2-2005 10" xfId="583" xr:uid="{00000000-0005-0000-0000-00007D010000}"/>
    <cellStyle name="_BPI conso Q2-2005 11" xfId="584" xr:uid="{00000000-0005-0000-0000-00007E010000}"/>
    <cellStyle name="_BPI conso Q2-2005 12" xfId="585" xr:uid="{00000000-0005-0000-0000-00007F010000}"/>
    <cellStyle name="_BPI conso Q2-2005 13" xfId="586" xr:uid="{00000000-0005-0000-0000-000080010000}"/>
    <cellStyle name="_BPI conso Q2-2005 14" xfId="587" xr:uid="{00000000-0005-0000-0000-000081010000}"/>
    <cellStyle name="_BPI conso Q2-2005 2" xfId="588" xr:uid="{00000000-0005-0000-0000-000082010000}"/>
    <cellStyle name="_BPI conso Q2-2005 2 10" xfId="589" xr:uid="{00000000-0005-0000-0000-000083010000}"/>
    <cellStyle name="_BPI conso Q2-2005 2 2" xfId="590" xr:uid="{00000000-0005-0000-0000-000084010000}"/>
    <cellStyle name="_BPI conso Q2-2005 2 3" xfId="591" xr:uid="{00000000-0005-0000-0000-000085010000}"/>
    <cellStyle name="_BPI conso Q2-2005 2 4" xfId="592" xr:uid="{00000000-0005-0000-0000-000086010000}"/>
    <cellStyle name="_BPI conso Q2-2005 2 5" xfId="593" xr:uid="{00000000-0005-0000-0000-000087010000}"/>
    <cellStyle name="_BPI conso Q2-2005 2 6" xfId="594" xr:uid="{00000000-0005-0000-0000-000088010000}"/>
    <cellStyle name="_BPI conso Q2-2005 2 7" xfId="595" xr:uid="{00000000-0005-0000-0000-000089010000}"/>
    <cellStyle name="_BPI conso Q2-2005 2 8" xfId="596" xr:uid="{00000000-0005-0000-0000-00008A010000}"/>
    <cellStyle name="_BPI conso Q2-2005 2 9" xfId="597" xr:uid="{00000000-0005-0000-0000-00008B010000}"/>
    <cellStyle name="_BPI conso Q2-2005 3" xfId="598" xr:uid="{00000000-0005-0000-0000-00008C010000}"/>
    <cellStyle name="_BPI conso Q2-2005 3 10" xfId="599" xr:uid="{00000000-0005-0000-0000-00008D010000}"/>
    <cellStyle name="_BPI conso Q2-2005 3 2" xfId="600" xr:uid="{00000000-0005-0000-0000-00008E010000}"/>
    <cellStyle name="_BPI conso Q2-2005 3 3" xfId="601" xr:uid="{00000000-0005-0000-0000-00008F010000}"/>
    <cellStyle name="_BPI conso Q2-2005 3 4" xfId="602" xr:uid="{00000000-0005-0000-0000-000090010000}"/>
    <cellStyle name="_BPI conso Q2-2005 3 5" xfId="603" xr:uid="{00000000-0005-0000-0000-000091010000}"/>
    <cellStyle name="_BPI conso Q2-2005 3 6" xfId="604" xr:uid="{00000000-0005-0000-0000-000092010000}"/>
    <cellStyle name="_BPI conso Q2-2005 3 7" xfId="605" xr:uid="{00000000-0005-0000-0000-000093010000}"/>
    <cellStyle name="_BPI conso Q2-2005 3 8" xfId="606" xr:uid="{00000000-0005-0000-0000-000094010000}"/>
    <cellStyle name="_BPI conso Q2-2005 3 9" xfId="607" xr:uid="{00000000-0005-0000-0000-000095010000}"/>
    <cellStyle name="_BPI conso Q2-2005 4" xfId="608" xr:uid="{00000000-0005-0000-0000-000096010000}"/>
    <cellStyle name="_BPI conso Q2-2005 4 10" xfId="609" xr:uid="{00000000-0005-0000-0000-000097010000}"/>
    <cellStyle name="_BPI conso Q2-2005 4 2" xfId="610" xr:uid="{00000000-0005-0000-0000-000098010000}"/>
    <cellStyle name="_BPI conso Q2-2005 4 3" xfId="611" xr:uid="{00000000-0005-0000-0000-000099010000}"/>
    <cellStyle name="_BPI conso Q2-2005 4 4" xfId="612" xr:uid="{00000000-0005-0000-0000-00009A010000}"/>
    <cellStyle name="_BPI conso Q2-2005 4 5" xfId="613" xr:uid="{00000000-0005-0000-0000-00009B010000}"/>
    <cellStyle name="_BPI conso Q2-2005 4 6" xfId="614" xr:uid="{00000000-0005-0000-0000-00009C010000}"/>
    <cellStyle name="_BPI conso Q2-2005 4 7" xfId="615" xr:uid="{00000000-0005-0000-0000-00009D010000}"/>
    <cellStyle name="_BPI conso Q2-2005 4 8" xfId="616" xr:uid="{00000000-0005-0000-0000-00009E010000}"/>
    <cellStyle name="_BPI conso Q2-2005 4 9" xfId="617" xr:uid="{00000000-0005-0000-0000-00009F010000}"/>
    <cellStyle name="_BPI conso Q2-2005 5" xfId="618" xr:uid="{00000000-0005-0000-0000-0000A0010000}"/>
    <cellStyle name="_BPI conso Q2-2005 5 10" xfId="619" xr:uid="{00000000-0005-0000-0000-0000A1010000}"/>
    <cellStyle name="_BPI conso Q2-2005 5 2" xfId="620" xr:uid="{00000000-0005-0000-0000-0000A2010000}"/>
    <cellStyle name="_BPI conso Q2-2005 5 3" xfId="621" xr:uid="{00000000-0005-0000-0000-0000A3010000}"/>
    <cellStyle name="_BPI conso Q2-2005 5 4" xfId="622" xr:uid="{00000000-0005-0000-0000-0000A4010000}"/>
    <cellStyle name="_BPI conso Q2-2005 5 5" xfId="623" xr:uid="{00000000-0005-0000-0000-0000A5010000}"/>
    <cellStyle name="_BPI conso Q2-2005 5 6" xfId="624" xr:uid="{00000000-0005-0000-0000-0000A6010000}"/>
    <cellStyle name="_BPI conso Q2-2005 5 7" xfId="625" xr:uid="{00000000-0005-0000-0000-0000A7010000}"/>
    <cellStyle name="_BPI conso Q2-2005 5 8" xfId="626" xr:uid="{00000000-0005-0000-0000-0000A8010000}"/>
    <cellStyle name="_BPI conso Q2-2005 5 9" xfId="627" xr:uid="{00000000-0005-0000-0000-0000A9010000}"/>
    <cellStyle name="_BPI conso Q2-2005 6" xfId="628" xr:uid="{00000000-0005-0000-0000-0000AA010000}"/>
    <cellStyle name="_BPI conso Q2-2005 7" xfId="629" xr:uid="{00000000-0005-0000-0000-0000AB010000}"/>
    <cellStyle name="_BPI conso Q2-2005 8" xfId="630" xr:uid="{00000000-0005-0000-0000-0000AC010000}"/>
    <cellStyle name="_BPI conso Q2-2005 9" xfId="631" xr:uid="{00000000-0005-0000-0000-0000AD010000}"/>
    <cellStyle name="_BPI conso Q2-2005_BRPI Debt Mgt Report - Q2 Assets_under_ Mgmt_ FINAL" xfId="632" xr:uid="{00000000-0005-0000-0000-0000AE010000}"/>
    <cellStyle name="_BPI conso Q4-2006" xfId="633" xr:uid="{00000000-0005-0000-0000-0000AF010000}"/>
    <cellStyle name="_BPI conso Q4-2006 10" xfId="634" xr:uid="{00000000-0005-0000-0000-0000B0010000}"/>
    <cellStyle name="_BPI conso Q4-2006 11" xfId="635" xr:uid="{00000000-0005-0000-0000-0000B1010000}"/>
    <cellStyle name="_BPI conso Q4-2006 12" xfId="636" xr:uid="{00000000-0005-0000-0000-0000B2010000}"/>
    <cellStyle name="_BPI conso Q4-2006 13" xfId="637" xr:uid="{00000000-0005-0000-0000-0000B3010000}"/>
    <cellStyle name="_BPI conso Q4-2006 14" xfId="638" xr:uid="{00000000-0005-0000-0000-0000B4010000}"/>
    <cellStyle name="_BPI conso Q4-2006 2" xfId="639" xr:uid="{00000000-0005-0000-0000-0000B5010000}"/>
    <cellStyle name="_BPI conso Q4-2006 2 10" xfId="640" xr:uid="{00000000-0005-0000-0000-0000B6010000}"/>
    <cellStyle name="_BPI conso Q4-2006 2 2" xfId="641" xr:uid="{00000000-0005-0000-0000-0000B7010000}"/>
    <cellStyle name="_BPI conso Q4-2006 2 3" xfId="642" xr:uid="{00000000-0005-0000-0000-0000B8010000}"/>
    <cellStyle name="_BPI conso Q4-2006 2 4" xfId="643" xr:uid="{00000000-0005-0000-0000-0000B9010000}"/>
    <cellStyle name="_BPI conso Q4-2006 2 5" xfId="644" xr:uid="{00000000-0005-0000-0000-0000BA010000}"/>
    <cellStyle name="_BPI conso Q4-2006 2 6" xfId="645" xr:uid="{00000000-0005-0000-0000-0000BB010000}"/>
    <cellStyle name="_BPI conso Q4-2006 2 7" xfId="646" xr:uid="{00000000-0005-0000-0000-0000BC010000}"/>
    <cellStyle name="_BPI conso Q4-2006 2 8" xfId="647" xr:uid="{00000000-0005-0000-0000-0000BD010000}"/>
    <cellStyle name="_BPI conso Q4-2006 2 9" xfId="648" xr:uid="{00000000-0005-0000-0000-0000BE010000}"/>
    <cellStyle name="_BPI conso Q4-2006 3" xfId="649" xr:uid="{00000000-0005-0000-0000-0000BF010000}"/>
    <cellStyle name="_BPI conso Q4-2006 3 10" xfId="650" xr:uid="{00000000-0005-0000-0000-0000C0010000}"/>
    <cellStyle name="_BPI conso Q4-2006 3 2" xfId="651" xr:uid="{00000000-0005-0000-0000-0000C1010000}"/>
    <cellStyle name="_BPI conso Q4-2006 3 3" xfId="652" xr:uid="{00000000-0005-0000-0000-0000C2010000}"/>
    <cellStyle name="_BPI conso Q4-2006 3 4" xfId="653" xr:uid="{00000000-0005-0000-0000-0000C3010000}"/>
    <cellStyle name="_BPI conso Q4-2006 3 5" xfId="654" xr:uid="{00000000-0005-0000-0000-0000C4010000}"/>
    <cellStyle name="_BPI conso Q4-2006 3 6" xfId="655" xr:uid="{00000000-0005-0000-0000-0000C5010000}"/>
    <cellStyle name="_BPI conso Q4-2006 3 7" xfId="656" xr:uid="{00000000-0005-0000-0000-0000C6010000}"/>
    <cellStyle name="_BPI conso Q4-2006 3 8" xfId="657" xr:uid="{00000000-0005-0000-0000-0000C7010000}"/>
    <cellStyle name="_BPI conso Q4-2006 3 9" xfId="658" xr:uid="{00000000-0005-0000-0000-0000C8010000}"/>
    <cellStyle name="_BPI conso Q4-2006 4" xfId="659" xr:uid="{00000000-0005-0000-0000-0000C9010000}"/>
    <cellStyle name="_BPI conso Q4-2006 4 10" xfId="660" xr:uid="{00000000-0005-0000-0000-0000CA010000}"/>
    <cellStyle name="_BPI conso Q4-2006 4 2" xfId="661" xr:uid="{00000000-0005-0000-0000-0000CB010000}"/>
    <cellStyle name="_BPI conso Q4-2006 4 3" xfId="662" xr:uid="{00000000-0005-0000-0000-0000CC010000}"/>
    <cellStyle name="_BPI conso Q4-2006 4 4" xfId="663" xr:uid="{00000000-0005-0000-0000-0000CD010000}"/>
    <cellStyle name="_BPI conso Q4-2006 4 5" xfId="664" xr:uid="{00000000-0005-0000-0000-0000CE010000}"/>
    <cellStyle name="_BPI conso Q4-2006 4 6" xfId="665" xr:uid="{00000000-0005-0000-0000-0000CF010000}"/>
    <cellStyle name="_BPI conso Q4-2006 4 7" xfId="666" xr:uid="{00000000-0005-0000-0000-0000D0010000}"/>
    <cellStyle name="_BPI conso Q4-2006 4 8" xfId="667" xr:uid="{00000000-0005-0000-0000-0000D1010000}"/>
    <cellStyle name="_BPI conso Q4-2006 4 9" xfId="668" xr:uid="{00000000-0005-0000-0000-0000D2010000}"/>
    <cellStyle name="_BPI conso Q4-2006 5" xfId="669" xr:uid="{00000000-0005-0000-0000-0000D3010000}"/>
    <cellStyle name="_BPI conso Q4-2006 5 10" xfId="670" xr:uid="{00000000-0005-0000-0000-0000D4010000}"/>
    <cellStyle name="_BPI conso Q4-2006 5 2" xfId="671" xr:uid="{00000000-0005-0000-0000-0000D5010000}"/>
    <cellStyle name="_BPI conso Q4-2006 5 3" xfId="672" xr:uid="{00000000-0005-0000-0000-0000D6010000}"/>
    <cellStyle name="_BPI conso Q4-2006 5 4" xfId="673" xr:uid="{00000000-0005-0000-0000-0000D7010000}"/>
    <cellStyle name="_BPI conso Q4-2006 5 5" xfId="674" xr:uid="{00000000-0005-0000-0000-0000D8010000}"/>
    <cellStyle name="_BPI conso Q4-2006 5 6" xfId="675" xr:uid="{00000000-0005-0000-0000-0000D9010000}"/>
    <cellStyle name="_BPI conso Q4-2006 5 7" xfId="676" xr:uid="{00000000-0005-0000-0000-0000DA010000}"/>
    <cellStyle name="_BPI conso Q4-2006 5 8" xfId="677" xr:uid="{00000000-0005-0000-0000-0000DB010000}"/>
    <cellStyle name="_BPI conso Q4-2006 5 9" xfId="678" xr:uid="{00000000-0005-0000-0000-0000DC010000}"/>
    <cellStyle name="_BPI conso Q4-2006 6" xfId="679" xr:uid="{00000000-0005-0000-0000-0000DD010000}"/>
    <cellStyle name="_BPI conso Q4-2006 7" xfId="680" xr:uid="{00000000-0005-0000-0000-0000DE010000}"/>
    <cellStyle name="_BPI conso Q4-2006 8" xfId="681" xr:uid="{00000000-0005-0000-0000-0000DF010000}"/>
    <cellStyle name="_BPI conso Q4-2006 9" xfId="682" xr:uid="{00000000-0005-0000-0000-0000E0010000}"/>
    <cellStyle name="_BPI conso Q4-2006_BRPI Debt Mgt Report - Q2 Assets_under_ Mgmt_ FINAL" xfId="683" xr:uid="{00000000-0005-0000-0000-0000E1010000}"/>
    <cellStyle name="_BRP Reporting Package Q4-08 (Jan22)" xfId="684" xr:uid="{00000000-0005-0000-0000-0000E2010000}"/>
    <cellStyle name="_BRP Reporting Package Q4-08 (Jan22) 10" xfId="685" xr:uid="{00000000-0005-0000-0000-0000E3010000}"/>
    <cellStyle name="_BRP Reporting Package Q4-08 (Jan22) 11" xfId="686" xr:uid="{00000000-0005-0000-0000-0000E4010000}"/>
    <cellStyle name="_BRP Reporting Package Q4-08 (Jan22) 12" xfId="687" xr:uid="{00000000-0005-0000-0000-0000E5010000}"/>
    <cellStyle name="_BRP Reporting Package Q4-08 (Jan22) 13" xfId="688" xr:uid="{00000000-0005-0000-0000-0000E6010000}"/>
    <cellStyle name="_BRP Reporting Package Q4-08 (Jan22) 14" xfId="689" xr:uid="{00000000-0005-0000-0000-0000E7010000}"/>
    <cellStyle name="_BRP Reporting Package Q4-08 (Jan22) 2" xfId="690" xr:uid="{00000000-0005-0000-0000-0000E8010000}"/>
    <cellStyle name="_BRP Reporting Package Q4-08 (Jan22) 2 10" xfId="691" xr:uid="{00000000-0005-0000-0000-0000E9010000}"/>
    <cellStyle name="_BRP Reporting Package Q4-08 (Jan22) 2 2" xfId="692" xr:uid="{00000000-0005-0000-0000-0000EA010000}"/>
    <cellStyle name="_BRP Reporting Package Q4-08 (Jan22) 2 3" xfId="693" xr:uid="{00000000-0005-0000-0000-0000EB010000}"/>
    <cellStyle name="_BRP Reporting Package Q4-08 (Jan22) 2 4" xfId="694" xr:uid="{00000000-0005-0000-0000-0000EC010000}"/>
    <cellStyle name="_BRP Reporting Package Q4-08 (Jan22) 2 5" xfId="695" xr:uid="{00000000-0005-0000-0000-0000ED010000}"/>
    <cellStyle name="_BRP Reporting Package Q4-08 (Jan22) 2 6" xfId="696" xr:uid="{00000000-0005-0000-0000-0000EE010000}"/>
    <cellStyle name="_BRP Reporting Package Q4-08 (Jan22) 2 7" xfId="697" xr:uid="{00000000-0005-0000-0000-0000EF010000}"/>
    <cellStyle name="_BRP Reporting Package Q4-08 (Jan22) 2 8" xfId="698" xr:uid="{00000000-0005-0000-0000-0000F0010000}"/>
    <cellStyle name="_BRP Reporting Package Q4-08 (Jan22) 2 9" xfId="699" xr:uid="{00000000-0005-0000-0000-0000F1010000}"/>
    <cellStyle name="_BRP Reporting Package Q4-08 (Jan22) 3" xfId="700" xr:uid="{00000000-0005-0000-0000-0000F2010000}"/>
    <cellStyle name="_BRP Reporting Package Q4-08 (Jan22) 3 10" xfId="701" xr:uid="{00000000-0005-0000-0000-0000F3010000}"/>
    <cellStyle name="_BRP Reporting Package Q4-08 (Jan22) 3 2" xfId="702" xr:uid="{00000000-0005-0000-0000-0000F4010000}"/>
    <cellStyle name="_BRP Reporting Package Q4-08 (Jan22) 3 3" xfId="703" xr:uid="{00000000-0005-0000-0000-0000F5010000}"/>
    <cellStyle name="_BRP Reporting Package Q4-08 (Jan22) 3 4" xfId="704" xr:uid="{00000000-0005-0000-0000-0000F6010000}"/>
    <cellStyle name="_BRP Reporting Package Q4-08 (Jan22) 3 5" xfId="705" xr:uid="{00000000-0005-0000-0000-0000F7010000}"/>
    <cellStyle name="_BRP Reporting Package Q4-08 (Jan22) 3 6" xfId="706" xr:uid="{00000000-0005-0000-0000-0000F8010000}"/>
    <cellStyle name="_BRP Reporting Package Q4-08 (Jan22) 3 7" xfId="707" xr:uid="{00000000-0005-0000-0000-0000F9010000}"/>
    <cellStyle name="_BRP Reporting Package Q4-08 (Jan22) 3 8" xfId="708" xr:uid="{00000000-0005-0000-0000-0000FA010000}"/>
    <cellStyle name="_BRP Reporting Package Q4-08 (Jan22) 3 9" xfId="709" xr:uid="{00000000-0005-0000-0000-0000FB010000}"/>
    <cellStyle name="_BRP Reporting Package Q4-08 (Jan22) 4" xfId="710" xr:uid="{00000000-0005-0000-0000-0000FC010000}"/>
    <cellStyle name="_BRP Reporting Package Q4-08 (Jan22) 4 10" xfId="711" xr:uid="{00000000-0005-0000-0000-0000FD010000}"/>
    <cellStyle name="_BRP Reporting Package Q4-08 (Jan22) 4 2" xfId="712" xr:uid="{00000000-0005-0000-0000-0000FE010000}"/>
    <cellStyle name="_BRP Reporting Package Q4-08 (Jan22) 4 3" xfId="713" xr:uid="{00000000-0005-0000-0000-0000FF010000}"/>
    <cellStyle name="_BRP Reporting Package Q4-08 (Jan22) 4 4" xfId="714" xr:uid="{00000000-0005-0000-0000-000000020000}"/>
    <cellStyle name="_BRP Reporting Package Q4-08 (Jan22) 4 5" xfId="715" xr:uid="{00000000-0005-0000-0000-000001020000}"/>
    <cellStyle name="_BRP Reporting Package Q4-08 (Jan22) 4 6" xfId="716" xr:uid="{00000000-0005-0000-0000-000002020000}"/>
    <cellStyle name="_BRP Reporting Package Q4-08 (Jan22) 4 7" xfId="717" xr:uid="{00000000-0005-0000-0000-000003020000}"/>
    <cellStyle name="_BRP Reporting Package Q4-08 (Jan22) 4 8" xfId="718" xr:uid="{00000000-0005-0000-0000-000004020000}"/>
    <cellStyle name="_BRP Reporting Package Q4-08 (Jan22) 4 9" xfId="719" xr:uid="{00000000-0005-0000-0000-000005020000}"/>
    <cellStyle name="_BRP Reporting Package Q4-08 (Jan22) 5" xfId="720" xr:uid="{00000000-0005-0000-0000-000006020000}"/>
    <cellStyle name="_BRP Reporting Package Q4-08 (Jan22) 5 10" xfId="721" xr:uid="{00000000-0005-0000-0000-000007020000}"/>
    <cellStyle name="_BRP Reporting Package Q4-08 (Jan22) 5 2" xfId="722" xr:uid="{00000000-0005-0000-0000-000008020000}"/>
    <cellStyle name="_BRP Reporting Package Q4-08 (Jan22) 5 3" xfId="723" xr:uid="{00000000-0005-0000-0000-000009020000}"/>
    <cellStyle name="_BRP Reporting Package Q4-08 (Jan22) 5 4" xfId="724" xr:uid="{00000000-0005-0000-0000-00000A020000}"/>
    <cellStyle name="_BRP Reporting Package Q4-08 (Jan22) 5 5" xfId="725" xr:uid="{00000000-0005-0000-0000-00000B020000}"/>
    <cellStyle name="_BRP Reporting Package Q4-08 (Jan22) 5 6" xfId="726" xr:uid="{00000000-0005-0000-0000-00000C020000}"/>
    <cellStyle name="_BRP Reporting Package Q4-08 (Jan22) 5 7" xfId="727" xr:uid="{00000000-0005-0000-0000-00000D020000}"/>
    <cellStyle name="_BRP Reporting Package Q4-08 (Jan22) 5 8" xfId="728" xr:uid="{00000000-0005-0000-0000-00000E020000}"/>
    <cellStyle name="_BRP Reporting Package Q4-08 (Jan22) 5 9" xfId="729" xr:uid="{00000000-0005-0000-0000-00000F020000}"/>
    <cellStyle name="_BRP Reporting Package Q4-08 (Jan22) 6" xfId="730" xr:uid="{00000000-0005-0000-0000-000010020000}"/>
    <cellStyle name="_BRP Reporting Package Q4-08 (Jan22) 7" xfId="731" xr:uid="{00000000-0005-0000-0000-000011020000}"/>
    <cellStyle name="_BRP Reporting Package Q4-08 (Jan22) 8" xfId="732" xr:uid="{00000000-0005-0000-0000-000012020000}"/>
    <cellStyle name="_BRP Reporting Package Q4-08 (Jan22) 9" xfId="733" xr:uid="{00000000-0005-0000-0000-000013020000}"/>
    <cellStyle name="_BRP Reporting Package Q4-08 (Jan22)_BRPI Debt Mgt Report - Q2 Assets_under_ Mgmt_ FINAL" xfId="734" xr:uid="{00000000-0005-0000-0000-000014020000}"/>
    <cellStyle name="_BRPI Debt Mgt Report - December 31, 2008 - Version 3" xfId="735" xr:uid="{00000000-0005-0000-0000-000015020000}"/>
    <cellStyle name="_BRPI Debt Mgt Report - December 31, 2008 - Version 3_BRPI Debt Mgt Report - Q2 Assets_under_ Mgmt_ FINAL" xfId="736" xr:uid="{00000000-0005-0000-0000-000016020000}"/>
    <cellStyle name="_BRPI Debt Mgt Report - June 30, 2008 - Version 2" xfId="737" xr:uid="{00000000-0005-0000-0000-000017020000}"/>
    <cellStyle name="_BRPI Debt Mgt Report - June 30, 2008 - Version 2_BRPI Debt Mgt Report - Q2 Assets_under_ Mgmt_ FINAL" xfId="738" xr:uid="{00000000-0005-0000-0000-000018020000}"/>
    <cellStyle name="_BRPI Debt Mgt Report - June 30, 2008 - Version 3" xfId="739" xr:uid="{00000000-0005-0000-0000-000019020000}"/>
    <cellStyle name="_BRPI Debt Mgt Report - June 30, 2008 - Version 3_BRPI Debt Mgt Report - Q2 Assets_under_ Mgmt_ FINAL" xfId="740" xr:uid="{00000000-0005-0000-0000-00001A020000}"/>
    <cellStyle name="_BRPI Debt Mgt Report - September 30, 2008 - Version 2" xfId="741" xr:uid="{00000000-0005-0000-0000-00001B020000}"/>
    <cellStyle name="_BRPI Debt Mgt Report - September 30, 2008 - Version 2_BRPI Debt Mgt Report - Q2 Assets_under_ Mgmt_ FINAL" xfId="742" xr:uid="{00000000-0005-0000-0000-00001C020000}"/>
    <cellStyle name="_Comma" xfId="12" xr:uid="{00000000-0005-0000-0000-00001D020000}"/>
    <cellStyle name="_Comma 2" xfId="57" xr:uid="{00000000-0005-0000-0000-00001E020000}"/>
    <cellStyle name="_Comma 2 2" xfId="3463" xr:uid="{00000000-0005-0000-0000-00001F020000}"/>
    <cellStyle name="_Comma 3" xfId="58" xr:uid="{00000000-0005-0000-0000-000020020000}"/>
    <cellStyle name="_Comma 3 2" xfId="3464" xr:uid="{00000000-0005-0000-0000-000021020000}"/>
    <cellStyle name="_Comma 4" xfId="147" xr:uid="{00000000-0005-0000-0000-000022020000}"/>
    <cellStyle name="_Comma 4 2" xfId="211" xr:uid="{00000000-0005-0000-0000-000023020000}"/>
    <cellStyle name="_Comma 4 2 2" xfId="3564" xr:uid="{00000000-0005-0000-0000-000024020000}"/>
    <cellStyle name="_Copy of 2008 Budget by Legal Entity_major maintenance split" xfId="743" xr:uid="{00000000-0005-0000-0000-000025020000}"/>
    <cellStyle name="_Copy of 2008 Budget by Legal Entity_major maintenance split_BRPI Debt Mgt Report - Q2 Assets_under_ Mgmt_ FINAL" xfId="744" xr:uid="{00000000-0005-0000-0000-000026020000}"/>
    <cellStyle name="_Copy of BAM Rec Q1 2006_with Dec 31 comparatives_A" xfId="745" xr:uid="{00000000-0005-0000-0000-000027020000}"/>
    <cellStyle name="_Copy of BAM Rec Q1 2006_with Dec 31 comparatives_A_BRPI Debt Mgt Report - Q2 Assets_under_ Mgmt_ FINAL" xfId="746" xr:uid="{00000000-0005-0000-0000-000028020000}"/>
    <cellStyle name="_Copy of BAM Rec Q1 2006_with Dec 31 comparatives_A_Credit Risk Q3-2008" xfId="747" xr:uid="{00000000-0005-0000-0000-000029020000}"/>
    <cellStyle name="_Copy of BAM Rec Q1 2006_with Dec 31 comparatives_A_Credit Risk Q3-2008_BRPI Debt Mgt Report - Q2 Assets_under_ Mgmt_ FINAL" xfId="748" xr:uid="{00000000-0005-0000-0000-00002A020000}"/>
    <cellStyle name="_Copy of BAM Rec Q1 2006_with Dec 31 comparatives_A_FX POSITION Q2-08" xfId="749" xr:uid="{00000000-0005-0000-0000-00002B020000}"/>
    <cellStyle name="_Copy of BAM Rec Q1 2006_with Dec 31 comparatives_A_FX POSITION Q2-08_BRPI Debt Mgt Report - Q2 Assets_under_ Mgmt_ FINAL" xfId="750" xr:uid="{00000000-0005-0000-0000-00002C020000}"/>
    <cellStyle name="_Copy of Planilha de Apoio7 - quick formatted" xfId="751" xr:uid="{00000000-0005-0000-0000-00002D020000}"/>
    <cellStyle name="_Copy of Planilha de Apoio7 - quick formatted_BRPI Debt Mgt Report - Q2 Assets_under_ Mgmt_ FINAL" xfId="752" xr:uid="{00000000-0005-0000-0000-00002E020000}"/>
    <cellStyle name="_Currency" xfId="13" xr:uid="{00000000-0005-0000-0000-00002F020000}"/>
    <cellStyle name="_Currency 2" xfId="59" xr:uid="{00000000-0005-0000-0000-000030020000}"/>
    <cellStyle name="_Currency 2 2" xfId="3465" xr:uid="{00000000-0005-0000-0000-000031020000}"/>
    <cellStyle name="_Currency 3" xfId="60" xr:uid="{00000000-0005-0000-0000-000032020000}"/>
    <cellStyle name="_Currency 3 2" xfId="3466" xr:uid="{00000000-0005-0000-0000-000033020000}"/>
    <cellStyle name="_Currency 4" xfId="148" xr:uid="{00000000-0005-0000-0000-000034020000}"/>
    <cellStyle name="_Currency 4 2" xfId="202" xr:uid="{00000000-0005-0000-0000-000035020000}"/>
    <cellStyle name="_Currency 4 2 2" xfId="3555" xr:uid="{00000000-0005-0000-0000-000036020000}"/>
    <cellStyle name="_CurrencySpace" xfId="14" xr:uid="{00000000-0005-0000-0000-000037020000}"/>
    <cellStyle name="_CurrencySpace 2" xfId="61" xr:uid="{00000000-0005-0000-0000-000038020000}"/>
    <cellStyle name="_CurrencySpace 2 2" xfId="3467" xr:uid="{00000000-0005-0000-0000-000039020000}"/>
    <cellStyle name="_CurrencySpace 3" xfId="62" xr:uid="{00000000-0005-0000-0000-00003A020000}"/>
    <cellStyle name="_CurrencySpace 3 2" xfId="3468" xr:uid="{00000000-0005-0000-0000-00003B020000}"/>
    <cellStyle name="_CurrencySpace 4" xfId="149" xr:uid="{00000000-0005-0000-0000-00003C020000}"/>
    <cellStyle name="_CurrencySpace 4 2" xfId="201" xr:uid="{00000000-0005-0000-0000-00003D020000}"/>
    <cellStyle name="_CurrencySpace 4 2 2" xfId="3554" xr:uid="{00000000-0005-0000-0000-00003E020000}"/>
    <cellStyle name="_Dec 31, 2007 - BPI Debt Mgt Report FINAL" xfId="753" xr:uid="{00000000-0005-0000-0000-00003F020000}"/>
    <cellStyle name="_Dec 31, 2007 - BPI Debt Mgt Report FINAL_BRPI Debt Mgt Report - Q2 Assets_under_ Mgmt_ FINAL" xfId="754" xr:uid="{00000000-0005-0000-0000-000040020000}"/>
    <cellStyle name="_Deep Creek  Piney Model" xfId="755" xr:uid="{00000000-0005-0000-0000-000041020000}"/>
    <cellStyle name="_Deep Creek  Piney Model 10" xfId="756" xr:uid="{00000000-0005-0000-0000-000042020000}"/>
    <cellStyle name="_Deep Creek  Piney Model 11" xfId="757" xr:uid="{00000000-0005-0000-0000-000043020000}"/>
    <cellStyle name="_Deep Creek  Piney Model 12" xfId="758" xr:uid="{00000000-0005-0000-0000-000044020000}"/>
    <cellStyle name="_Deep Creek  Piney Model 13" xfId="759" xr:uid="{00000000-0005-0000-0000-000045020000}"/>
    <cellStyle name="_Deep Creek  Piney Model 14" xfId="760" xr:uid="{00000000-0005-0000-0000-000046020000}"/>
    <cellStyle name="_Deep Creek  Piney Model 2" xfId="761" xr:uid="{00000000-0005-0000-0000-000047020000}"/>
    <cellStyle name="_Deep Creek  Piney Model 2 10" xfId="762" xr:uid="{00000000-0005-0000-0000-000048020000}"/>
    <cellStyle name="_Deep Creek  Piney Model 2 2" xfId="763" xr:uid="{00000000-0005-0000-0000-000049020000}"/>
    <cellStyle name="_Deep Creek  Piney Model 2 3" xfId="764" xr:uid="{00000000-0005-0000-0000-00004A020000}"/>
    <cellStyle name="_Deep Creek  Piney Model 2 4" xfId="765" xr:uid="{00000000-0005-0000-0000-00004B020000}"/>
    <cellStyle name="_Deep Creek  Piney Model 2 5" xfId="766" xr:uid="{00000000-0005-0000-0000-00004C020000}"/>
    <cellStyle name="_Deep Creek  Piney Model 2 6" xfId="767" xr:uid="{00000000-0005-0000-0000-00004D020000}"/>
    <cellStyle name="_Deep Creek  Piney Model 2 7" xfId="768" xr:uid="{00000000-0005-0000-0000-00004E020000}"/>
    <cellStyle name="_Deep Creek  Piney Model 2 8" xfId="769" xr:uid="{00000000-0005-0000-0000-00004F020000}"/>
    <cellStyle name="_Deep Creek  Piney Model 2 9" xfId="770" xr:uid="{00000000-0005-0000-0000-000050020000}"/>
    <cellStyle name="_Deep Creek  Piney Model 3" xfId="771" xr:uid="{00000000-0005-0000-0000-000051020000}"/>
    <cellStyle name="_Deep Creek  Piney Model 3 10" xfId="772" xr:uid="{00000000-0005-0000-0000-000052020000}"/>
    <cellStyle name="_Deep Creek  Piney Model 3 2" xfId="773" xr:uid="{00000000-0005-0000-0000-000053020000}"/>
    <cellStyle name="_Deep Creek  Piney Model 3 3" xfId="774" xr:uid="{00000000-0005-0000-0000-000054020000}"/>
    <cellStyle name="_Deep Creek  Piney Model 3 4" xfId="775" xr:uid="{00000000-0005-0000-0000-000055020000}"/>
    <cellStyle name="_Deep Creek  Piney Model 3 5" xfId="776" xr:uid="{00000000-0005-0000-0000-000056020000}"/>
    <cellStyle name="_Deep Creek  Piney Model 3 6" xfId="777" xr:uid="{00000000-0005-0000-0000-000057020000}"/>
    <cellStyle name="_Deep Creek  Piney Model 3 7" xfId="778" xr:uid="{00000000-0005-0000-0000-000058020000}"/>
    <cellStyle name="_Deep Creek  Piney Model 3 8" xfId="779" xr:uid="{00000000-0005-0000-0000-000059020000}"/>
    <cellStyle name="_Deep Creek  Piney Model 3 9" xfId="780" xr:uid="{00000000-0005-0000-0000-00005A020000}"/>
    <cellStyle name="_Deep Creek  Piney Model 4" xfId="781" xr:uid="{00000000-0005-0000-0000-00005B020000}"/>
    <cellStyle name="_Deep Creek  Piney Model 4 10" xfId="782" xr:uid="{00000000-0005-0000-0000-00005C020000}"/>
    <cellStyle name="_Deep Creek  Piney Model 4 2" xfId="783" xr:uid="{00000000-0005-0000-0000-00005D020000}"/>
    <cellStyle name="_Deep Creek  Piney Model 4 3" xfId="784" xr:uid="{00000000-0005-0000-0000-00005E020000}"/>
    <cellStyle name="_Deep Creek  Piney Model 4 4" xfId="785" xr:uid="{00000000-0005-0000-0000-00005F020000}"/>
    <cellStyle name="_Deep Creek  Piney Model 4 5" xfId="786" xr:uid="{00000000-0005-0000-0000-000060020000}"/>
    <cellStyle name="_Deep Creek  Piney Model 4 6" xfId="787" xr:uid="{00000000-0005-0000-0000-000061020000}"/>
    <cellStyle name="_Deep Creek  Piney Model 4 7" xfId="788" xr:uid="{00000000-0005-0000-0000-000062020000}"/>
    <cellStyle name="_Deep Creek  Piney Model 4 8" xfId="789" xr:uid="{00000000-0005-0000-0000-000063020000}"/>
    <cellStyle name="_Deep Creek  Piney Model 4 9" xfId="790" xr:uid="{00000000-0005-0000-0000-000064020000}"/>
    <cellStyle name="_Deep Creek  Piney Model 5" xfId="791" xr:uid="{00000000-0005-0000-0000-000065020000}"/>
    <cellStyle name="_Deep Creek  Piney Model 5 10" xfId="792" xr:uid="{00000000-0005-0000-0000-000066020000}"/>
    <cellStyle name="_Deep Creek  Piney Model 5 2" xfId="793" xr:uid="{00000000-0005-0000-0000-000067020000}"/>
    <cellStyle name="_Deep Creek  Piney Model 5 3" xfId="794" xr:uid="{00000000-0005-0000-0000-000068020000}"/>
    <cellStyle name="_Deep Creek  Piney Model 5 4" xfId="795" xr:uid="{00000000-0005-0000-0000-000069020000}"/>
    <cellStyle name="_Deep Creek  Piney Model 5 5" xfId="796" xr:uid="{00000000-0005-0000-0000-00006A020000}"/>
    <cellStyle name="_Deep Creek  Piney Model 5 6" xfId="797" xr:uid="{00000000-0005-0000-0000-00006B020000}"/>
    <cellStyle name="_Deep Creek  Piney Model 5 7" xfId="798" xr:uid="{00000000-0005-0000-0000-00006C020000}"/>
    <cellStyle name="_Deep Creek  Piney Model 5 8" xfId="799" xr:uid="{00000000-0005-0000-0000-00006D020000}"/>
    <cellStyle name="_Deep Creek  Piney Model 5 9" xfId="800" xr:uid="{00000000-0005-0000-0000-00006E020000}"/>
    <cellStyle name="_Deep Creek  Piney Model 6" xfId="801" xr:uid="{00000000-0005-0000-0000-00006F020000}"/>
    <cellStyle name="_Deep Creek  Piney Model 7" xfId="802" xr:uid="{00000000-0005-0000-0000-000070020000}"/>
    <cellStyle name="_Deep Creek  Piney Model 8" xfId="803" xr:uid="{00000000-0005-0000-0000-000071020000}"/>
    <cellStyle name="_Deep Creek  Piney Model 9" xfId="804" xr:uid="{00000000-0005-0000-0000-000072020000}"/>
    <cellStyle name="_Deep Creek  Piney Model_BRPI Debt Mgt Report - Q2 Assets_under_ Mgmt_ FINAL" xfId="805" xr:uid="{00000000-0005-0000-0000-000073020000}"/>
    <cellStyle name="_Expenses  Price Decks for recent acquisitions 2005-03-09" xfId="806" xr:uid="{00000000-0005-0000-0000-000074020000}"/>
    <cellStyle name="_Expenses  Price Decks for recent acquisitions 2005-03-09 10" xfId="807" xr:uid="{00000000-0005-0000-0000-000075020000}"/>
    <cellStyle name="_Expenses  Price Decks for recent acquisitions 2005-03-09 11" xfId="808" xr:uid="{00000000-0005-0000-0000-000076020000}"/>
    <cellStyle name="_Expenses  Price Decks for recent acquisitions 2005-03-09 12" xfId="809" xr:uid="{00000000-0005-0000-0000-000077020000}"/>
    <cellStyle name="_Expenses  Price Decks for recent acquisitions 2005-03-09 13" xfId="810" xr:uid="{00000000-0005-0000-0000-000078020000}"/>
    <cellStyle name="_Expenses  Price Decks for recent acquisitions 2005-03-09 14" xfId="811" xr:uid="{00000000-0005-0000-0000-000079020000}"/>
    <cellStyle name="_Expenses  Price Decks for recent acquisitions 2005-03-09 2" xfId="812" xr:uid="{00000000-0005-0000-0000-00007A020000}"/>
    <cellStyle name="_Expenses  Price Decks for recent acquisitions 2005-03-09 2 10" xfId="813" xr:uid="{00000000-0005-0000-0000-00007B020000}"/>
    <cellStyle name="_Expenses  Price Decks for recent acquisitions 2005-03-09 2 2" xfId="814" xr:uid="{00000000-0005-0000-0000-00007C020000}"/>
    <cellStyle name="_Expenses  Price Decks for recent acquisitions 2005-03-09 2 3" xfId="815" xr:uid="{00000000-0005-0000-0000-00007D020000}"/>
    <cellStyle name="_Expenses  Price Decks for recent acquisitions 2005-03-09 2 4" xfId="816" xr:uid="{00000000-0005-0000-0000-00007E020000}"/>
    <cellStyle name="_Expenses  Price Decks for recent acquisitions 2005-03-09 2 5" xfId="817" xr:uid="{00000000-0005-0000-0000-00007F020000}"/>
    <cellStyle name="_Expenses  Price Decks for recent acquisitions 2005-03-09 2 6" xfId="818" xr:uid="{00000000-0005-0000-0000-000080020000}"/>
    <cellStyle name="_Expenses  Price Decks for recent acquisitions 2005-03-09 2 7" xfId="819" xr:uid="{00000000-0005-0000-0000-000081020000}"/>
    <cellStyle name="_Expenses  Price Decks for recent acquisitions 2005-03-09 2 8" xfId="820" xr:uid="{00000000-0005-0000-0000-000082020000}"/>
    <cellStyle name="_Expenses  Price Decks for recent acquisitions 2005-03-09 2 9" xfId="821" xr:uid="{00000000-0005-0000-0000-000083020000}"/>
    <cellStyle name="_Expenses  Price Decks for recent acquisitions 2005-03-09 3" xfId="822" xr:uid="{00000000-0005-0000-0000-000084020000}"/>
    <cellStyle name="_Expenses  Price Decks for recent acquisitions 2005-03-09 3 10" xfId="823" xr:uid="{00000000-0005-0000-0000-000085020000}"/>
    <cellStyle name="_Expenses  Price Decks for recent acquisitions 2005-03-09 3 2" xfId="824" xr:uid="{00000000-0005-0000-0000-000086020000}"/>
    <cellStyle name="_Expenses  Price Decks for recent acquisitions 2005-03-09 3 3" xfId="825" xr:uid="{00000000-0005-0000-0000-000087020000}"/>
    <cellStyle name="_Expenses  Price Decks for recent acquisitions 2005-03-09 3 4" xfId="826" xr:uid="{00000000-0005-0000-0000-000088020000}"/>
    <cellStyle name="_Expenses  Price Decks for recent acquisitions 2005-03-09 3 5" xfId="827" xr:uid="{00000000-0005-0000-0000-000089020000}"/>
    <cellStyle name="_Expenses  Price Decks for recent acquisitions 2005-03-09 3 6" xfId="828" xr:uid="{00000000-0005-0000-0000-00008A020000}"/>
    <cellStyle name="_Expenses  Price Decks for recent acquisitions 2005-03-09 3 7" xfId="829" xr:uid="{00000000-0005-0000-0000-00008B020000}"/>
    <cellStyle name="_Expenses  Price Decks for recent acquisitions 2005-03-09 3 8" xfId="830" xr:uid="{00000000-0005-0000-0000-00008C020000}"/>
    <cellStyle name="_Expenses  Price Decks for recent acquisitions 2005-03-09 3 9" xfId="831" xr:uid="{00000000-0005-0000-0000-00008D020000}"/>
    <cellStyle name="_Expenses  Price Decks for recent acquisitions 2005-03-09 4" xfId="832" xr:uid="{00000000-0005-0000-0000-00008E020000}"/>
    <cellStyle name="_Expenses  Price Decks for recent acquisitions 2005-03-09 4 10" xfId="833" xr:uid="{00000000-0005-0000-0000-00008F020000}"/>
    <cellStyle name="_Expenses  Price Decks for recent acquisitions 2005-03-09 4 2" xfId="834" xr:uid="{00000000-0005-0000-0000-000090020000}"/>
    <cellStyle name="_Expenses  Price Decks for recent acquisitions 2005-03-09 4 3" xfId="835" xr:uid="{00000000-0005-0000-0000-000091020000}"/>
    <cellStyle name="_Expenses  Price Decks for recent acquisitions 2005-03-09 4 4" xfId="836" xr:uid="{00000000-0005-0000-0000-000092020000}"/>
    <cellStyle name="_Expenses  Price Decks for recent acquisitions 2005-03-09 4 5" xfId="837" xr:uid="{00000000-0005-0000-0000-000093020000}"/>
    <cellStyle name="_Expenses  Price Decks for recent acquisitions 2005-03-09 4 6" xfId="838" xr:uid="{00000000-0005-0000-0000-000094020000}"/>
    <cellStyle name="_Expenses  Price Decks for recent acquisitions 2005-03-09 4 7" xfId="839" xr:uid="{00000000-0005-0000-0000-000095020000}"/>
    <cellStyle name="_Expenses  Price Decks for recent acquisitions 2005-03-09 4 8" xfId="840" xr:uid="{00000000-0005-0000-0000-000096020000}"/>
    <cellStyle name="_Expenses  Price Decks for recent acquisitions 2005-03-09 4 9" xfId="841" xr:uid="{00000000-0005-0000-0000-000097020000}"/>
    <cellStyle name="_Expenses  Price Decks for recent acquisitions 2005-03-09 5" xfId="842" xr:uid="{00000000-0005-0000-0000-000098020000}"/>
    <cellStyle name="_Expenses  Price Decks for recent acquisitions 2005-03-09 5 10" xfId="843" xr:uid="{00000000-0005-0000-0000-000099020000}"/>
    <cellStyle name="_Expenses  Price Decks for recent acquisitions 2005-03-09 5 2" xfId="844" xr:uid="{00000000-0005-0000-0000-00009A020000}"/>
    <cellStyle name="_Expenses  Price Decks for recent acquisitions 2005-03-09 5 3" xfId="845" xr:uid="{00000000-0005-0000-0000-00009B020000}"/>
    <cellStyle name="_Expenses  Price Decks for recent acquisitions 2005-03-09 5 4" xfId="846" xr:uid="{00000000-0005-0000-0000-00009C020000}"/>
    <cellStyle name="_Expenses  Price Decks for recent acquisitions 2005-03-09 5 5" xfId="847" xr:uid="{00000000-0005-0000-0000-00009D020000}"/>
    <cellStyle name="_Expenses  Price Decks for recent acquisitions 2005-03-09 5 6" xfId="848" xr:uid="{00000000-0005-0000-0000-00009E020000}"/>
    <cellStyle name="_Expenses  Price Decks for recent acquisitions 2005-03-09 5 7" xfId="849" xr:uid="{00000000-0005-0000-0000-00009F020000}"/>
    <cellStyle name="_Expenses  Price Decks for recent acquisitions 2005-03-09 5 8" xfId="850" xr:uid="{00000000-0005-0000-0000-0000A0020000}"/>
    <cellStyle name="_Expenses  Price Decks for recent acquisitions 2005-03-09 5 9" xfId="851" xr:uid="{00000000-0005-0000-0000-0000A1020000}"/>
    <cellStyle name="_Expenses  Price Decks for recent acquisitions 2005-03-09 6" xfId="852" xr:uid="{00000000-0005-0000-0000-0000A2020000}"/>
    <cellStyle name="_Expenses  Price Decks for recent acquisitions 2005-03-09 7" xfId="853" xr:uid="{00000000-0005-0000-0000-0000A3020000}"/>
    <cellStyle name="_Expenses  Price Decks for recent acquisitions 2005-03-09 8" xfId="854" xr:uid="{00000000-0005-0000-0000-0000A4020000}"/>
    <cellStyle name="_Expenses  Price Decks for recent acquisitions 2005-03-09 9" xfId="855" xr:uid="{00000000-0005-0000-0000-0000A5020000}"/>
    <cellStyle name="_Expenses  Price Decks for recent acquisitions 2005-03-09_BRPI Debt Mgt Report - Q2 Assets_under_ Mgmt_ FINAL" xfId="856" xr:uid="{00000000-0005-0000-0000-0000A6020000}"/>
    <cellStyle name="_FM - Cataguazes - In Generation - 2007-09-05 REAL" xfId="857" xr:uid="{00000000-0005-0000-0000-0000A7020000}"/>
    <cellStyle name="_FM - Cataguazes - In Generation - 2007-09-05 REAL 10" xfId="858" xr:uid="{00000000-0005-0000-0000-0000A8020000}"/>
    <cellStyle name="_FM - Cataguazes - In Generation - 2007-09-05 REAL 11" xfId="859" xr:uid="{00000000-0005-0000-0000-0000A9020000}"/>
    <cellStyle name="_FM - Cataguazes - In Generation - 2007-09-05 REAL 12" xfId="860" xr:uid="{00000000-0005-0000-0000-0000AA020000}"/>
    <cellStyle name="_FM - Cataguazes - In Generation - 2007-09-05 REAL 13" xfId="861" xr:uid="{00000000-0005-0000-0000-0000AB020000}"/>
    <cellStyle name="_FM - Cataguazes - In Generation - 2007-09-05 REAL 14" xfId="862" xr:uid="{00000000-0005-0000-0000-0000AC020000}"/>
    <cellStyle name="_FM - Cataguazes - In Generation - 2007-09-05 REAL 2" xfId="863" xr:uid="{00000000-0005-0000-0000-0000AD020000}"/>
    <cellStyle name="_FM - Cataguazes - In Generation - 2007-09-05 REAL 2 10" xfId="864" xr:uid="{00000000-0005-0000-0000-0000AE020000}"/>
    <cellStyle name="_FM - Cataguazes - In Generation - 2007-09-05 REAL 2 2" xfId="865" xr:uid="{00000000-0005-0000-0000-0000AF020000}"/>
    <cellStyle name="_FM - Cataguazes - In Generation - 2007-09-05 REAL 2 3" xfId="866" xr:uid="{00000000-0005-0000-0000-0000B0020000}"/>
    <cellStyle name="_FM - Cataguazes - In Generation - 2007-09-05 REAL 2 4" xfId="867" xr:uid="{00000000-0005-0000-0000-0000B1020000}"/>
    <cellStyle name="_FM - Cataguazes - In Generation - 2007-09-05 REAL 2 5" xfId="868" xr:uid="{00000000-0005-0000-0000-0000B2020000}"/>
    <cellStyle name="_FM - Cataguazes - In Generation - 2007-09-05 REAL 2 6" xfId="869" xr:uid="{00000000-0005-0000-0000-0000B3020000}"/>
    <cellStyle name="_FM - Cataguazes - In Generation - 2007-09-05 REAL 2 7" xfId="870" xr:uid="{00000000-0005-0000-0000-0000B4020000}"/>
    <cellStyle name="_FM - Cataguazes - In Generation - 2007-09-05 REAL 2 8" xfId="871" xr:uid="{00000000-0005-0000-0000-0000B5020000}"/>
    <cellStyle name="_FM - Cataguazes - In Generation - 2007-09-05 REAL 2 9" xfId="872" xr:uid="{00000000-0005-0000-0000-0000B6020000}"/>
    <cellStyle name="_FM - Cataguazes - In Generation - 2007-09-05 REAL 3" xfId="873" xr:uid="{00000000-0005-0000-0000-0000B7020000}"/>
    <cellStyle name="_FM - Cataguazes - In Generation - 2007-09-05 REAL 3 10" xfId="874" xr:uid="{00000000-0005-0000-0000-0000B8020000}"/>
    <cellStyle name="_FM - Cataguazes - In Generation - 2007-09-05 REAL 3 2" xfId="875" xr:uid="{00000000-0005-0000-0000-0000B9020000}"/>
    <cellStyle name="_FM - Cataguazes - In Generation - 2007-09-05 REAL 3 3" xfId="876" xr:uid="{00000000-0005-0000-0000-0000BA020000}"/>
    <cellStyle name="_FM - Cataguazes - In Generation - 2007-09-05 REAL 3 4" xfId="877" xr:uid="{00000000-0005-0000-0000-0000BB020000}"/>
    <cellStyle name="_FM - Cataguazes - In Generation - 2007-09-05 REAL 3 5" xfId="878" xr:uid="{00000000-0005-0000-0000-0000BC020000}"/>
    <cellStyle name="_FM - Cataguazes - In Generation - 2007-09-05 REAL 3 6" xfId="879" xr:uid="{00000000-0005-0000-0000-0000BD020000}"/>
    <cellStyle name="_FM - Cataguazes - In Generation - 2007-09-05 REAL 3 7" xfId="880" xr:uid="{00000000-0005-0000-0000-0000BE020000}"/>
    <cellStyle name="_FM - Cataguazes - In Generation - 2007-09-05 REAL 3 8" xfId="881" xr:uid="{00000000-0005-0000-0000-0000BF020000}"/>
    <cellStyle name="_FM - Cataguazes - In Generation - 2007-09-05 REAL 3 9" xfId="882" xr:uid="{00000000-0005-0000-0000-0000C0020000}"/>
    <cellStyle name="_FM - Cataguazes - In Generation - 2007-09-05 REAL 4" xfId="883" xr:uid="{00000000-0005-0000-0000-0000C1020000}"/>
    <cellStyle name="_FM - Cataguazes - In Generation - 2007-09-05 REAL 4 10" xfId="884" xr:uid="{00000000-0005-0000-0000-0000C2020000}"/>
    <cellStyle name="_FM - Cataguazes - In Generation - 2007-09-05 REAL 4 2" xfId="885" xr:uid="{00000000-0005-0000-0000-0000C3020000}"/>
    <cellStyle name="_FM - Cataguazes - In Generation - 2007-09-05 REAL 4 3" xfId="886" xr:uid="{00000000-0005-0000-0000-0000C4020000}"/>
    <cellStyle name="_FM - Cataguazes - In Generation - 2007-09-05 REAL 4 4" xfId="887" xr:uid="{00000000-0005-0000-0000-0000C5020000}"/>
    <cellStyle name="_FM - Cataguazes - In Generation - 2007-09-05 REAL 4 5" xfId="888" xr:uid="{00000000-0005-0000-0000-0000C6020000}"/>
    <cellStyle name="_FM - Cataguazes - In Generation - 2007-09-05 REAL 4 6" xfId="889" xr:uid="{00000000-0005-0000-0000-0000C7020000}"/>
    <cellStyle name="_FM - Cataguazes - In Generation - 2007-09-05 REAL 4 7" xfId="890" xr:uid="{00000000-0005-0000-0000-0000C8020000}"/>
    <cellStyle name="_FM - Cataguazes - In Generation - 2007-09-05 REAL 4 8" xfId="891" xr:uid="{00000000-0005-0000-0000-0000C9020000}"/>
    <cellStyle name="_FM - Cataguazes - In Generation - 2007-09-05 REAL 4 9" xfId="892" xr:uid="{00000000-0005-0000-0000-0000CA020000}"/>
    <cellStyle name="_FM - Cataguazes - In Generation - 2007-09-05 REAL 5" xfId="893" xr:uid="{00000000-0005-0000-0000-0000CB020000}"/>
    <cellStyle name="_FM - Cataguazes - In Generation - 2007-09-05 REAL 5 10" xfId="894" xr:uid="{00000000-0005-0000-0000-0000CC020000}"/>
    <cellStyle name="_FM - Cataguazes - In Generation - 2007-09-05 REAL 5 2" xfId="895" xr:uid="{00000000-0005-0000-0000-0000CD020000}"/>
    <cellStyle name="_FM - Cataguazes - In Generation - 2007-09-05 REAL 5 3" xfId="896" xr:uid="{00000000-0005-0000-0000-0000CE020000}"/>
    <cellStyle name="_FM - Cataguazes - In Generation - 2007-09-05 REAL 5 4" xfId="897" xr:uid="{00000000-0005-0000-0000-0000CF020000}"/>
    <cellStyle name="_FM - Cataguazes - In Generation - 2007-09-05 REAL 5 5" xfId="898" xr:uid="{00000000-0005-0000-0000-0000D0020000}"/>
    <cellStyle name="_FM - Cataguazes - In Generation - 2007-09-05 REAL 5 6" xfId="899" xr:uid="{00000000-0005-0000-0000-0000D1020000}"/>
    <cellStyle name="_FM - Cataguazes - In Generation - 2007-09-05 REAL 5 7" xfId="900" xr:uid="{00000000-0005-0000-0000-0000D2020000}"/>
    <cellStyle name="_FM - Cataguazes - In Generation - 2007-09-05 REAL 5 8" xfId="901" xr:uid="{00000000-0005-0000-0000-0000D3020000}"/>
    <cellStyle name="_FM - Cataguazes - In Generation - 2007-09-05 REAL 5 9" xfId="902" xr:uid="{00000000-0005-0000-0000-0000D4020000}"/>
    <cellStyle name="_FM - Cataguazes - In Generation - 2007-09-05 REAL 6" xfId="903" xr:uid="{00000000-0005-0000-0000-0000D5020000}"/>
    <cellStyle name="_FM - Cataguazes - In Generation - 2007-09-05 REAL 7" xfId="904" xr:uid="{00000000-0005-0000-0000-0000D6020000}"/>
    <cellStyle name="_FM - Cataguazes - In Generation - 2007-09-05 REAL 8" xfId="905" xr:uid="{00000000-0005-0000-0000-0000D7020000}"/>
    <cellStyle name="_FM - Cataguazes - In Generation - 2007-09-05 REAL 9" xfId="906" xr:uid="{00000000-0005-0000-0000-0000D8020000}"/>
    <cellStyle name="_FM - Cataguazes - In Generation - 2007-09-05 REAL_BRPI Debt Mgt Report - Q2 Assets_under_ Mgmt_ FINAL" xfId="907" xr:uid="{00000000-0005-0000-0000-0000D9020000}"/>
    <cellStyle name="_Generation Profile as at June 30 2006" xfId="908" xr:uid="{00000000-0005-0000-0000-0000DA020000}"/>
    <cellStyle name="_Generation Profile as at June 30 2006_BRPI Debt Mgt Report - Q2 Assets_under_ Mgmt_ FINAL" xfId="909" xr:uid="{00000000-0005-0000-0000-0000DB020000}"/>
    <cellStyle name="_Generation Profile as at June 30 2006_Credit Risk Q3-2008" xfId="910" xr:uid="{00000000-0005-0000-0000-0000DC020000}"/>
    <cellStyle name="_Generation Profile as at June 30 2006_Credit Risk Q3-2008_BRPI Debt Mgt Report - Q2 Assets_under_ Mgmt_ FINAL" xfId="911" xr:uid="{00000000-0005-0000-0000-0000DD020000}"/>
    <cellStyle name="_Generation Profile as at June 30 2006_FX POSITION Q2-08" xfId="912" xr:uid="{00000000-0005-0000-0000-0000DE020000}"/>
    <cellStyle name="_Generation Profile as at June 30 2006_FX POSITION Q2-08_BRPI Debt Mgt Report - Q2 Assets_under_ Mgmt_ FINAL" xfId="913" xr:uid="{00000000-0005-0000-0000-0000DF020000}"/>
    <cellStyle name="_Generation Profile Sep 30, 2008 vs Jun 30, 2008" xfId="914" xr:uid="{00000000-0005-0000-0000-0000E0020000}"/>
    <cellStyle name="_Generation Profile Sep 30, 2008 vs Jun 30, 2008_BRPI Debt Mgt Report - Q2 Assets_under_ Mgmt_ FINAL" xfId="915" xr:uid="{00000000-0005-0000-0000-0000E1020000}"/>
    <cellStyle name="_June 30, 2007 - BPI Debt Mgt Report (FINAL)" xfId="916" xr:uid="{00000000-0005-0000-0000-0000E2020000}"/>
    <cellStyle name="_June 30, 2007 - BPI Debt Mgt Report (FINAL)_BRPI Debt Mgt Report - Q2 Assets_under_ Mgmt_ FINAL" xfId="917" xr:uid="{00000000-0005-0000-0000-0000E3020000}"/>
    <cellStyle name="_LIPA" xfId="918" xr:uid="{00000000-0005-0000-0000-0000E4020000}"/>
    <cellStyle name="_LIPA 10" xfId="919" xr:uid="{00000000-0005-0000-0000-0000E5020000}"/>
    <cellStyle name="_LIPA 11" xfId="920" xr:uid="{00000000-0005-0000-0000-0000E6020000}"/>
    <cellStyle name="_LIPA 12" xfId="921" xr:uid="{00000000-0005-0000-0000-0000E7020000}"/>
    <cellStyle name="_LIPA 13" xfId="922" xr:uid="{00000000-0005-0000-0000-0000E8020000}"/>
    <cellStyle name="_LIPA 14" xfId="923" xr:uid="{00000000-0005-0000-0000-0000E9020000}"/>
    <cellStyle name="_LIPA 2" xfId="924" xr:uid="{00000000-0005-0000-0000-0000EA020000}"/>
    <cellStyle name="_LIPA 2 10" xfId="925" xr:uid="{00000000-0005-0000-0000-0000EB020000}"/>
    <cellStyle name="_LIPA 2 2" xfId="926" xr:uid="{00000000-0005-0000-0000-0000EC020000}"/>
    <cellStyle name="_LIPA 2 3" xfId="927" xr:uid="{00000000-0005-0000-0000-0000ED020000}"/>
    <cellStyle name="_LIPA 2 4" xfId="928" xr:uid="{00000000-0005-0000-0000-0000EE020000}"/>
    <cellStyle name="_LIPA 2 5" xfId="929" xr:uid="{00000000-0005-0000-0000-0000EF020000}"/>
    <cellStyle name="_LIPA 2 6" xfId="930" xr:uid="{00000000-0005-0000-0000-0000F0020000}"/>
    <cellStyle name="_LIPA 2 7" xfId="931" xr:uid="{00000000-0005-0000-0000-0000F1020000}"/>
    <cellStyle name="_LIPA 2 8" xfId="932" xr:uid="{00000000-0005-0000-0000-0000F2020000}"/>
    <cellStyle name="_LIPA 2 9" xfId="933" xr:uid="{00000000-0005-0000-0000-0000F3020000}"/>
    <cellStyle name="_LIPA 3" xfId="934" xr:uid="{00000000-0005-0000-0000-0000F4020000}"/>
    <cellStyle name="_LIPA 3 10" xfId="935" xr:uid="{00000000-0005-0000-0000-0000F5020000}"/>
    <cellStyle name="_LIPA 3 2" xfId="936" xr:uid="{00000000-0005-0000-0000-0000F6020000}"/>
    <cellStyle name="_LIPA 3 3" xfId="937" xr:uid="{00000000-0005-0000-0000-0000F7020000}"/>
    <cellStyle name="_LIPA 3 4" xfId="938" xr:uid="{00000000-0005-0000-0000-0000F8020000}"/>
    <cellStyle name="_LIPA 3 5" xfId="939" xr:uid="{00000000-0005-0000-0000-0000F9020000}"/>
    <cellStyle name="_LIPA 3 6" xfId="940" xr:uid="{00000000-0005-0000-0000-0000FA020000}"/>
    <cellStyle name="_LIPA 3 7" xfId="941" xr:uid="{00000000-0005-0000-0000-0000FB020000}"/>
    <cellStyle name="_LIPA 3 8" xfId="942" xr:uid="{00000000-0005-0000-0000-0000FC020000}"/>
    <cellStyle name="_LIPA 3 9" xfId="943" xr:uid="{00000000-0005-0000-0000-0000FD020000}"/>
    <cellStyle name="_LIPA 4" xfId="944" xr:uid="{00000000-0005-0000-0000-0000FE020000}"/>
    <cellStyle name="_LIPA 4 10" xfId="945" xr:uid="{00000000-0005-0000-0000-0000FF020000}"/>
    <cellStyle name="_LIPA 4 2" xfId="946" xr:uid="{00000000-0005-0000-0000-000000030000}"/>
    <cellStyle name="_LIPA 4 3" xfId="947" xr:uid="{00000000-0005-0000-0000-000001030000}"/>
    <cellStyle name="_LIPA 4 4" xfId="948" xr:uid="{00000000-0005-0000-0000-000002030000}"/>
    <cellStyle name="_LIPA 4 5" xfId="949" xr:uid="{00000000-0005-0000-0000-000003030000}"/>
    <cellStyle name="_LIPA 4 6" xfId="950" xr:uid="{00000000-0005-0000-0000-000004030000}"/>
    <cellStyle name="_LIPA 4 7" xfId="951" xr:uid="{00000000-0005-0000-0000-000005030000}"/>
    <cellStyle name="_LIPA 4 8" xfId="952" xr:uid="{00000000-0005-0000-0000-000006030000}"/>
    <cellStyle name="_LIPA 4 9" xfId="953" xr:uid="{00000000-0005-0000-0000-000007030000}"/>
    <cellStyle name="_LIPA 5" xfId="954" xr:uid="{00000000-0005-0000-0000-000008030000}"/>
    <cellStyle name="_LIPA 5 10" xfId="955" xr:uid="{00000000-0005-0000-0000-000009030000}"/>
    <cellStyle name="_LIPA 5 2" xfId="956" xr:uid="{00000000-0005-0000-0000-00000A030000}"/>
    <cellStyle name="_LIPA 5 3" xfId="957" xr:uid="{00000000-0005-0000-0000-00000B030000}"/>
    <cellStyle name="_LIPA 5 4" xfId="958" xr:uid="{00000000-0005-0000-0000-00000C030000}"/>
    <cellStyle name="_LIPA 5 5" xfId="959" xr:uid="{00000000-0005-0000-0000-00000D030000}"/>
    <cellStyle name="_LIPA 5 6" xfId="960" xr:uid="{00000000-0005-0000-0000-00000E030000}"/>
    <cellStyle name="_LIPA 5 7" xfId="961" xr:uid="{00000000-0005-0000-0000-00000F030000}"/>
    <cellStyle name="_LIPA 5 8" xfId="962" xr:uid="{00000000-0005-0000-0000-000010030000}"/>
    <cellStyle name="_LIPA 5 9" xfId="963" xr:uid="{00000000-0005-0000-0000-000011030000}"/>
    <cellStyle name="_LIPA 6" xfId="964" xr:uid="{00000000-0005-0000-0000-000012030000}"/>
    <cellStyle name="_LIPA 7" xfId="965" xr:uid="{00000000-0005-0000-0000-000013030000}"/>
    <cellStyle name="_LIPA 8" xfId="966" xr:uid="{00000000-0005-0000-0000-000014030000}"/>
    <cellStyle name="_LIPA 9" xfId="967" xr:uid="{00000000-0005-0000-0000-000015030000}"/>
    <cellStyle name="_LIPA Final_Mar 2008" xfId="968" xr:uid="{00000000-0005-0000-0000-000016030000}"/>
    <cellStyle name="_LIPA Final_Mar 2008 10" xfId="969" xr:uid="{00000000-0005-0000-0000-000017030000}"/>
    <cellStyle name="_LIPA Final_Mar 2008 11" xfId="970" xr:uid="{00000000-0005-0000-0000-000018030000}"/>
    <cellStyle name="_LIPA Final_Mar 2008 12" xfId="971" xr:uid="{00000000-0005-0000-0000-000019030000}"/>
    <cellStyle name="_LIPA Final_Mar 2008 13" xfId="972" xr:uid="{00000000-0005-0000-0000-00001A030000}"/>
    <cellStyle name="_LIPA Final_Mar 2008 14" xfId="973" xr:uid="{00000000-0005-0000-0000-00001B030000}"/>
    <cellStyle name="_LIPA Final_Mar 2008 2" xfId="974" xr:uid="{00000000-0005-0000-0000-00001C030000}"/>
    <cellStyle name="_LIPA Final_Mar 2008 2 10" xfId="975" xr:uid="{00000000-0005-0000-0000-00001D030000}"/>
    <cellStyle name="_LIPA Final_Mar 2008 2 2" xfId="976" xr:uid="{00000000-0005-0000-0000-00001E030000}"/>
    <cellStyle name="_LIPA Final_Mar 2008 2 3" xfId="977" xr:uid="{00000000-0005-0000-0000-00001F030000}"/>
    <cellStyle name="_LIPA Final_Mar 2008 2 4" xfId="978" xr:uid="{00000000-0005-0000-0000-000020030000}"/>
    <cellStyle name="_LIPA Final_Mar 2008 2 5" xfId="979" xr:uid="{00000000-0005-0000-0000-000021030000}"/>
    <cellStyle name="_LIPA Final_Mar 2008 2 6" xfId="980" xr:uid="{00000000-0005-0000-0000-000022030000}"/>
    <cellStyle name="_LIPA Final_Mar 2008 2 7" xfId="981" xr:uid="{00000000-0005-0000-0000-000023030000}"/>
    <cellStyle name="_LIPA Final_Mar 2008 2 8" xfId="982" xr:uid="{00000000-0005-0000-0000-000024030000}"/>
    <cellStyle name="_LIPA Final_Mar 2008 2 9" xfId="983" xr:uid="{00000000-0005-0000-0000-000025030000}"/>
    <cellStyle name="_LIPA Final_Mar 2008 3" xfId="984" xr:uid="{00000000-0005-0000-0000-000026030000}"/>
    <cellStyle name="_LIPA Final_Mar 2008 3 10" xfId="985" xr:uid="{00000000-0005-0000-0000-000027030000}"/>
    <cellStyle name="_LIPA Final_Mar 2008 3 2" xfId="986" xr:uid="{00000000-0005-0000-0000-000028030000}"/>
    <cellStyle name="_LIPA Final_Mar 2008 3 3" xfId="987" xr:uid="{00000000-0005-0000-0000-000029030000}"/>
    <cellStyle name="_LIPA Final_Mar 2008 3 4" xfId="988" xr:uid="{00000000-0005-0000-0000-00002A030000}"/>
    <cellStyle name="_LIPA Final_Mar 2008 3 5" xfId="989" xr:uid="{00000000-0005-0000-0000-00002B030000}"/>
    <cellStyle name="_LIPA Final_Mar 2008 3 6" xfId="990" xr:uid="{00000000-0005-0000-0000-00002C030000}"/>
    <cellStyle name="_LIPA Final_Mar 2008 3 7" xfId="991" xr:uid="{00000000-0005-0000-0000-00002D030000}"/>
    <cellStyle name="_LIPA Final_Mar 2008 3 8" xfId="992" xr:uid="{00000000-0005-0000-0000-00002E030000}"/>
    <cellStyle name="_LIPA Final_Mar 2008 3 9" xfId="993" xr:uid="{00000000-0005-0000-0000-00002F030000}"/>
    <cellStyle name="_LIPA Final_Mar 2008 4" xfId="994" xr:uid="{00000000-0005-0000-0000-000030030000}"/>
    <cellStyle name="_LIPA Final_Mar 2008 4 10" xfId="995" xr:uid="{00000000-0005-0000-0000-000031030000}"/>
    <cellStyle name="_LIPA Final_Mar 2008 4 2" xfId="996" xr:uid="{00000000-0005-0000-0000-000032030000}"/>
    <cellStyle name="_LIPA Final_Mar 2008 4 3" xfId="997" xr:uid="{00000000-0005-0000-0000-000033030000}"/>
    <cellStyle name="_LIPA Final_Mar 2008 4 4" xfId="998" xr:uid="{00000000-0005-0000-0000-000034030000}"/>
    <cellStyle name="_LIPA Final_Mar 2008 4 5" xfId="999" xr:uid="{00000000-0005-0000-0000-000035030000}"/>
    <cellStyle name="_LIPA Final_Mar 2008 4 6" xfId="1000" xr:uid="{00000000-0005-0000-0000-000036030000}"/>
    <cellStyle name="_LIPA Final_Mar 2008 4 7" xfId="1001" xr:uid="{00000000-0005-0000-0000-000037030000}"/>
    <cellStyle name="_LIPA Final_Mar 2008 4 8" xfId="1002" xr:uid="{00000000-0005-0000-0000-000038030000}"/>
    <cellStyle name="_LIPA Final_Mar 2008 4 9" xfId="1003" xr:uid="{00000000-0005-0000-0000-000039030000}"/>
    <cellStyle name="_LIPA Final_Mar 2008 5" xfId="1004" xr:uid="{00000000-0005-0000-0000-00003A030000}"/>
    <cellStyle name="_LIPA Final_Mar 2008 5 10" xfId="1005" xr:uid="{00000000-0005-0000-0000-00003B030000}"/>
    <cellStyle name="_LIPA Final_Mar 2008 5 2" xfId="1006" xr:uid="{00000000-0005-0000-0000-00003C030000}"/>
    <cellStyle name="_LIPA Final_Mar 2008 5 3" xfId="1007" xr:uid="{00000000-0005-0000-0000-00003D030000}"/>
    <cellStyle name="_LIPA Final_Mar 2008 5 4" xfId="1008" xr:uid="{00000000-0005-0000-0000-00003E030000}"/>
    <cellStyle name="_LIPA Final_Mar 2008 5 5" xfId="1009" xr:uid="{00000000-0005-0000-0000-00003F030000}"/>
    <cellStyle name="_LIPA Final_Mar 2008 5 6" xfId="1010" xr:uid="{00000000-0005-0000-0000-000040030000}"/>
    <cellStyle name="_LIPA Final_Mar 2008 5 7" xfId="1011" xr:uid="{00000000-0005-0000-0000-000041030000}"/>
    <cellStyle name="_LIPA Final_Mar 2008 5 8" xfId="1012" xr:uid="{00000000-0005-0000-0000-000042030000}"/>
    <cellStyle name="_LIPA Final_Mar 2008 5 9" xfId="1013" xr:uid="{00000000-0005-0000-0000-000043030000}"/>
    <cellStyle name="_LIPA Final_Mar 2008 6" xfId="1014" xr:uid="{00000000-0005-0000-0000-000044030000}"/>
    <cellStyle name="_LIPA Final_Mar 2008 7" xfId="1015" xr:uid="{00000000-0005-0000-0000-000045030000}"/>
    <cellStyle name="_LIPA Final_Mar 2008 8" xfId="1016" xr:uid="{00000000-0005-0000-0000-000046030000}"/>
    <cellStyle name="_LIPA Final_Mar 2008 9" xfId="1017" xr:uid="{00000000-0005-0000-0000-000047030000}"/>
    <cellStyle name="_LIPA Final_Mar 2008_BRPI Debt Mgt Report - Q2 Assets_under_ Mgmt_ FINAL" xfId="1018" xr:uid="{00000000-0005-0000-0000-000048030000}"/>
    <cellStyle name="_LIPA_BRPI Debt Mgt Report - Q2 Assets_under_ Mgmt_ FINAL" xfId="1019" xr:uid="{00000000-0005-0000-0000-000049030000}"/>
    <cellStyle name="_LOPC 2006 Major Maintenance budget" xfId="1020" xr:uid="{00000000-0005-0000-0000-00004A030000}"/>
    <cellStyle name="_LOPC 2006 Major Maintenance budget 10" xfId="1021" xr:uid="{00000000-0005-0000-0000-00004B030000}"/>
    <cellStyle name="_LOPC 2006 Major Maintenance budget 11" xfId="1022" xr:uid="{00000000-0005-0000-0000-00004C030000}"/>
    <cellStyle name="_LOPC 2006 Major Maintenance budget 12" xfId="1023" xr:uid="{00000000-0005-0000-0000-00004D030000}"/>
    <cellStyle name="_LOPC 2006 Major Maintenance budget 13" xfId="1024" xr:uid="{00000000-0005-0000-0000-00004E030000}"/>
    <cellStyle name="_LOPC 2006 Major Maintenance budget 14" xfId="1025" xr:uid="{00000000-0005-0000-0000-00004F030000}"/>
    <cellStyle name="_LOPC 2006 Major Maintenance budget 2" xfId="1026" xr:uid="{00000000-0005-0000-0000-000050030000}"/>
    <cellStyle name="_LOPC 2006 Major Maintenance budget 2 10" xfId="1027" xr:uid="{00000000-0005-0000-0000-000051030000}"/>
    <cellStyle name="_LOPC 2006 Major Maintenance budget 2 2" xfId="1028" xr:uid="{00000000-0005-0000-0000-000052030000}"/>
    <cellStyle name="_LOPC 2006 Major Maintenance budget 2 3" xfId="1029" xr:uid="{00000000-0005-0000-0000-000053030000}"/>
    <cellStyle name="_LOPC 2006 Major Maintenance budget 2 4" xfId="1030" xr:uid="{00000000-0005-0000-0000-000054030000}"/>
    <cellStyle name="_LOPC 2006 Major Maintenance budget 2 5" xfId="1031" xr:uid="{00000000-0005-0000-0000-000055030000}"/>
    <cellStyle name="_LOPC 2006 Major Maintenance budget 2 6" xfId="1032" xr:uid="{00000000-0005-0000-0000-000056030000}"/>
    <cellStyle name="_LOPC 2006 Major Maintenance budget 2 7" xfId="1033" xr:uid="{00000000-0005-0000-0000-000057030000}"/>
    <cellStyle name="_LOPC 2006 Major Maintenance budget 2 8" xfId="1034" xr:uid="{00000000-0005-0000-0000-000058030000}"/>
    <cellStyle name="_LOPC 2006 Major Maintenance budget 2 9" xfId="1035" xr:uid="{00000000-0005-0000-0000-000059030000}"/>
    <cellStyle name="_LOPC 2006 Major Maintenance budget 3" xfId="1036" xr:uid="{00000000-0005-0000-0000-00005A030000}"/>
    <cellStyle name="_LOPC 2006 Major Maintenance budget 3 10" xfId="1037" xr:uid="{00000000-0005-0000-0000-00005B030000}"/>
    <cellStyle name="_LOPC 2006 Major Maintenance budget 3 2" xfId="1038" xr:uid="{00000000-0005-0000-0000-00005C030000}"/>
    <cellStyle name="_LOPC 2006 Major Maintenance budget 3 3" xfId="1039" xr:uid="{00000000-0005-0000-0000-00005D030000}"/>
    <cellStyle name="_LOPC 2006 Major Maintenance budget 3 4" xfId="1040" xr:uid="{00000000-0005-0000-0000-00005E030000}"/>
    <cellStyle name="_LOPC 2006 Major Maintenance budget 3 5" xfId="1041" xr:uid="{00000000-0005-0000-0000-00005F030000}"/>
    <cellStyle name="_LOPC 2006 Major Maintenance budget 3 6" xfId="1042" xr:uid="{00000000-0005-0000-0000-000060030000}"/>
    <cellStyle name="_LOPC 2006 Major Maintenance budget 3 7" xfId="1043" xr:uid="{00000000-0005-0000-0000-000061030000}"/>
    <cellStyle name="_LOPC 2006 Major Maintenance budget 3 8" xfId="1044" xr:uid="{00000000-0005-0000-0000-000062030000}"/>
    <cellStyle name="_LOPC 2006 Major Maintenance budget 3 9" xfId="1045" xr:uid="{00000000-0005-0000-0000-000063030000}"/>
    <cellStyle name="_LOPC 2006 Major Maintenance budget 4" xfId="1046" xr:uid="{00000000-0005-0000-0000-000064030000}"/>
    <cellStyle name="_LOPC 2006 Major Maintenance budget 4 10" xfId="1047" xr:uid="{00000000-0005-0000-0000-000065030000}"/>
    <cellStyle name="_LOPC 2006 Major Maintenance budget 4 2" xfId="1048" xr:uid="{00000000-0005-0000-0000-000066030000}"/>
    <cellStyle name="_LOPC 2006 Major Maintenance budget 4 3" xfId="1049" xr:uid="{00000000-0005-0000-0000-000067030000}"/>
    <cellStyle name="_LOPC 2006 Major Maintenance budget 4 4" xfId="1050" xr:uid="{00000000-0005-0000-0000-000068030000}"/>
    <cellStyle name="_LOPC 2006 Major Maintenance budget 4 5" xfId="1051" xr:uid="{00000000-0005-0000-0000-000069030000}"/>
    <cellStyle name="_LOPC 2006 Major Maintenance budget 4 6" xfId="1052" xr:uid="{00000000-0005-0000-0000-00006A030000}"/>
    <cellStyle name="_LOPC 2006 Major Maintenance budget 4 7" xfId="1053" xr:uid="{00000000-0005-0000-0000-00006B030000}"/>
    <cellStyle name="_LOPC 2006 Major Maintenance budget 4 8" xfId="1054" xr:uid="{00000000-0005-0000-0000-00006C030000}"/>
    <cellStyle name="_LOPC 2006 Major Maintenance budget 4 9" xfId="1055" xr:uid="{00000000-0005-0000-0000-00006D030000}"/>
    <cellStyle name="_LOPC 2006 Major Maintenance budget 5" xfId="1056" xr:uid="{00000000-0005-0000-0000-00006E030000}"/>
    <cellStyle name="_LOPC 2006 Major Maintenance budget 5 10" xfId="1057" xr:uid="{00000000-0005-0000-0000-00006F030000}"/>
    <cellStyle name="_LOPC 2006 Major Maintenance budget 5 2" xfId="1058" xr:uid="{00000000-0005-0000-0000-000070030000}"/>
    <cellStyle name="_LOPC 2006 Major Maintenance budget 5 3" xfId="1059" xr:uid="{00000000-0005-0000-0000-000071030000}"/>
    <cellStyle name="_LOPC 2006 Major Maintenance budget 5 4" xfId="1060" xr:uid="{00000000-0005-0000-0000-000072030000}"/>
    <cellStyle name="_LOPC 2006 Major Maintenance budget 5 5" xfId="1061" xr:uid="{00000000-0005-0000-0000-000073030000}"/>
    <cellStyle name="_LOPC 2006 Major Maintenance budget 5 6" xfId="1062" xr:uid="{00000000-0005-0000-0000-000074030000}"/>
    <cellStyle name="_LOPC 2006 Major Maintenance budget 5 7" xfId="1063" xr:uid="{00000000-0005-0000-0000-000075030000}"/>
    <cellStyle name="_LOPC 2006 Major Maintenance budget 5 8" xfId="1064" xr:uid="{00000000-0005-0000-0000-000076030000}"/>
    <cellStyle name="_LOPC 2006 Major Maintenance budget 5 9" xfId="1065" xr:uid="{00000000-0005-0000-0000-000077030000}"/>
    <cellStyle name="_LOPC 2006 Major Maintenance budget 6" xfId="1066" xr:uid="{00000000-0005-0000-0000-000078030000}"/>
    <cellStyle name="_LOPC 2006 Major Maintenance budget 7" xfId="1067" xr:uid="{00000000-0005-0000-0000-000079030000}"/>
    <cellStyle name="_LOPC 2006 Major Maintenance budget 8" xfId="1068" xr:uid="{00000000-0005-0000-0000-00007A030000}"/>
    <cellStyle name="_LOPC 2006 Major Maintenance budget 9" xfId="1069" xr:uid="{00000000-0005-0000-0000-00007B030000}"/>
    <cellStyle name="_LOPC 2006 Major Maintenance budget_BRPI Debt Mgt Report - Q2 Assets_under_ Mgmt_ FINAL" xfId="1070" xr:uid="{00000000-0005-0000-0000-00007C030000}"/>
    <cellStyle name="_March 31, 2007 - BPI Debt Mgt Report - FINAL" xfId="1071" xr:uid="{00000000-0005-0000-0000-00007D030000}"/>
    <cellStyle name="_March 31, 2007 - BPI Debt Mgt Report - FINAL_BRPI Debt Mgt Report - Q2 Assets_under_ Mgmt_ FINAL" xfId="1072" xr:uid="{00000000-0005-0000-0000-00007E030000}"/>
    <cellStyle name="_March 31, 2008 - BPI Debt Mgt Report - Version 3" xfId="1073" xr:uid="{00000000-0005-0000-0000-00007F030000}"/>
    <cellStyle name="_March 31, 2008 - BPI Debt Mgt Report - Version 3_BRPI Debt Mgt Report - Q2 Assets_under_ Mgmt_ FINAL" xfId="1074" xr:uid="{00000000-0005-0000-0000-000080030000}"/>
    <cellStyle name="_MGw Generation 2006 Plan as of 2005-06-30 " xfId="1075" xr:uid="{00000000-0005-0000-0000-000081030000}"/>
    <cellStyle name="_MGw Generation 2006 Plan as of 2005-06-30 _BRPI Debt Mgt Report - Q2 Assets_under_ Mgmt_ FINAL" xfId="1076" xr:uid="{00000000-0005-0000-0000-000082030000}"/>
    <cellStyle name="_Multiple" xfId="15" xr:uid="{00000000-0005-0000-0000-000083030000}"/>
    <cellStyle name="_Multiple 2" xfId="63" xr:uid="{00000000-0005-0000-0000-000084030000}"/>
    <cellStyle name="_Multiple 2 2" xfId="3469" xr:uid="{00000000-0005-0000-0000-000085030000}"/>
    <cellStyle name="_Multiple 3" xfId="64" xr:uid="{00000000-0005-0000-0000-000086030000}"/>
    <cellStyle name="_Multiple 3 2" xfId="3470" xr:uid="{00000000-0005-0000-0000-000087030000}"/>
    <cellStyle name="_Multiple 4" xfId="150" xr:uid="{00000000-0005-0000-0000-000088030000}"/>
    <cellStyle name="_Multiple 4 2" xfId="191" xr:uid="{00000000-0005-0000-0000-000089030000}"/>
    <cellStyle name="_Multiple 4 2 2" xfId="3545" xr:uid="{00000000-0005-0000-0000-00008A030000}"/>
    <cellStyle name="_MultipleSpace" xfId="16" xr:uid="{00000000-0005-0000-0000-00008B030000}"/>
    <cellStyle name="_MultipleSpace 2" xfId="65" xr:uid="{00000000-0005-0000-0000-00008C030000}"/>
    <cellStyle name="_MultipleSpace 2 2" xfId="3471" xr:uid="{00000000-0005-0000-0000-00008D030000}"/>
    <cellStyle name="_MultipleSpace 3" xfId="66" xr:uid="{00000000-0005-0000-0000-00008E030000}"/>
    <cellStyle name="_MultipleSpace 3 2" xfId="3472" xr:uid="{00000000-0005-0000-0000-00008F030000}"/>
    <cellStyle name="_MultipleSpace 4" xfId="151" xr:uid="{00000000-0005-0000-0000-000090030000}"/>
    <cellStyle name="_MultipleSpace 4 2" xfId="210" xr:uid="{00000000-0005-0000-0000-000091030000}"/>
    <cellStyle name="_MultipleSpace 4 2 2" xfId="3563" xr:uid="{00000000-0005-0000-0000-000092030000}"/>
    <cellStyle name="_NewEng" xfId="1077" xr:uid="{00000000-0005-0000-0000-000093030000}"/>
    <cellStyle name="_NOI balance comparison_Q3 2006" xfId="1078" xr:uid="{00000000-0005-0000-0000-000094030000}"/>
    <cellStyle name="_NOI balance comparison_Q3 2006_BRPI Debt Mgt Report - Q2 Assets_under_ Mgmt_ FINAL" xfId="1079" xr:uid="{00000000-0005-0000-0000-000095030000}"/>
    <cellStyle name="_NOI balance comparison_Q3 2006_Credit Risk Q3-2008" xfId="1080" xr:uid="{00000000-0005-0000-0000-000096030000}"/>
    <cellStyle name="_NOI balance comparison_Q3 2006_Credit Risk Q3-2008_BRPI Debt Mgt Report - Q2 Assets_under_ Mgmt_ FINAL" xfId="1081" xr:uid="{00000000-0005-0000-0000-000097030000}"/>
    <cellStyle name="_NOI balance comparison_Q3 2006_FX POSITION Q2-08" xfId="1082" xr:uid="{00000000-0005-0000-0000-000098030000}"/>
    <cellStyle name="_NOI balance comparison_Q3 2006_FX POSITION Q2-08_BRPI Debt Mgt Report - Q2 Assets_under_ Mgmt_ FINAL" xfId="1083" xr:uid="{00000000-0005-0000-0000-000099030000}"/>
    <cellStyle name="_NOI rec - No T&amp;D_Q3 2006" xfId="1084" xr:uid="{00000000-0005-0000-0000-00009A030000}"/>
    <cellStyle name="_NOI rec - No T&amp;D_Q3 2006_BRPI Debt Mgt Report - Q2 Assets_under_ Mgmt_ FINAL" xfId="1085" xr:uid="{00000000-0005-0000-0000-00009B030000}"/>
    <cellStyle name="_NOI rec - No T&amp;D_Q3 2006_Credit Risk Q3-2008" xfId="1086" xr:uid="{00000000-0005-0000-0000-00009C030000}"/>
    <cellStyle name="_NOI rec - No T&amp;D_Q3 2006_Credit Risk Q3-2008_BRPI Debt Mgt Report - Q2 Assets_under_ Mgmt_ FINAL" xfId="1087" xr:uid="{00000000-0005-0000-0000-00009D030000}"/>
    <cellStyle name="_NOI rec - No T&amp;D_Q3 2006_FX POSITION Q2-08" xfId="1088" xr:uid="{00000000-0005-0000-0000-00009E030000}"/>
    <cellStyle name="_NOI rec - No T&amp;D_Q3 2006_FX POSITION Q2-08_BRPI Debt Mgt Report - Q2 Assets_under_ Mgmt_ FINAL" xfId="1089" xr:uid="{00000000-0005-0000-0000-00009F030000}"/>
    <cellStyle name="_NOI rec - No T&amp;D_Q4 2006" xfId="1090" xr:uid="{00000000-0005-0000-0000-0000A0030000}"/>
    <cellStyle name="_NOI rec - No T&amp;D_Q4 2006_BRPI Debt Mgt Report - Q2 Assets_under_ Mgmt_ FINAL" xfId="1091" xr:uid="{00000000-0005-0000-0000-0000A1030000}"/>
    <cellStyle name="_NY New aq- Raqette" xfId="1092" xr:uid="{00000000-0005-0000-0000-0000A2030000}"/>
    <cellStyle name="_NY New aq- Raqette 10" xfId="1093" xr:uid="{00000000-0005-0000-0000-0000A3030000}"/>
    <cellStyle name="_NY New aq- Raqette 11" xfId="1094" xr:uid="{00000000-0005-0000-0000-0000A4030000}"/>
    <cellStyle name="_NY New aq- Raqette 12" xfId="1095" xr:uid="{00000000-0005-0000-0000-0000A5030000}"/>
    <cellStyle name="_NY New aq- Raqette 13" xfId="1096" xr:uid="{00000000-0005-0000-0000-0000A6030000}"/>
    <cellStyle name="_NY New aq- Raqette 14" xfId="1097" xr:uid="{00000000-0005-0000-0000-0000A7030000}"/>
    <cellStyle name="_NY New aq- Raqette 2" xfId="1098" xr:uid="{00000000-0005-0000-0000-0000A8030000}"/>
    <cellStyle name="_NY New aq- Raqette 2 10" xfId="1099" xr:uid="{00000000-0005-0000-0000-0000A9030000}"/>
    <cellStyle name="_NY New aq- Raqette 2 2" xfId="1100" xr:uid="{00000000-0005-0000-0000-0000AA030000}"/>
    <cellStyle name="_NY New aq- Raqette 2 3" xfId="1101" xr:uid="{00000000-0005-0000-0000-0000AB030000}"/>
    <cellStyle name="_NY New aq- Raqette 2 4" xfId="1102" xr:uid="{00000000-0005-0000-0000-0000AC030000}"/>
    <cellStyle name="_NY New aq- Raqette 2 5" xfId="1103" xr:uid="{00000000-0005-0000-0000-0000AD030000}"/>
    <cellStyle name="_NY New aq- Raqette 2 6" xfId="1104" xr:uid="{00000000-0005-0000-0000-0000AE030000}"/>
    <cellStyle name="_NY New aq- Raqette 2 7" xfId="1105" xr:uid="{00000000-0005-0000-0000-0000AF030000}"/>
    <cellStyle name="_NY New aq- Raqette 2 8" xfId="1106" xr:uid="{00000000-0005-0000-0000-0000B0030000}"/>
    <cellStyle name="_NY New aq- Raqette 2 9" xfId="1107" xr:uid="{00000000-0005-0000-0000-0000B1030000}"/>
    <cellStyle name="_NY New aq- Raqette 3" xfId="1108" xr:uid="{00000000-0005-0000-0000-0000B2030000}"/>
    <cellStyle name="_NY New aq- Raqette 3 10" xfId="1109" xr:uid="{00000000-0005-0000-0000-0000B3030000}"/>
    <cellStyle name="_NY New aq- Raqette 3 2" xfId="1110" xr:uid="{00000000-0005-0000-0000-0000B4030000}"/>
    <cellStyle name="_NY New aq- Raqette 3 3" xfId="1111" xr:uid="{00000000-0005-0000-0000-0000B5030000}"/>
    <cellStyle name="_NY New aq- Raqette 3 4" xfId="1112" xr:uid="{00000000-0005-0000-0000-0000B6030000}"/>
    <cellStyle name="_NY New aq- Raqette 3 5" xfId="1113" xr:uid="{00000000-0005-0000-0000-0000B7030000}"/>
    <cellStyle name="_NY New aq- Raqette 3 6" xfId="1114" xr:uid="{00000000-0005-0000-0000-0000B8030000}"/>
    <cellStyle name="_NY New aq- Raqette 3 7" xfId="1115" xr:uid="{00000000-0005-0000-0000-0000B9030000}"/>
    <cellStyle name="_NY New aq- Raqette 3 8" xfId="1116" xr:uid="{00000000-0005-0000-0000-0000BA030000}"/>
    <cellStyle name="_NY New aq- Raqette 3 9" xfId="1117" xr:uid="{00000000-0005-0000-0000-0000BB030000}"/>
    <cellStyle name="_NY New aq- Raqette 4" xfId="1118" xr:uid="{00000000-0005-0000-0000-0000BC030000}"/>
    <cellStyle name="_NY New aq- Raqette 4 10" xfId="1119" xr:uid="{00000000-0005-0000-0000-0000BD030000}"/>
    <cellStyle name="_NY New aq- Raqette 4 2" xfId="1120" xr:uid="{00000000-0005-0000-0000-0000BE030000}"/>
    <cellStyle name="_NY New aq- Raqette 4 3" xfId="1121" xr:uid="{00000000-0005-0000-0000-0000BF030000}"/>
    <cellStyle name="_NY New aq- Raqette 4 4" xfId="1122" xr:uid="{00000000-0005-0000-0000-0000C0030000}"/>
    <cellStyle name="_NY New aq- Raqette 4 5" xfId="1123" xr:uid="{00000000-0005-0000-0000-0000C1030000}"/>
    <cellStyle name="_NY New aq- Raqette 4 6" xfId="1124" xr:uid="{00000000-0005-0000-0000-0000C2030000}"/>
    <cellStyle name="_NY New aq- Raqette 4 7" xfId="1125" xr:uid="{00000000-0005-0000-0000-0000C3030000}"/>
    <cellStyle name="_NY New aq- Raqette 4 8" xfId="1126" xr:uid="{00000000-0005-0000-0000-0000C4030000}"/>
    <cellStyle name="_NY New aq- Raqette 4 9" xfId="1127" xr:uid="{00000000-0005-0000-0000-0000C5030000}"/>
    <cellStyle name="_NY New aq- Raqette 5" xfId="1128" xr:uid="{00000000-0005-0000-0000-0000C6030000}"/>
    <cellStyle name="_NY New aq- Raqette 5 10" xfId="1129" xr:uid="{00000000-0005-0000-0000-0000C7030000}"/>
    <cellStyle name="_NY New aq- Raqette 5 2" xfId="1130" xr:uid="{00000000-0005-0000-0000-0000C8030000}"/>
    <cellStyle name="_NY New aq- Raqette 5 3" xfId="1131" xr:uid="{00000000-0005-0000-0000-0000C9030000}"/>
    <cellStyle name="_NY New aq- Raqette 5 4" xfId="1132" xr:uid="{00000000-0005-0000-0000-0000CA030000}"/>
    <cellStyle name="_NY New aq- Raqette 5 5" xfId="1133" xr:uid="{00000000-0005-0000-0000-0000CB030000}"/>
    <cellStyle name="_NY New aq- Raqette 5 6" xfId="1134" xr:uid="{00000000-0005-0000-0000-0000CC030000}"/>
    <cellStyle name="_NY New aq- Raqette 5 7" xfId="1135" xr:uid="{00000000-0005-0000-0000-0000CD030000}"/>
    <cellStyle name="_NY New aq- Raqette 5 8" xfId="1136" xr:uid="{00000000-0005-0000-0000-0000CE030000}"/>
    <cellStyle name="_NY New aq- Raqette 5 9" xfId="1137" xr:uid="{00000000-0005-0000-0000-0000CF030000}"/>
    <cellStyle name="_NY New aq- Raqette 6" xfId="1138" xr:uid="{00000000-0005-0000-0000-0000D0030000}"/>
    <cellStyle name="_NY New aq- Raqette 7" xfId="1139" xr:uid="{00000000-0005-0000-0000-0000D1030000}"/>
    <cellStyle name="_NY New aq- Raqette 8" xfId="1140" xr:uid="{00000000-0005-0000-0000-0000D2030000}"/>
    <cellStyle name="_NY New aq- Raqette 9" xfId="1141" xr:uid="{00000000-0005-0000-0000-0000D3030000}"/>
    <cellStyle name="_NY New aq- Raqette_BRPI Debt Mgt Report - Q2 Assets_under_ Mgmt_ FINAL" xfId="1142" xr:uid="{00000000-0005-0000-0000-0000D4030000}"/>
    <cellStyle name="_Ontario-FS-July 05" xfId="1143" xr:uid="{00000000-0005-0000-0000-0000D5030000}"/>
    <cellStyle name="_Ontario-FS-July 05 10" xfId="1144" xr:uid="{00000000-0005-0000-0000-0000D6030000}"/>
    <cellStyle name="_Ontario-FS-July 05 11" xfId="1145" xr:uid="{00000000-0005-0000-0000-0000D7030000}"/>
    <cellStyle name="_Ontario-FS-July 05 12" xfId="1146" xr:uid="{00000000-0005-0000-0000-0000D8030000}"/>
    <cellStyle name="_Ontario-FS-July 05 13" xfId="1147" xr:uid="{00000000-0005-0000-0000-0000D9030000}"/>
    <cellStyle name="_Ontario-FS-July 05 14" xfId="1148" xr:uid="{00000000-0005-0000-0000-0000DA030000}"/>
    <cellStyle name="_Ontario-FS-July 05 2" xfId="1149" xr:uid="{00000000-0005-0000-0000-0000DB030000}"/>
    <cellStyle name="_Ontario-FS-July 05 2 10" xfId="1150" xr:uid="{00000000-0005-0000-0000-0000DC030000}"/>
    <cellStyle name="_Ontario-FS-July 05 2 2" xfId="1151" xr:uid="{00000000-0005-0000-0000-0000DD030000}"/>
    <cellStyle name="_Ontario-FS-July 05 2 3" xfId="1152" xr:uid="{00000000-0005-0000-0000-0000DE030000}"/>
    <cellStyle name="_Ontario-FS-July 05 2 4" xfId="1153" xr:uid="{00000000-0005-0000-0000-0000DF030000}"/>
    <cellStyle name="_Ontario-FS-July 05 2 5" xfId="1154" xr:uid="{00000000-0005-0000-0000-0000E0030000}"/>
    <cellStyle name="_Ontario-FS-July 05 2 6" xfId="1155" xr:uid="{00000000-0005-0000-0000-0000E1030000}"/>
    <cellStyle name="_Ontario-FS-July 05 2 7" xfId="1156" xr:uid="{00000000-0005-0000-0000-0000E2030000}"/>
    <cellStyle name="_Ontario-FS-July 05 2 8" xfId="1157" xr:uid="{00000000-0005-0000-0000-0000E3030000}"/>
    <cellStyle name="_Ontario-FS-July 05 2 9" xfId="1158" xr:uid="{00000000-0005-0000-0000-0000E4030000}"/>
    <cellStyle name="_Ontario-FS-July 05 3" xfId="1159" xr:uid="{00000000-0005-0000-0000-0000E5030000}"/>
    <cellStyle name="_Ontario-FS-July 05 3 10" xfId="1160" xr:uid="{00000000-0005-0000-0000-0000E6030000}"/>
    <cellStyle name="_Ontario-FS-July 05 3 2" xfId="1161" xr:uid="{00000000-0005-0000-0000-0000E7030000}"/>
    <cellStyle name="_Ontario-FS-July 05 3 3" xfId="1162" xr:uid="{00000000-0005-0000-0000-0000E8030000}"/>
    <cellStyle name="_Ontario-FS-July 05 3 4" xfId="1163" xr:uid="{00000000-0005-0000-0000-0000E9030000}"/>
    <cellStyle name="_Ontario-FS-July 05 3 5" xfId="1164" xr:uid="{00000000-0005-0000-0000-0000EA030000}"/>
    <cellStyle name="_Ontario-FS-July 05 3 6" xfId="1165" xr:uid="{00000000-0005-0000-0000-0000EB030000}"/>
    <cellStyle name="_Ontario-FS-July 05 3 7" xfId="1166" xr:uid="{00000000-0005-0000-0000-0000EC030000}"/>
    <cellStyle name="_Ontario-FS-July 05 3 8" xfId="1167" xr:uid="{00000000-0005-0000-0000-0000ED030000}"/>
    <cellStyle name="_Ontario-FS-July 05 3 9" xfId="1168" xr:uid="{00000000-0005-0000-0000-0000EE030000}"/>
    <cellStyle name="_Ontario-FS-July 05 4" xfId="1169" xr:uid="{00000000-0005-0000-0000-0000EF030000}"/>
    <cellStyle name="_Ontario-FS-July 05 4 10" xfId="1170" xr:uid="{00000000-0005-0000-0000-0000F0030000}"/>
    <cellStyle name="_Ontario-FS-July 05 4 2" xfId="1171" xr:uid="{00000000-0005-0000-0000-0000F1030000}"/>
    <cellStyle name="_Ontario-FS-July 05 4 3" xfId="1172" xr:uid="{00000000-0005-0000-0000-0000F2030000}"/>
    <cellStyle name="_Ontario-FS-July 05 4 4" xfId="1173" xr:uid="{00000000-0005-0000-0000-0000F3030000}"/>
    <cellStyle name="_Ontario-FS-July 05 4 5" xfId="1174" xr:uid="{00000000-0005-0000-0000-0000F4030000}"/>
    <cellStyle name="_Ontario-FS-July 05 4 6" xfId="1175" xr:uid="{00000000-0005-0000-0000-0000F5030000}"/>
    <cellStyle name="_Ontario-FS-July 05 4 7" xfId="1176" xr:uid="{00000000-0005-0000-0000-0000F6030000}"/>
    <cellStyle name="_Ontario-FS-July 05 4 8" xfId="1177" xr:uid="{00000000-0005-0000-0000-0000F7030000}"/>
    <cellStyle name="_Ontario-FS-July 05 4 9" xfId="1178" xr:uid="{00000000-0005-0000-0000-0000F8030000}"/>
    <cellStyle name="_Ontario-FS-July 05 5" xfId="1179" xr:uid="{00000000-0005-0000-0000-0000F9030000}"/>
    <cellStyle name="_Ontario-FS-July 05 5 10" xfId="1180" xr:uid="{00000000-0005-0000-0000-0000FA030000}"/>
    <cellStyle name="_Ontario-FS-July 05 5 2" xfId="1181" xr:uid="{00000000-0005-0000-0000-0000FB030000}"/>
    <cellStyle name="_Ontario-FS-July 05 5 3" xfId="1182" xr:uid="{00000000-0005-0000-0000-0000FC030000}"/>
    <cellStyle name="_Ontario-FS-July 05 5 4" xfId="1183" xr:uid="{00000000-0005-0000-0000-0000FD030000}"/>
    <cellStyle name="_Ontario-FS-July 05 5 5" xfId="1184" xr:uid="{00000000-0005-0000-0000-0000FE030000}"/>
    <cellStyle name="_Ontario-FS-July 05 5 6" xfId="1185" xr:uid="{00000000-0005-0000-0000-0000FF030000}"/>
    <cellStyle name="_Ontario-FS-July 05 5 7" xfId="1186" xr:uid="{00000000-0005-0000-0000-000000040000}"/>
    <cellStyle name="_Ontario-FS-July 05 5 8" xfId="1187" xr:uid="{00000000-0005-0000-0000-000001040000}"/>
    <cellStyle name="_Ontario-FS-July 05 5 9" xfId="1188" xr:uid="{00000000-0005-0000-0000-000002040000}"/>
    <cellStyle name="_Ontario-FS-July 05 6" xfId="1189" xr:uid="{00000000-0005-0000-0000-000003040000}"/>
    <cellStyle name="_Ontario-FS-July 05 7" xfId="1190" xr:uid="{00000000-0005-0000-0000-000004040000}"/>
    <cellStyle name="_Ontario-FS-July 05 8" xfId="1191" xr:uid="{00000000-0005-0000-0000-000005040000}"/>
    <cellStyle name="_Ontario-FS-July 05 9" xfId="1192" xr:uid="{00000000-0005-0000-0000-000006040000}"/>
    <cellStyle name="_Ontario-FS-July 05_BRPI Debt Mgt Report - Q2 Assets_under_ Mgmt_ FINAL" xfId="1193" xr:uid="{00000000-0005-0000-0000-000007040000}"/>
    <cellStyle name="_OPS or Board reports Q3-2006" xfId="1194" xr:uid="{00000000-0005-0000-0000-000008040000}"/>
    <cellStyle name="_OPS or Board reports Q3-2006_BRPI Debt Mgt Report - Q2 Assets_under_ Mgmt_ FINAL" xfId="1195" xr:uid="{00000000-0005-0000-0000-000009040000}"/>
    <cellStyle name="_OPS or Board reports Q4-2006" xfId="1196" xr:uid="{00000000-0005-0000-0000-00000A040000}"/>
    <cellStyle name="_OPS or Board reports Q4-2006_BRPI Debt Mgt Report - Q2 Assets_under_ Mgmt_ FINAL" xfId="1197" xr:uid="{00000000-0005-0000-0000-00000B040000}"/>
    <cellStyle name="_Other Rev" xfId="1198" xr:uid="{00000000-0005-0000-0000-00000C040000}"/>
    <cellStyle name="_Other Rev 10" xfId="1199" xr:uid="{00000000-0005-0000-0000-00000D040000}"/>
    <cellStyle name="_Other Rev 11" xfId="1200" xr:uid="{00000000-0005-0000-0000-00000E040000}"/>
    <cellStyle name="_Other Rev 12" xfId="1201" xr:uid="{00000000-0005-0000-0000-00000F040000}"/>
    <cellStyle name="_Other Rev 13" xfId="1202" xr:uid="{00000000-0005-0000-0000-000010040000}"/>
    <cellStyle name="_Other Rev 14" xfId="1203" xr:uid="{00000000-0005-0000-0000-000011040000}"/>
    <cellStyle name="_Other Rev 2" xfId="1204" xr:uid="{00000000-0005-0000-0000-000012040000}"/>
    <cellStyle name="_Other Rev 2 10" xfId="1205" xr:uid="{00000000-0005-0000-0000-000013040000}"/>
    <cellStyle name="_Other Rev 2 2" xfId="1206" xr:uid="{00000000-0005-0000-0000-000014040000}"/>
    <cellStyle name="_Other Rev 2 3" xfId="1207" xr:uid="{00000000-0005-0000-0000-000015040000}"/>
    <cellStyle name="_Other Rev 2 4" xfId="1208" xr:uid="{00000000-0005-0000-0000-000016040000}"/>
    <cellStyle name="_Other Rev 2 5" xfId="1209" xr:uid="{00000000-0005-0000-0000-000017040000}"/>
    <cellStyle name="_Other Rev 2 6" xfId="1210" xr:uid="{00000000-0005-0000-0000-000018040000}"/>
    <cellStyle name="_Other Rev 2 7" xfId="1211" xr:uid="{00000000-0005-0000-0000-000019040000}"/>
    <cellStyle name="_Other Rev 2 8" xfId="1212" xr:uid="{00000000-0005-0000-0000-00001A040000}"/>
    <cellStyle name="_Other Rev 2 9" xfId="1213" xr:uid="{00000000-0005-0000-0000-00001B040000}"/>
    <cellStyle name="_Other Rev 3" xfId="1214" xr:uid="{00000000-0005-0000-0000-00001C040000}"/>
    <cellStyle name="_Other Rev 3 10" xfId="1215" xr:uid="{00000000-0005-0000-0000-00001D040000}"/>
    <cellStyle name="_Other Rev 3 2" xfId="1216" xr:uid="{00000000-0005-0000-0000-00001E040000}"/>
    <cellStyle name="_Other Rev 3 3" xfId="1217" xr:uid="{00000000-0005-0000-0000-00001F040000}"/>
    <cellStyle name="_Other Rev 3 4" xfId="1218" xr:uid="{00000000-0005-0000-0000-000020040000}"/>
    <cellStyle name="_Other Rev 3 5" xfId="1219" xr:uid="{00000000-0005-0000-0000-000021040000}"/>
    <cellStyle name="_Other Rev 3 6" xfId="1220" xr:uid="{00000000-0005-0000-0000-000022040000}"/>
    <cellStyle name="_Other Rev 3 7" xfId="1221" xr:uid="{00000000-0005-0000-0000-000023040000}"/>
    <cellStyle name="_Other Rev 3 8" xfId="1222" xr:uid="{00000000-0005-0000-0000-000024040000}"/>
    <cellStyle name="_Other Rev 3 9" xfId="1223" xr:uid="{00000000-0005-0000-0000-000025040000}"/>
    <cellStyle name="_Other Rev 4" xfId="1224" xr:uid="{00000000-0005-0000-0000-000026040000}"/>
    <cellStyle name="_Other Rev 4 10" xfId="1225" xr:uid="{00000000-0005-0000-0000-000027040000}"/>
    <cellStyle name="_Other Rev 4 2" xfId="1226" xr:uid="{00000000-0005-0000-0000-000028040000}"/>
    <cellStyle name="_Other Rev 4 3" xfId="1227" xr:uid="{00000000-0005-0000-0000-000029040000}"/>
    <cellStyle name="_Other Rev 4 4" xfId="1228" xr:uid="{00000000-0005-0000-0000-00002A040000}"/>
    <cellStyle name="_Other Rev 4 5" xfId="1229" xr:uid="{00000000-0005-0000-0000-00002B040000}"/>
    <cellStyle name="_Other Rev 4 6" xfId="1230" xr:uid="{00000000-0005-0000-0000-00002C040000}"/>
    <cellStyle name="_Other Rev 4 7" xfId="1231" xr:uid="{00000000-0005-0000-0000-00002D040000}"/>
    <cellStyle name="_Other Rev 4 8" xfId="1232" xr:uid="{00000000-0005-0000-0000-00002E040000}"/>
    <cellStyle name="_Other Rev 4 9" xfId="1233" xr:uid="{00000000-0005-0000-0000-00002F040000}"/>
    <cellStyle name="_Other Rev 5" xfId="1234" xr:uid="{00000000-0005-0000-0000-000030040000}"/>
    <cellStyle name="_Other Rev 5 10" xfId="1235" xr:uid="{00000000-0005-0000-0000-000031040000}"/>
    <cellStyle name="_Other Rev 5 2" xfId="1236" xr:uid="{00000000-0005-0000-0000-000032040000}"/>
    <cellStyle name="_Other Rev 5 3" xfId="1237" xr:uid="{00000000-0005-0000-0000-000033040000}"/>
    <cellStyle name="_Other Rev 5 4" xfId="1238" xr:uid="{00000000-0005-0000-0000-000034040000}"/>
    <cellStyle name="_Other Rev 5 5" xfId="1239" xr:uid="{00000000-0005-0000-0000-000035040000}"/>
    <cellStyle name="_Other Rev 5 6" xfId="1240" xr:uid="{00000000-0005-0000-0000-000036040000}"/>
    <cellStyle name="_Other Rev 5 7" xfId="1241" xr:uid="{00000000-0005-0000-0000-000037040000}"/>
    <cellStyle name="_Other Rev 5 8" xfId="1242" xr:uid="{00000000-0005-0000-0000-000038040000}"/>
    <cellStyle name="_Other Rev 5 9" xfId="1243" xr:uid="{00000000-0005-0000-0000-000039040000}"/>
    <cellStyle name="_Other Rev 6" xfId="1244" xr:uid="{00000000-0005-0000-0000-00003A040000}"/>
    <cellStyle name="_Other Rev 7" xfId="1245" xr:uid="{00000000-0005-0000-0000-00003B040000}"/>
    <cellStyle name="_Other Rev 8" xfId="1246" xr:uid="{00000000-0005-0000-0000-00003C040000}"/>
    <cellStyle name="_Other Rev 9" xfId="1247" xr:uid="{00000000-0005-0000-0000-00003D040000}"/>
    <cellStyle name="_Other Rev_BRPI Debt Mgt Report - Q2 Assets_under_ Mgmt_ FINAL" xfId="1248" xr:uid="{00000000-0005-0000-0000-00003E040000}"/>
    <cellStyle name="_Other Vol" xfId="1249" xr:uid="{00000000-0005-0000-0000-00003F040000}"/>
    <cellStyle name="_Other Vol 10" xfId="1250" xr:uid="{00000000-0005-0000-0000-000040040000}"/>
    <cellStyle name="_Other Vol 11" xfId="1251" xr:uid="{00000000-0005-0000-0000-000041040000}"/>
    <cellStyle name="_Other Vol 12" xfId="1252" xr:uid="{00000000-0005-0000-0000-000042040000}"/>
    <cellStyle name="_Other Vol 13" xfId="1253" xr:uid="{00000000-0005-0000-0000-000043040000}"/>
    <cellStyle name="_Other Vol 14" xfId="1254" xr:uid="{00000000-0005-0000-0000-000044040000}"/>
    <cellStyle name="_Other Vol 2" xfId="1255" xr:uid="{00000000-0005-0000-0000-000045040000}"/>
    <cellStyle name="_Other Vol 2 10" xfId="1256" xr:uid="{00000000-0005-0000-0000-000046040000}"/>
    <cellStyle name="_Other Vol 2 2" xfId="1257" xr:uid="{00000000-0005-0000-0000-000047040000}"/>
    <cellStyle name="_Other Vol 2 3" xfId="1258" xr:uid="{00000000-0005-0000-0000-000048040000}"/>
    <cellStyle name="_Other Vol 2 4" xfId="1259" xr:uid="{00000000-0005-0000-0000-000049040000}"/>
    <cellStyle name="_Other Vol 2 5" xfId="1260" xr:uid="{00000000-0005-0000-0000-00004A040000}"/>
    <cellStyle name="_Other Vol 2 6" xfId="1261" xr:uid="{00000000-0005-0000-0000-00004B040000}"/>
    <cellStyle name="_Other Vol 2 7" xfId="1262" xr:uid="{00000000-0005-0000-0000-00004C040000}"/>
    <cellStyle name="_Other Vol 2 8" xfId="1263" xr:uid="{00000000-0005-0000-0000-00004D040000}"/>
    <cellStyle name="_Other Vol 2 9" xfId="1264" xr:uid="{00000000-0005-0000-0000-00004E040000}"/>
    <cellStyle name="_Other Vol 3" xfId="1265" xr:uid="{00000000-0005-0000-0000-00004F040000}"/>
    <cellStyle name="_Other Vol 3 10" xfId="1266" xr:uid="{00000000-0005-0000-0000-000050040000}"/>
    <cellStyle name="_Other Vol 3 2" xfId="1267" xr:uid="{00000000-0005-0000-0000-000051040000}"/>
    <cellStyle name="_Other Vol 3 3" xfId="1268" xr:uid="{00000000-0005-0000-0000-000052040000}"/>
    <cellStyle name="_Other Vol 3 4" xfId="1269" xr:uid="{00000000-0005-0000-0000-000053040000}"/>
    <cellStyle name="_Other Vol 3 5" xfId="1270" xr:uid="{00000000-0005-0000-0000-000054040000}"/>
    <cellStyle name="_Other Vol 3 6" xfId="1271" xr:uid="{00000000-0005-0000-0000-000055040000}"/>
    <cellStyle name="_Other Vol 3 7" xfId="1272" xr:uid="{00000000-0005-0000-0000-000056040000}"/>
    <cellStyle name="_Other Vol 3 8" xfId="1273" xr:uid="{00000000-0005-0000-0000-000057040000}"/>
    <cellStyle name="_Other Vol 3 9" xfId="1274" xr:uid="{00000000-0005-0000-0000-000058040000}"/>
    <cellStyle name="_Other Vol 4" xfId="1275" xr:uid="{00000000-0005-0000-0000-000059040000}"/>
    <cellStyle name="_Other Vol 4 10" xfId="1276" xr:uid="{00000000-0005-0000-0000-00005A040000}"/>
    <cellStyle name="_Other Vol 4 2" xfId="1277" xr:uid="{00000000-0005-0000-0000-00005B040000}"/>
    <cellStyle name="_Other Vol 4 3" xfId="1278" xr:uid="{00000000-0005-0000-0000-00005C040000}"/>
    <cellStyle name="_Other Vol 4 4" xfId="1279" xr:uid="{00000000-0005-0000-0000-00005D040000}"/>
    <cellStyle name="_Other Vol 4 5" xfId="1280" xr:uid="{00000000-0005-0000-0000-00005E040000}"/>
    <cellStyle name="_Other Vol 4 6" xfId="1281" xr:uid="{00000000-0005-0000-0000-00005F040000}"/>
    <cellStyle name="_Other Vol 4 7" xfId="1282" xr:uid="{00000000-0005-0000-0000-000060040000}"/>
    <cellStyle name="_Other Vol 4 8" xfId="1283" xr:uid="{00000000-0005-0000-0000-000061040000}"/>
    <cellStyle name="_Other Vol 4 9" xfId="1284" xr:uid="{00000000-0005-0000-0000-000062040000}"/>
    <cellStyle name="_Other Vol 5" xfId="1285" xr:uid="{00000000-0005-0000-0000-000063040000}"/>
    <cellStyle name="_Other Vol 5 10" xfId="1286" xr:uid="{00000000-0005-0000-0000-000064040000}"/>
    <cellStyle name="_Other Vol 5 2" xfId="1287" xr:uid="{00000000-0005-0000-0000-000065040000}"/>
    <cellStyle name="_Other Vol 5 3" xfId="1288" xr:uid="{00000000-0005-0000-0000-000066040000}"/>
    <cellStyle name="_Other Vol 5 4" xfId="1289" xr:uid="{00000000-0005-0000-0000-000067040000}"/>
    <cellStyle name="_Other Vol 5 5" xfId="1290" xr:uid="{00000000-0005-0000-0000-000068040000}"/>
    <cellStyle name="_Other Vol 5 6" xfId="1291" xr:uid="{00000000-0005-0000-0000-000069040000}"/>
    <cellStyle name="_Other Vol 5 7" xfId="1292" xr:uid="{00000000-0005-0000-0000-00006A040000}"/>
    <cellStyle name="_Other Vol 5 8" xfId="1293" xr:uid="{00000000-0005-0000-0000-00006B040000}"/>
    <cellStyle name="_Other Vol 5 9" xfId="1294" xr:uid="{00000000-0005-0000-0000-00006C040000}"/>
    <cellStyle name="_Other Vol 6" xfId="1295" xr:uid="{00000000-0005-0000-0000-00006D040000}"/>
    <cellStyle name="_Other Vol 7" xfId="1296" xr:uid="{00000000-0005-0000-0000-00006E040000}"/>
    <cellStyle name="_Other Vol 8" xfId="1297" xr:uid="{00000000-0005-0000-0000-00006F040000}"/>
    <cellStyle name="_Other Vol 9" xfId="1298" xr:uid="{00000000-0005-0000-0000-000070040000}"/>
    <cellStyle name="_Other Vol_BRPI Debt Mgt Report - Q2 Assets_under_ Mgmt_ FINAL" xfId="1299" xr:uid="{00000000-0005-0000-0000-000071040000}"/>
    <cellStyle name="_Percent" xfId="17" xr:uid="{00000000-0005-0000-0000-000072040000}"/>
    <cellStyle name="_Percent 2" xfId="67" xr:uid="{00000000-0005-0000-0000-000073040000}"/>
    <cellStyle name="_Percent 2 2" xfId="3473" xr:uid="{00000000-0005-0000-0000-000074040000}"/>
    <cellStyle name="_Percent 3" xfId="68" xr:uid="{00000000-0005-0000-0000-000075040000}"/>
    <cellStyle name="_Percent 3 2" xfId="3474" xr:uid="{00000000-0005-0000-0000-000076040000}"/>
    <cellStyle name="_Percent 4" xfId="152" xr:uid="{00000000-0005-0000-0000-000077040000}"/>
    <cellStyle name="_Percent 4 2" xfId="200" xr:uid="{00000000-0005-0000-0000-000078040000}"/>
    <cellStyle name="_Percent 4 2 2" xfId="3553" xr:uid="{00000000-0005-0000-0000-000079040000}"/>
    <cellStyle name="_PercentSpace" xfId="18" xr:uid="{00000000-0005-0000-0000-00007A040000}"/>
    <cellStyle name="_PercentSpace 2" xfId="69" xr:uid="{00000000-0005-0000-0000-00007B040000}"/>
    <cellStyle name="_PercentSpace 2 2" xfId="3475" xr:uid="{00000000-0005-0000-0000-00007C040000}"/>
    <cellStyle name="_PercentSpace 3" xfId="70" xr:uid="{00000000-0005-0000-0000-00007D040000}"/>
    <cellStyle name="_PercentSpace 3 2" xfId="3476" xr:uid="{00000000-0005-0000-0000-00007E040000}"/>
    <cellStyle name="_PercentSpace 4" xfId="153" xr:uid="{00000000-0005-0000-0000-00007F040000}"/>
    <cellStyle name="_PercentSpace 4 2" xfId="199" xr:uid="{00000000-0005-0000-0000-000080040000}"/>
    <cellStyle name="_PercentSpace 4 2 2" xfId="3552" xr:uid="{00000000-0005-0000-0000-000081040000}"/>
    <cellStyle name="_PercentSpace_AR Analysis 061207" xfId="19" xr:uid="{00000000-0005-0000-0000-000082040000}"/>
    <cellStyle name="_PercentSpace_AR Analysis 061207 2" xfId="71" xr:uid="{00000000-0005-0000-0000-000083040000}"/>
    <cellStyle name="_PercentSpace_AR Analysis 061207 2 2" xfId="3477" xr:uid="{00000000-0005-0000-0000-000084040000}"/>
    <cellStyle name="_PercentSpace_AR Analysis 061207 3" xfId="72" xr:uid="{00000000-0005-0000-0000-000085040000}"/>
    <cellStyle name="_PercentSpace_AR Analysis 061207 3 2" xfId="3478" xr:uid="{00000000-0005-0000-0000-000086040000}"/>
    <cellStyle name="_PercentSpace_AR Analysis 061207 4" xfId="154" xr:uid="{00000000-0005-0000-0000-000087040000}"/>
    <cellStyle name="_PercentSpace_AR Analysis 061207 4 2" xfId="190" xr:uid="{00000000-0005-0000-0000-000088040000}"/>
    <cellStyle name="_PercentSpace_AR Analysis 061207 4 2 2" xfId="3544" xr:uid="{00000000-0005-0000-0000-000089040000}"/>
    <cellStyle name="_PercentSpace_RMDx BP050513a 051212a" xfId="20" xr:uid="{00000000-0005-0000-0000-00008A040000}"/>
    <cellStyle name="_PercentSpace_RMDx BP050513a 051212a 2" xfId="73" xr:uid="{00000000-0005-0000-0000-00008B040000}"/>
    <cellStyle name="_PercentSpace_RMDx BP050513a 051212a 2 2" xfId="3479" xr:uid="{00000000-0005-0000-0000-00008C040000}"/>
    <cellStyle name="_PercentSpace_RMDx BP050513a 051212a 3" xfId="74" xr:uid="{00000000-0005-0000-0000-00008D040000}"/>
    <cellStyle name="_PercentSpace_RMDx BP050513a 051212a 3 2" xfId="3480" xr:uid="{00000000-0005-0000-0000-00008E040000}"/>
    <cellStyle name="_PercentSpace_RMDx BP050513a 051212a 4" xfId="155" xr:uid="{00000000-0005-0000-0000-00008F040000}"/>
    <cellStyle name="_PercentSpace_RMDx BP050513a 051212a 4 2" xfId="209" xr:uid="{00000000-0005-0000-0000-000090040000}"/>
    <cellStyle name="_PercentSpace_RMDx BP050513a 051212a 4 2 2" xfId="3562" xr:uid="{00000000-0005-0000-0000-000091040000}"/>
    <cellStyle name="_PPA Avg Term" xfId="1300" xr:uid="{00000000-0005-0000-0000-000092040000}"/>
    <cellStyle name="_PPA Avg Term 10" xfId="1301" xr:uid="{00000000-0005-0000-0000-000093040000}"/>
    <cellStyle name="_PPA Avg Term 11" xfId="1302" xr:uid="{00000000-0005-0000-0000-000094040000}"/>
    <cellStyle name="_PPA Avg Term 12" xfId="1303" xr:uid="{00000000-0005-0000-0000-000095040000}"/>
    <cellStyle name="_PPA Avg Term 13" xfId="1304" xr:uid="{00000000-0005-0000-0000-000096040000}"/>
    <cellStyle name="_PPA Avg Term 14" xfId="1305" xr:uid="{00000000-0005-0000-0000-000097040000}"/>
    <cellStyle name="_PPA Avg Term 2" xfId="1306" xr:uid="{00000000-0005-0000-0000-000098040000}"/>
    <cellStyle name="_PPA Avg Term 2 10" xfId="1307" xr:uid="{00000000-0005-0000-0000-000099040000}"/>
    <cellStyle name="_PPA Avg Term 2 2" xfId="1308" xr:uid="{00000000-0005-0000-0000-00009A040000}"/>
    <cellStyle name="_PPA Avg Term 2 3" xfId="1309" xr:uid="{00000000-0005-0000-0000-00009B040000}"/>
    <cellStyle name="_PPA Avg Term 2 4" xfId="1310" xr:uid="{00000000-0005-0000-0000-00009C040000}"/>
    <cellStyle name="_PPA Avg Term 2 5" xfId="1311" xr:uid="{00000000-0005-0000-0000-00009D040000}"/>
    <cellStyle name="_PPA Avg Term 2 6" xfId="1312" xr:uid="{00000000-0005-0000-0000-00009E040000}"/>
    <cellStyle name="_PPA Avg Term 2 7" xfId="1313" xr:uid="{00000000-0005-0000-0000-00009F040000}"/>
    <cellStyle name="_PPA Avg Term 2 8" xfId="1314" xr:uid="{00000000-0005-0000-0000-0000A0040000}"/>
    <cellStyle name="_PPA Avg Term 2 9" xfId="1315" xr:uid="{00000000-0005-0000-0000-0000A1040000}"/>
    <cellStyle name="_PPA Avg Term 3" xfId="1316" xr:uid="{00000000-0005-0000-0000-0000A2040000}"/>
    <cellStyle name="_PPA Avg Term 3 10" xfId="1317" xr:uid="{00000000-0005-0000-0000-0000A3040000}"/>
    <cellStyle name="_PPA Avg Term 3 2" xfId="1318" xr:uid="{00000000-0005-0000-0000-0000A4040000}"/>
    <cellStyle name="_PPA Avg Term 3 3" xfId="1319" xr:uid="{00000000-0005-0000-0000-0000A5040000}"/>
    <cellStyle name="_PPA Avg Term 3 4" xfId="1320" xr:uid="{00000000-0005-0000-0000-0000A6040000}"/>
    <cellStyle name="_PPA Avg Term 3 5" xfId="1321" xr:uid="{00000000-0005-0000-0000-0000A7040000}"/>
    <cellStyle name="_PPA Avg Term 3 6" xfId="1322" xr:uid="{00000000-0005-0000-0000-0000A8040000}"/>
    <cellStyle name="_PPA Avg Term 3 7" xfId="1323" xr:uid="{00000000-0005-0000-0000-0000A9040000}"/>
    <cellStyle name="_PPA Avg Term 3 8" xfId="1324" xr:uid="{00000000-0005-0000-0000-0000AA040000}"/>
    <cellStyle name="_PPA Avg Term 3 9" xfId="1325" xr:uid="{00000000-0005-0000-0000-0000AB040000}"/>
    <cellStyle name="_PPA Avg Term 4" xfId="1326" xr:uid="{00000000-0005-0000-0000-0000AC040000}"/>
    <cellStyle name="_PPA Avg Term 4 10" xfId="1327" xr:uid="{00000000-0005-0000-0000-0000AD040000}"/>
    <cellStyle name="_PPA Avg Term 4 2" xfId="1328" xr:uid="{00000000-0005-0000-0000-0000AE040000}"/>
    <cellStyle name="_PPA Avg Term 4 3" xfId="1329" xr:uid="{00000000-0005-0000-0000-0000AF040000}"/>
    <cellStyle name="_PPA Avg Term 4 4" xfId="1330" xr:uid="{00000000-0005-0000-0000-0000B0040000}"/>
    <cellStyle name="_PPA Avg Term 4 5" xfId="1331" xr:uid="{00000000-0005-0000-0000-0000B1040000}"/>
    <cellStyle name="_PPA Avg Term 4 6" xfId="1332" xr:uid="{00000000-0005-0000-0000-0000B2040000}"/>
    <cellStyle name="_PPA Avg Term 4 7" xfId="1333" xr:uid="{00000000-0005-0000-0000-0000B3040000}"/>
    <cellStyle name="_PPA Avg Term 4 8" xfId="1334" xr:uid="{00000000-0005-0000-0000-0000B4040000}"/>
    <cellStyle name="_PPA Avg Term 4 9" xfId="1335" xr:uid="{00000000-0005-0000-0000-0000B5040000}"/>
    <cellStyle name="_PPA Avg Term 5" xfId="1336" xr:uid="{00000000-0005-0000-0000-0000B6040000}"/>
    <cellStyle name="_PPA Avg Term 5 10" xfId="1337" xr:uid="{00000000-0005-0000-0000-0000B7040000}"/>
    <cellStyle name="_PPA Avg Term 5 2" xfId="1338" xr:uid="{00000000-0005-0000-0000-0000B8040000}"/>
    <cellStyle name="_PPA Avg Term 5 3" xfId="1339" xr:uid="{00000000-0005-0000-0000-0000B9040000}"/>
    <cellStyle name="_PPA Avg Term 5 4" xfId="1340" xr:uid="{00000000-0005-0000-0000-0000BA040000}"/>
    <cellStyle name="_PPA Avg Term 5 5" xfId="1341" xr:uid="{00000000-0005-0000-0000-0000BB040000}"/>
    <cellStyle name="_PPA Avg Term 5 6" xfId="1342" xr:uid="{00000000-0005-0000-0000-0000BC040000}"/>
    <cellStyle name="_PPA Avg Term 5 7" xfId="1343" xr:uid="{00000000-0005-0000-0000-0000BD040000}"/>
    <cellStyle name="_PPA Avg Term 5 8" xfId="1344" xr:uid="{00000000-0005-0000-0000-0000BE040000}"/>
    <cellStyle name="_PPA Avg Term 5 9" xfId="1345" xr:uid="{00000000-0005-0000-0000-0000BF040000}"/>
    <cellStyle name="_PPA Avg Term 6" xfId="1346" xr:uid="{00000000-0005-0000-0000-0000C0040000}"/>
    <cellStyle name="_PPA Avg Term 7" xfId="1347" xr:uid="{00000000-0005-0000-0000-0000C1040000}"/>
    <cellStyle name="_PPA Avg Term 8" xfId="1348" xr:uid="{00000000-0005-0000-0000-0000C2040000}"/>
    <cellStyle name="_PPA Avg Term 9" xfId="1349" xr:uid="{00000000-0005-0000-0000-0000C3040000}"/>
    <cellStyle name="_PPA Avg Term_BRPI Debt Mgt Report - Q2 Assets_under_ Mgmt_ FINAL" xfId="1350" xr:uid="{00000000-0005-0000-0000-0000C4040000}"/>
    <cellStyle name="_PPA Index" xfId="1351" xr:uid="{00000000-0005-0000-0000-0000C5040000}"/>
    <cellStyle name="_PPA Index_BRPI Debt Mgt Report - Q2 Assets_under_ Mgmt_ FINAL" xfId="1352" xr:uid="{00000000-0005-0000-0000-0000C6040000}"/>
    <cellStyle name="_PPA Index_Credit Risk Q3-2008" xfId="1353" xr:uid="{00000000-0005-0000-0000-0000C7040000}"/>
    <cellStyle name="_PPA Index_Credit Risk Q3-2008_BRPI Debt Mgt Report - Q2 Assets_under_ Mgmt_ FINAL" xfId="1354" xr:uid="{00000000-0005-0000-0000-0000C8040000}"/>
    <cellStyle name="_PPA Index_FX POSITION Q2-08" xfId="1355" xr:uid="{00000000-0005-0000-0000-0000C9040000}"/>
    <cellStyle name="_PPA Index_FX POSITION Q2-08_BRPI Debt Mgt Report - Q2 Assets_under_ Mgmt_ FINAL" xfId="1356" xr:uid="{00000000-0005-0000-0000-0000CA040000}"/>
    <cellStyle name="_PPA list" xfId="1357" xr:uid="{00000000-0005-0000-0000-0000CB040000}"/>
    <cellStyle name="_PPA list_BRPI Debt Mgt Report - Q2 Assets_under_ Mgmt_ FINAL" xfId="1358" xr:uid="{00000000-0005-0000-0000-0000CC040000}"/>
    <cellStyle name="_PPA Revenue Average Term for BAM (does not include Brasil)FINAL" xfId="1359" xr:uid="{00000000-0005-0000-0000-0000CD040000}"/>
    <cellStyle name="_PPA Revenue Average Term for BAM (does not include Brasil)FINAL_BRPI Debt Mgt Report - Q2 Assets_under_ Mgmt_ FINAL" xfId="1360" xr:uid="{00000000-0005-0000-0000-0000CE040000}"/>
    <cellStyle name="_Prince" xfId="1361" xr:uid="{00000000-0005-0000-0000-0000CF040000}"/>
    <cellStyle name="_Prince 10" xfId="1362" xr:uid="{00000000-0005-0000-0000-0000D0040000}"/>
    <cellStyle name="_Prince 11" xfId="1363" xr:uid="{00000000-0005-0000-0000-0000D1040000}"/>
    <cellStyle name="_Prince 12" xfId="1364" xr:uid="{00000000-0005-0000-0000-0000D2040000}"/>
    <cellStyle name="_Prince 13" xfId="1365" xr:uid="{00000000-0005-0000-0000-0000D3040000}"/>
    <cellStyle name="_Prince 14" xfId="1366" xr:uid="{00000000-0005-0000-0000-0000D4040000}"/>
    <cellStyle name="_Prince 2" xfId="1367" xr:uid="{00000000-0005-0000-0000-0000D5040000}"/>
    <cellStyle name="_Prince 2 10" xfId="1368" xr:uid="{00000000-0005-0000-0000-0000D6040000}"/>
    <cellStyle name="_Prince 2 2" xfId="1369" xr:uid="{00000000-0005-0000-0000-0000D7040000}"/>
    <cellStyle name="_Prince 2 3" xfId="1370" xr:uid="{00000000-0005-0000-0000-0000D8040000}"/>
    <cellStyle name="_Prince 2 4" xfId="1371" xr:uid="{00000000-0005-0000-0000-0000D9040000}"/>
    <cellStyle name="_Prince 2 5" xfId="1372" xr:uid="{00000000-0005-0000-0000-0000DA040000}"/>
    <cellStyle name="_Prince 2 6" xfId="1373" xr:uid="{00000000-0005-0000-0000-0000DB040000}"/>
    <cellStyle name="_Prince 2 7" xfId="1374" xr:uid="{00000000-0005-0000-0000-0000DC040000}"/>
    <cellStyle name="_Prince 2 8" xfId="1375" xr:uid="{00000000-0005-0000-0000-0000DD040000}"/>
    <cellStyle name="_Prince 2 9" xfId="1376" xr:uid="{00000000-0005-0000-0000-0000DE040000}"/>
    <cellStyle name="_Prince 3" xfId="1377" xr:uid="{00000000-0005-0000-0000-0000DF040000}"/>
    <cellStyle name="_Prince 3 10" xfId="1378" xr:uid="{00000000-0005-0000-0000-0000E0040000}"/>
    <cellStyle name="_Prince 3 2" xfId="1379" xr:uid="{00000000-0005-0000-0000-0000E1040000}"/>
    <cellStyle name="_Prince 3 3" xfId="1380" xr:uid="{00000000-0005-0000-0000-0000E2040000}"/>
    <cellStyle name="_Prince 3 4" xfId="1381" xr:uid="{00000000-0005-0000-0000-0000E3040000}"/>
    <cellStyle name="_Prince 3 5" xfId="1382" xr:uid="{00000000-0005-0000-0000-0000E4040000}"/>
    <cellStyle name="_Prince 3 6" xfId="1383" xr:uid="{00000000-0005-0000-0000-0000E5040000}"/>
    <cellStyle name="_Prince 3 7" xfId="1384" xr:uid="{00000000-0005-0000-0000-0000E6040000}"/>
    <cellStyle name="_Prince 3 8" xfId="1385" xr:uid="{00000000-0005-0000-0000-0000E7040000}"/>
    <cellStyle name="_Prince 3 9" xfId="1386" xr:uid="{00000000-0005-0000-0000-0000E8040000}"/>
    <cellStyle name="_Prince 4" xfId="1387" xr:uid="{00000000-0005-0000-0000-0000E9040000}"/>
    <cellStyle name="_Prince 4 10" xfId="1388" xr:uid="{00000000-0005-0000-0000-0000EA040000}"/>
    <cellStyle name="_Prince 4 2" xfId="1389" xr:uid="{00000000-0005-0000-0000-0000EB040000}"/>
    <cellStyle name="_Prince 4 3" xfId="1390" xr:uid="{00000000-0005-0000-0000-0000EC040000}"/>
    <cellStyle name="_Prince 4 4" xfId="1391" xr:uid="{00000000-0005-0000-0000-0000ED040000}"/>
    <cellStyle name="_Prince 4 5" xfId="1392" xr:uid="{00000000-0005-0000-0000-0000EE040000}"/>
    <cellStyle name="_Prince 4 6" xfId="1393" xr:uid="{00000000-0005-0000-0000-0000EF040000}"/>
    <cellStyle name="_Prince 4 7" xfId="1394" xr:uid="{00000000-0005-0000-0000-0000F0040000}"/>
    <cellStyle name="_Prince 4 8" xfId="1395" xr:uid="{00000000-0005-0000-0000-0000F1040000}"/>
    <cellStyle name="_Prince 4 9" xfId="1396" xr:uid="{00000000-0005-0000-0000-0000F2040000}"/>
    <cellStyle name="_Prince 5" xfId="1397" xr:uid="{00000000-0005-0000-0000-0000F3040000}"/>
    <cellStyle name="_Prince 5 10" xfId="1398" xr:uid="{00000000-0005-0000-0000-0000F4040000}"/>
    <cellStyle name="_Prince 5 2" xfId="1399" xr:uid="{00000000-0005-0000-0000-0000F5040000}"/>
    <cellStyle name="_Prince 5 3" xfId="1400" xr:uid="{00000000-0005-0000-0000-0000F6040000}"/>
    <cellStyle name="_Prince 5 4" xfId="1401" xr:uid="{00000000-0005-0000-0000-0000F7040000}"/>
    <cellStyle name="_Prince 5 5" xfId="1402" xr:uid="{00000000-0005-0000-0000-0000F8040000}"/>
    <cellStyle name="_Prince 5 6" xfId="1403" xr:uid="{00000000-0005-0000-0000-0000F9040000}"/>
    <cellStyle name="_Prince 5 7" xfId="1404" xr:uid="{00000000-0005-0000-0000-0000FA040000}"/>
    <cellStyle name="_Prince 5 8" xfId="1405" xr:uid="{00000000-0005-0000-0000-0000FB040000}"/>
    <cellStyle name="_Prince 5 9" xfId="1406" xr:uid="{00000000-0005-0000-0000-0000FC040000}"/>
    <cellStyle name="_Prince 6" xfId="1407" xr:uid="{00000000-0005-0000-0000-0000FD040000}"/>
    <cellStyle name="_Prince 7" xfId="1408" xr:uid="{00000000-0005-0000-0000-0000FE040000}"/>
    <cellStyle name="_Prince 8" xfId="1409" xr:uid="{00000000-0005-0000-0000-0000FF040000}"/>
    <cellStyle name="_Prince 9" xfId="1410" xr:uid="{00000000-0005-0000-0000-000000050000}"/>
    <cellStyle name="_Prince I  Prince II 2005-08-23" xfId="1411" xr:uid="{00000000-0005-0000-0000-000001050000}"/>
    <cellStyle name="_Prince I  Prince II 2005-08-23 10" xfId="1412" xr:uid="{00000000-0005-0000-0000-000002050000}"/>
    <cellStyle name="_Prince I  Prince II 2005-08-23 11" xfId="1413" xr:uid="{00000000-0005-0000-0000-000003050000}"/>
    <cellStyle name="_Prince I  Prince II 2005-08-23 12" xfId="1414" xr:uid="{00000000-0005-0000-0000-000004050000}"/>
    <cellStyle name="_Prince I  Prince II 2005-08-23 13" xfId="1415" xr:uid="{00000000-0005-0000-0000-000005050000}"/>
    <cellStyle name="_Prince I  Prince II 2005-08-23 14" xfId="1416" xr:uid="{00000000-0005-0000-0000-000006050000}"/>
    <cellStyle name="_Prince I  Prince II 2005-08-23 2" xfId="1417" xr:uid="{00000000-0005-0000-0000-000007050000}"/>
    <cellStyle name="_Prince I  Prince II 2005-08-23 2 10" xfId="1418" xr:uid="{00000000-0005-0000-0000-000008050000}"/>
    <cellStyle name="_Prince I  Prince II 2005-08-23 2 2" xfId="1419" xr:uid="{00000000-0005-0000-0000-000009050000}"/>
    <cellStyle name="_Prince I  Prince II 2005-08-23 2 3" xfId="1420" xr:uid="{00000000-0005-0000-0000-00000A050000}"/>
    <cellStyle name="_Prince I  Prince II 2005-08-23 2 4" xfId="1421" xr:uid="{00000000-0005-0000-0000-00000B050000}"/>
    <cellStyle name="_Prince I  Prince II 2005-08-23 2 5" xfId="1422" xr:uid="{00000000-0005-0000-0000-00000C050000}"/>
    <cellStyle name="_Prince I  Prince II 2005-08-23 2 6" xfId="1423" xr:uid="{00000000-0005-0000-0000-00000D050000}"/>
    <cellStyle name="_Prince I  Prince II 2005-08-23 2 7" xfId="1424" xr:uid="{00000000-0005-0000-0000-00000E050000}"/>
    <cellStyle name="_Prince I  Prince II 2005-08-23 2 8" xfId="1425" xr:uid="{00000000-0005-0000-0000-00000F050000}"/>
    <cellStyle name="_Prince I  Prince II 2005-08-23 2 9" xfId="1426" xr:uid="{00000000-0005-0000-0000-000010050000}"/>
    <cellStyle name="_Prince I  Prince II 2005-08-23 3" xfId="1427" xr:uid="{00000000-0005-0000-0000-000011050000}"/>
    <cellStyle name="_Prince I  Prince II 2005-08-23 3 10" xfId="1428" xr:uid="{00000000-0005-0000-0000-000012050000}"/>
    <cellStyle name="_Prince I  Prince II 2005-08-23 3 2" xfId="1429" xr:uid="{00000000-0005-0000-0000-000013050000}"/>
    <cellStyle name="_Prince I  Prince II 2005-08-23 3 3" xfId="1430" xr:uid="{00000000-0005-0000-0000-000014050000}"/>
    <cellStyle name="_Prince I  Prince II 2005-08-23 3 4" xfId="1431" xr:uid="{00000000-0005-0000-0000-000015050000}"/>
    <cellStyle name="_Prince I  Prince II 2005-08-23 3 5" xfId="1432" xr:uid="{00000000-0005-0000-0000-000016050000}"/>
    <cellStyle name="_Prince I  Prince II 2005-08-23 3 6" xfId="1433" xr:uid="{00000000-0005-0000-0000-000017050000}"/>
    <cellStyle name="_Prince I  Prince II 2005-08-23 3 7" xfId="1434" xr:uid="{00000000-0005-0000-0000-000018050000}"/>
    <cellStyle name="_Prince I  Prince II 2005-08-23 3 8" xfId="1435" xr:uid="{00000000-0005-0000-0000-000019050000}"/>
    <cellStyle name="_Prince I  Prince II 2005-08-23 3 9" xfId="1436" xr:uid="{00000000-0005-0000-0000-00001A050000}"/>
    <cellStyle name="_Prince I  Prince II 2005-08-23 4" xfId="1437" xr:uid="{00000000-0005-0000-0000-00001B050000}"/>
    <cellStyle name="_Prince I  Prince II 2005-08-23 4 10" xfId="1438" xr:uid="{00000000-0005-0000-0000-00001C050000}"/>
    <cellStyle name="_Prince I  Prince II 2005-08-23 4 2" xfId="1439" xr:uid="{00000000-0005-0000-0000-00001D050000}"/>
    <cellStyle name="_Prince I  Prince II 2005-08-23 4 3" xfId="1440" xr:uid="{00000000-0005-0000-0000-00001E050000}"/>
    <cellStyle name="_Prince I  Prince II 2005-08-23 4 4" xfId="1441" xr:uid="{00000000-0005-0000-0000-00001F050000}"/>
    <cellStyle name="_Prince I  Prince II 2005-08-23 4 5" xfId="1442" xr:uid="{00000000-0005-0000-0000-000020050000}"/>
    <cellStyle name="_Prince I  Prince II 2005-08-23 4 6" xfId="1443" xr:uid="{00000000-0005-0000-0000-000021050000}"/>
    <cellStyle name="_Prince I  Prince II 2005-08-23 4 7" xfId="1444" xr:uid="{00000000-0005-0000-0000-000022050000}"/>
    <cellStyle name="_Prince I  Prince II 2005-08-23 4 8" xfId="1445" xr:uid="{00000000-0005-0000-0000-000023050000}"/>
    <cellStyle name="_Prince I  Prince II 2005-08-23 4 9" xfId="1446" xr:uid="{00000000-0005-0000-0000-000024050000}"/>
    <cellStyle name="_Prince I  Prince II 2005-08-23 5" xfId="1447" xr:uid="{00000000-0005-0000-0000-000025050000}"/>
    <cellStyle name="_Prince I  Prince II 2005-08-23 5 10" xfId="1448" xr:uid="{00000000-0005-0000-0000-000026050000}"/>
    <cellStyle name="_Prince I  Prince II 2005-08-23 5 2" xfId="1449" xr:uid="{00000000-0005-0000-0000-000027050000}"/>
    <cellStyle name="_Prince I  Prince II 2005-08-23 5 3" xfId="1450" xr:uid="{00000000-0005-0000-0000-000028050000}"/>
    <cellStyle name="_Prince I  Prince II 2005-08-23 5 4" xfId="1451" xr:uid="{00000000-0005-0000-0000-000029050000}"/>
    <cellStyle name="_Prince I  Prince II 2005-08-23 5 5" xfId="1452" xr:uid="{00000000-0005-0000-0000-00002A050000}"/>
    <cellStyle name="_Prince I  Prince II 2005-08-23 5 6" xfId="1453" xr:uid="{00000000-0005-0000-0000-00002B050000}"/>
    <cellStyle name="_Prince I  Prince II 2005-08-23 5 7" xfId="1454" xr:uid="{00000000-0005-0000-0000-00002C050000}"/>
    <cellStyle name="_Prince I  Prince II 2005-08-23 5 8" xfId="1455" xr:uid="{00000000-0005-0000-0000-00002D050000}"/>
    <cellStyle name="_Prince I  Prince II 2005-08-23 5 9" xfId="1456" xr:uid="{00000000-0005-0000-0000-00002E050000}"/>
    <cellStyle name="_Prince I  Prince II 2005-08-23 6" xfId="1457" xr:uid="{00000000-0005-0000-0000-00002F050000}"/>
    <cellStyle name="_Prince I  Prince II 2005-08-23 7" xfId="1458" xr:uid="{00000000-0005-0000-0000-000030050000}"/>
    <cellStyle name="_Prince I  Prince II 2005-08-23 8" xfId="1459" xr:uid="{00000000-0005-0000-0000-000031050000}"/>
    <cellStyle name="_Prince I  Prince II 2005-08-23 9" xfId="1460" xr:uid="{00000000-0005-0000-0000-000032050000}"/>
    <cellStyle name="_Prince I  Prince II 2005-08-23_BRPI Debt Mgt Report - Q2 Assets_under_ Mgmt_ FINAL" xfId="1461" xr:uid="{00000000-0005-0000-0000-000033050000}"/>
    <cellStyle name="_Prince_BRPI Debt Mgt Report - Q2 Assets_under_ Mgmt_ FINAL" xfId="1462" xr:uid="{00000000-0005-0000-0000-000034050000}"/>
    <cellStyle name="_Q3 - 2008 UVB Master Q2 price deck v2" xfId="1463" xr:uid="{00000000-0005-0000-0000-000035050000}"/>
    <cellStyle name="_Q3 - 2008 UVB Master Q2 price deck v2_BRPI Debt Mgt Report - Q2 Assets_under_ Mgmt_ FINAL" xfId="1464" xr:uid="{00000000-0005-0000-0000-000036050000}"/>
    <cellStyle name="_Q4 - BAM PPA Revenue Report" xfId="1465" xr:uid="{00000000-0005-0000-0000-000037050000}"/>
    <cellStyle name="_Q4 - BAM PPA Revenue Report_BRPI Debt Mgt Report - Q2 Assets_under_ Mgmt_ FINAL" xfId="1466" xr:uid="{00000000-0005-0000-0000-000038050000}"/>
    <cellStyle name="_Q4 vs Q3 Generation Profile" xfId="1467" xr:uid="{00000000-0005-0000-0000-000039050000}"/>
    <cellStyle name="_Q4 vs Q3 Generation Profile_BRPI Debt Mgt Report - Q2 Assets_under_ Mgmt_ FINAL" xfId="1468" xr:uid="{00000000-0005-0000-0000-00003A050000}"/>
    <cellStyle name="_Quarterly BAM PPA Revenue Report MASTER" xfId="1469" xr:uid="{00000000-0005-0000-0000-00003B050000}"/>
    <cellStyle name="_Quarterly BAM PPA Revenue Report MASTER (w BESA)" xfId="1470" xr:uid="{00000000-0005-0000-0000-00003C050000}"/>
    <cellStyle name="_Quarterly BAM PPA Revenue Report MASTER (w BESA)_BRPI Debt Mgt Report - Q2 Assets_under_ Mgmt_ FINAL" xfId="1471" xr:uid="{00000000-0005-0000-0000-00003D050000}"/>
    <cellStyle name="_Quarterly BAM PPA Revenue Report MASTER Q2-2008" xfId="1472" xr:uid="{00000000-0005-0000-0000-00003E050000}"/>
    <cellStyle name="_Quarterly BAM PPA Revenue Report MASTER Q2-2008_BRPI Debt Mgt Report - Q2 Assets_under_ Mgmt_ FINAL" xfId="1473" xr:uid="{00000000-0005-0000-0000-00003F050000}"/>
    <cellStyle name="_Quarterly BAM PPA Revenue Report MASTER_BRPI Debt Mgt Report - Q2 Assets_under_ Mgmt_ FINAL" xfId="1474" xr:uid="{00000000-0005-0000-0000-000040050000}"/>
    <cellStyle name="_Sample for past due" xfId="1475" xr:uid="{00000000-0005-0000-0000-000041050000}"/>
    <cellStyle name="_Sample for past due_BRPI Debt Mgt Report - Q2 Assets_under_ Mgmt_ FINAL" xfId="1476" xr:uid="{00000000-0005-0000-0000-000042050000}"/>
    <cellStyle name="_Securities LT Investements, RPT, Inv income &amp; LAH" xfId="1477" xr:uid="{00000000-0005-0000-0000-000043050000}"/>
    <cellStyle name="_Securities LT Investements, RPT, Inv income &amp; LAH 10" xfId="1478" xr:uid="{00000000-0005-0000-0000-000044050000}"/>
    <cellStyle name="_Securities LT Investements, RPT, Inv income &amp; LAH 11" xfId="1479" xr:uid="{00000000-0005-0000-0000-000045050000}"/>
    <cellStyle name="_Securities LT Investements, RPT, Inv income &amp; LAH 12" xfId="1480" xr:uid="{00000000-0005-0000-0000-000046050000}"/>
    <cellStyle name="_Securities LT Investements, RPT, Inv income &amp; LAH 13" xfId="1481" xr:uid="{00000000-0005-0000-0000-000047050000}"/>
    <cellStyle name="_Securities LT Investements, RPT, Inv income &amp; LAH 14" xfId="1482" xr:uid="{00000000-0005-0000-0000-000048050000}"/>
    <cellStyle name="_Securities LT Investements, RPT, Inv income &amp; LAH 2" xfId="1483" xr:uid="{00000000-0005-0000-0000-000049050000}"/>
    <cellStyle name="_Securities LT Investements, RPT, Inv income &amp; LAH 2 10" xfId="1484" xr:uid="{00000000-0005-0000-0000-00004A050000}"/>
    <cellStyle name="_Securities LT Investements, RPT, Inv income &amp; LAH 2 2" xfId="1485" xr:uid="{00000000-0005-0000-0000-00004B050000}"/>
    <cellStyle name="_Securities LT Investements, RPT, Inv income &amp; LAH 2 3" xfId="1486" xr:uid="{00000000-0005-0000-0000-00004C050000}"/>
    <cellStyle name="_Securities LT Investements, RPT, Inv income &amp; LAH 2 4" xfId="1487" xr:uid="{00000000-0005-0000-0000-00004D050000}"/>
    <cellStyle name="_Securities LT Investements, RPT, Inv income &amp; LAH 2 5" xfId="1488" xr:uid="{00000000-0005-0000-0000-00004E050000}"/>
    <cellStyle name="_Securities LT Investements, RPT, Inv income &amp; LAH 2 6" xfId="1489" xr:uid="{00000000-0005-0000-0000-00004F050000}"/>
    <cellStyle name="_Securities LT Investements, RPT, Inv income &amp; LAH 2 7" xfId="1490" xr:uid="{00000000-0005-0000-0000-000050050000}"/>
    <cellStyle name="_Securities LT Investements, RPT, Inv income &amp; LAH 2 8" xfId="1491" xr:uid="{00000000-0005-0000-0000-000051050000}"/>
    <cellStyle name="_Securities LT Investements, RPT, Inv income &amp; LAH 2 9" xfId="1492" xr:uid="{00000000-0005-0000-0000-000052050000}"/>
    <cellStyle name="_Securities LT Investements, RPT, Inv income &amp; LAH 3" xfId="1493" xr:uid="{00000000-0005-0000-0000-000053050000}"/>
    <cellStyle name="_Securities LT Investements, RPT, Inv income &amp; LAH 3 10" xfId="1494" xr:uid="{00000000-0005-0000-0000-000054050000}"/>
    <cellStyle name="_Securities LT Investements, RPT, Inv income &amp; LAH 3 2" xfId="1495" xr:uid="{00000000-0005-0000-0000-000055050000}"/>
    <cellStyle name="_Securities LT Investements, RPT, Inv income &amp; LAH 3 3" xfId="1496" xr:uid="{00000000-0005-0000-0000-000056050000}"/>
    <cellStyle name="_Securities LT Investements, RPT, Inv income &amp; LAH 3 4" xfId="1497" xr:uid="{00000000-0005-0000-0000-000057050000}"/>
    <cellStyle name="_Securities LT Investements, RPT, Inv income &amp; LAH 3 5" xfId="1498" xr:uid="{00000000-0005-0000-0000-000058050000}"/>
    <cellStyle name="_Securities LT Investements, RPT, Inv income &amp; LAH 3 6" xfId="1499" xr:uid="{00000000-0005-0000-0000-000059050000}"/>
    <cellStyle name="_Securities LT Investements, RPT, Inv income &amp; LAH 3 7" xfId="1500" xr:uid="{00000000-0005-0000-0000-00005A050000}"/>
    <cellStyle name="_Securities LT Investements, RPT, Inv income &amp; LAH 3 8" xfId="1501" xr:uid="{00000000-0005-0000-0000-00005B050000}"/>
    <cellStyle name="_Securities LT Investements, RPT, Inv income &amp; LAH 3 9" xfId="1502" xr:uid="{00000000-0005-0000-0000-00005C050000}"/>
    <cellStyle name="_Securities LT Investements, RPT, Inv income &amp; LAH 4" xfId="1503" xr:uid="{00000000-0005-0000-0000-00005D050000}"/>
    <cellStyle name="_Securities LT Investements, RPT, Inv income &amp; LAH 4 10" xfId="1504" xr:uid="{00000000-0005-0000-0000-00005E050000}"/>
    <cellStyle name="_Securities LT Investements, RPT, Inv income &amp; LAH 4 2" xfId="1505" xr:uid="{00000000-0005-0000-0000-00005F050000}"/>
    <cellStyle name="_Securities LT Investements, RPT, Inv income &amp; LAH 4 3" xfId="1506" xr:uid="{00000000-0005-0000-0000-000060050000}"/>
    <cellStyle name="_Securities LT Investements, RPT, Inv income &amp; LAH 4 4" xfId="1507" xr:uid="{00000000-0005-0000-0000-000061050000}"/>
    <cellStyle name="_Securities LT Investements, RPT, Inv income &amp; LAH 4 5" xfId="1508" xr:uid="{00000000-0005-0000-0000-000062050000}"/>
    <cellStyle name="_Securities LT Investements, RPT, Inv income &amp; LAH 4 6" xfId="1509" xr:uid="{00000000-0005-0000-0000-000063050000}"/>
    <cellStyle name="_Securities LT Investements, RPT, Inv income &amp; LAH 4 7" xfId="1510" xr:uid="{00000000-0005-0000-0000-000064050000}"/>
    <cellStyle name="_Securities LT Investements, RPT, Inv income &amp; LAH 4 8" xfId="1511" xr:uid="{00000000-0005-0000-0000-000065050000}"/>
    <cellStyle name="_Securities LT Investements, RPT, Inv income &amp; LAH 4 9" xfId="1512" xr:uid="{00000000-0005-0000-0000-000066050000}"/>
    <cellStyle name="_Securities LT Investements, RPT, Inv income &amp; LAH 5" xfId="1513" xr:uid="{00000000-0005-0000-0000-000067050000}"/>
    <cellStyle name="_Securities LT Investements, RPT, Inv income &amp; LAH 5 10" xfId="1514" xr:uid="{00000000-0005-0000-0000-000068050000}"/>
    <cellStyle name="_Securities LT Investements, RPT, Inv income &amp; LAH 5 2" xfId="1515" xr:uid="{00000000-0005-0000-0000-000069050000}"/>
    <cellStyle name="_Securities LT Investements, RPT, Inv income &amp; LAH 5 3" xfId="1516" xr:uid="{00000000-0005-0000-0000-00006A050000}"/>
    <cellStyle name="_Securities LT Investements, RPT, Inv income &amp; LAH 5 4" xfId="1517" xr:uid="{00000000-0005-0000-0000-00006B050000}"/>
    <cellStyle name="_Securities LT Investements, RPT, Inv income &amp; LAH 5 5" xfId="1518" xr:uid="{00000000-0005-0000-0000-00006C050000}"/>
    <cellStyle name="_Securities LT Investements, RPT, Inv income &amp; LAH 5 6" xfId="1519" xr:uid="{00000000-0005-0000-0000-00006D050000}"/>
    <cellStyle name="_Securities LT Investements, RPT, Inv income &amp; LAH 5 7" xfId="1520" xr:uid="{00000000-0005-0000-0000-00006E050000}"/>
    <cellStyle name="_Securities LT Investements, RPT, Inv income &amp; LAH 5 8" xfId="1521" xr:uid="{00000000-0005-0000-0000-00006F050000}"/>
    <cellStyle name="_Securities LT Investements, RPT, Inv income &amp; LAH 5 9" xfId="1522" xr:uid="{00000000-0005-0000-0000-000070050000}"/>
    <cellStyle name="_Securities LT Investements, RPT, Inv income &amp; LAH 6" xfId="1523" xr:uid="{00000000-0005-0000-0000-000071050000}"/>
    <cellStyle name="_Securities LT Investements, RPT, Inv income &amp; LAH 7" xfId="1524" xr:uid="{00000000-0005-0000-0000-000072050000}"/>
    <cellStyle name="_Securities LT Investements, RPT, Inv income &amp; LAH 8" xfId="1525" xr:uid="{00000000-0005-0000-0000-000073050000}"/>
    <cellStyle name="_Securities LT Investements, RPT, Inv income &amp; LAH 9" xfId="1526" xr:uid="{00000000-0005-0000-0000-000074050000}"/>
    <cellStyle name="_Securities LT Investements, RPT, Inv income &amp; LAH_BRPI Debt Mgt Report - Q2 Assets_under_ Mgmt_ FINAL" xfId="1527" xr:uid="{00000000-0005-0000-0000-000075050000}"/>
    <cellStyle name="_Sept 30, 2007 - BPI Debt Mgt Report" xfId="1528" xr:uid="{00000000-0005-0000-0000-000076050000}"/>
    <cellStyle name="_Sept 30, 2007 - BPI Debt Mgt Report_BRPI Debt Mgt Report - Q2 Assets_under_ Mgmt_ FINAL" xfId="1529" xr:uid="{00000000-0005-0000-0000-000077050000}"/>
    <cellStyle name="_Sheet1" xfId="1530" xr:uid="{00000000-0005-0000-0000-000078050000}"/>
    <cellStyle name="_Sheet1 10" xfId="1531" xr:uid="{00000000-0005-0000-0000-000079050000}"/>
    <cellStyle name="_Sheet1 11" xfId="1532" xr:uid="{00000000-0005-0000-0000-00007A050000}"/>
    <cellStyle name="_Sheet1 12" xfId="1533" xr:uid="{00000000-0005-0000-0000-00007B050000}"/>
    <cellStyle name="_Sheet1 13" xfId="1534" xr:uid="{00000000-0005-0000-0000-00007C050000}"/>
    <cellStyle name="_Sheet1 14" xfId="1535" xr:uid="{00000000-0005-0000-0000-00007D050000}"/>
    <cellStyle name="_Sheet1 2" xfId="1536" xr:uid="{00000000-0005-0000-0000-00007E050000}"/>
    <cellStyle name="_Sheet1 2 10" xfId="1537" xr:uid="{00000000-0005-0000-0000-00007F050000}"/>
    <cellStyle name="_Sheet1 2 2" xfId="1538" xr:uid="{00000000-0005-0000-0000-000080050000}"/>
    <cellStyle name="_Sheet1 2 3" xfId="1539" xr:uid="{00000000-0005-0000-0000-000081050000}"/>
    <cellStyle name="_Sheet1 2 4" xfId="1540" xr:uid="{00000000-0005-0000-0000-000082050000}"/>
    <cellStyle name="_Sheet1 2 5" xfId="1541" xr:uid="{00000000-0005-0000-0000-000083050000}"/>
    <cellStyle name="_Sheet1 2 6" xfId="1542" xr:uid="{00000000-0005-0000-0000-000084050000}"/>
    <cellStyle name="_Sheet1 2 7" xfId="1543" xr:uid="{00000000-0005-0000-0000-000085050000}"/>
    <cellStyle name="_Sheet1 2 8" xfId="1544" xr:uid="{00000000-0005-0000-0000-000086050000}"/>
    <cellStyle name="_Sheet1 2 9" xfId="1545" xr:uid="{00000000-0005-0000-0000-000087050000}"/>
    <cellStyle name="_Sheet1 3" xfId="1546" xr:uid="{00000000-0005-0000-0000-000088050000}"/>
    <cellStyle name="_Sheet1 3 10" xfId="1547" xr:uid="{00000000-0005-0000-0000-000089050000}"/>
    <cellStyle name="_Sheet1 3 2" xfId="1548" xr:uid="{00000000-0005-0000-0000-00008A050000}"/>
    <cellStyle name="_Sheet1 3 3" xfId="1549" xr:uid="{00000000-0005-0000-0000-00008B050000}"/>
    <cellStyle name="_Sheet1 3 4" xfId="1550" xr:uid="{00000000-0005-0000-0000-00008C050000}"/>
    <cellStyle name="_Sheet1 3 5" xfId="1551" xr:uid="{00000000-0005-0000-0000-00008D050000}"/>
    <cellStyle name="_Sheet1 3 6" xfId="1552" xr:uid="{00000000-0005-0000-0000-00008E050000}"/>
    <cellStyle name="_Sheet1 3 7" xfId="1553" xr:uid="{00000000-0005-0000-0000-00008F050000}"/>
    <cellStyle name="_Sheet1 3 8" xfId="1554" xr:uid="{00000000-0005-0000-0000-000090050000}"/>
    <cellStyle name="_Sheet1 3 9" xfId="1555" xr:uid="{00000000-0005-0000-0000-000091050000}"/>
    <cellStyle name="_Sheet1 4" xfId="1556" xr:uid="{00000000-0005-0000-0000-000092050000}"/>
    <cellStyle name="_Sheet1 4 10" xfId="1557" xr:uid="{00000000-0005-0000-0000-000093050000}"/>
    <cellStyle name="_Sheet1 4 2" xfId="1558" xr:uid="{00000000-0005-0000-0000-000094050000}"/>
    <cellStyle name="_Sheet1 4 3" xfId="1559" xr:uid="{00000000-0005-0000-0000-000095050000}"/>
    <cellStyle name="_Sheet1 4 4" xfId="1560" xr:uid="{00000000-0005-0000-0000-000096050000}"/>
    <cellStyle name="_Sheet1 4 5" xfId="1561" xr:uid="{00000000-0005-0000-0000-000097050000}"/>
    <cellStyle name="_Sheet1 4 6" xfId="1562" xr:uid="{00000000-0005-0000-0000-000098050000}"/>
    <cellStyle name="_Sheet1 4 7" xfId="1563" xr:uid="{00000000-0005-0000-0000-000099050000}"/>
    <cellStyle name="_Sheet1 4 8" xfId="1564" xr:uid="{00000000-0005-0000-0000-00009A050000}"/>
    <cellStyle name="_Sheet1 4 9" xfId="1565" xr:uid="{00000000-0005-0000-0000-00009B050000}"/>
    <cellStyle name="_Sheet1 5" xfId="1566" xr:uid="{00000000-0005-0000-0000-00009C050000}"/>
    <cellStyle name="_Sheet1 5 10" xfId="1567" xr:uid="{00000000-0005-0000-0000-00009D050000}"/>
    <cellStyle name="_Sheet1 5 2" xfId="1568" xr:uid="{00000000-0005-0000-0000-00009E050000}"/>
    <cellStyle name="_Sheet1 5 3" xfId="1569" xr:uid="{00000000-0005-0000-0000-00009F050000}"/>
    <cellStyle name="_Sheet1 5 4" xfId="1570" xr:uid="{00000000-0005-0000-0000-0000A0050000}"/>
    <cellStyle name="_Sheet1 5 5" xfId="1571" xr:uid="{00000000-0005-0000-0000-0000A1050000}"/>
    <cellStyle name="_Sheet1 5 6" xfId="1572" xr:uid="{00000000-0005-0000-0000-0000A2050000}"/>
    <cellStyle name="_Sheet1 5 7" xfId="1573" xr:uid="{00000000-0005-0000-0000-0000A3050000}"/>
    <cellStyle name="_Sheet1 5 8" xfId="1574" xr:uid="{00000000-0005-0000-0000-0000A4050000}"/>
    <cellStyle name="_Sheet1 5 9" xfId="1575" xr:uid="{00000000-0005-0000-0000-0000A5050000}"/>
    <cellStyle name="_Sheet1 6" xfId="1576" xr:uid="{00000000-0005-0000-0000-0000A6050000}"/>
    <cellStyle name="_Sheet1 7" xfId="1577" xr:uid="{00000000-0005-0000-0000-0000A7050000}"/>
    <cellStyle name="_Sheet1 8" xfId="1578" xr:uid="{00000000-0005-0000-0000-0000A8050000}"/>
    <cellStyle name="_Sheet1 9" xfId="1579" xr:uid="{00000000-0005-0000-0000-0000A9050000}"/>
    <cellStyle name="_Sheet1_BRPI Debt Mgt Report - Q2 Assets_under_ Mgmt_ FINAL" xfId="1580" xr:uid="{00000000-0005-0000-0000-0000AA050000}"/>
    <cellStyle name="_Summary 060109 V1" xfId="1581" xr:uid="{00000000-0005-0000-0000-0000AB050000}"/>
    <cellStyle name="_Summary 060109 V1 10" xfId="1582" xr:uid="{00000000-0005-0000-0000-0000AC050000}"/>
    <cellStyle name="_Summary 060109 V1 11" xfId="1583" xr:uid="{00000000-0005-0000-0000-0000AD050000}"/>
    <cellStyle name="_Summary 060109 V1 12" xfId="1584" xr:uid="{00000000-0005-0000-0000-0000AE050000}"/>
    <cellStyle name="_Summary 060109 V1 13" xfId="1585" xr:uid="{00000000-0005-0000-0000-0000AF050000}"/>
    <cellStyle name="_Summary 060109 V1 14" xfId="1586" xr:uid="{00000000-0005-0000-0000-0000B0050000}"/>
    <cellStyle name="_Summary 060109 V1 2" xfId="1587" xr:uid="{00000000-0005-0000-0000-0000B1050000}"/>
    <cellStyle name="_Summary 060109 V1 2 10" xfId="1588" xr:uid="{00000000-0005-0000-0000-0000B2050000}"/>
    <cellStyle name="_Summary 060109 V1 2 2" xfId="1589" xr:uid="{00000000-0005-0000-0000-0000B3050000}"/>
    <cellStyle name="_Summary 060109 V1 2 3" xfId="1590" xr:uid="{00000000-0005-0000-0000-0000B4050000}"/>
    <cellStyle name="_Summary 060109 V1 2 4" xfId="1591" xr:uid="{00000000-0005-0000-0000-0000B5050000}"/>
    <cellStyle name="_Summary 060109 V1 2 5" xfId="1592" xr:uid="{00000000-0005-0000-0000-0000B6050000}"/>
    <cellStyle name="_Summary 060109 V1 2 6" xfId="1593" xr:uid="{00000000-0005-0000-0000-0000B7050000}"/>
    <cellStyle name="_Summary 060109 V1 2 7" xfId="1594" xr:uid="{00000000-0005-0000-0000-0000B8050000}"/>
    <cellStyle name="_Summary 060109 V1 2 8" xfId="1595" xr:uid="{00000000-0005-0000-0000-0000B9050000}"/>
    <cellStyle name="_Summary 060109 V1 2 9" xfId="1596" xr:uid="{00000000-0005-0000-0000-0000BA050000}"/>
    <cellStyle name="_Summary 060109 V1 3" xfId="1597" xr:uid="{00000000-0005-0000-0000-0000BB050000}"/>
    <cellStyle name="_Summary 060109 V1 3 10" xfId="1598" xr:uid="{00000000-0005-0000-0000-0000BC050000}"/>
    <cellStyle name="_Summary 060109 V1 3 2" xfId="1599" xr:uid="{00000000-0005-0000-0000-0000BD050000}"/>
    <cellStyle name="_Summary 060109 V1 3 3" xfId="1600" xr:uid="{00000000-0005-0000-0000-0000BE050000}"/>
    <cellStyle name="_Summary 060109 V1 3 4" xfId="1601" xr:uid="{00000000-0005-0000-0000-0000BF050000}"/>
    <cellStyle name="_Summary 060109 V1 3 5" xfId="1602" xr:uid="{00000000-0005-0000-0000-0000C0050000}"/>
    <cellStyle name="_Summary 060109 V1 3 6" xfId="1603" xr:uid="{00000000-0005-0000-0000-0000C1050000}"/>
    <cellStyle name="_Summary 060109 V1 3 7" xfId="1604" xr:uid="{00000000-0005-0000-0000-0000C2050000}"/>
    <cellStyle name="_Summary 060109 V1 3 8" xfId="1605" xr:uid="{00000000-0005-0000-0000-0000C3050000}"/>
    <cellStyle name="_Summary 060109 V1 3 9" xfId="1606" xr:uid="{00000000-0005-0000-0000-0000C4050000}"/>
    <cellStyle name="_Summary 060109 V1 4" xfId="1607" xr:uid="{00000000-0005-0000-0000-0000C5050000}"/>
    <cellStyle name="_Summary 060109 V1 4 10" xfId="1608" xr:uid="{00000000-0005-0000-0000-0000C6050000}"/>
    <cellStyle name="_Summary 060109 V1 4 2" xfId="1609" xr:uid="{00000000-0005-0000-0000-0000C7050000}"/>
    <cellStyle name="_Summary 060109 V1 4 3" xfId="1610" xr:uid="{00000000-0005-0000-0000-0000C8050000}"/>
    <cellStyle name="_Summary 060109 V1 4 4" xfId="1611" xr:uid="{00000000-0005-0000-0000-0000C9050000}"/>
    <cellStyle name="_Summary 060109 V1 4 5" xfId="1612" xr:uid="{00000000-0005-0000-0000-0000CA050000}"/>
    <cellStyle name="_Summary 060109 V1 4 6" xfId="1613" xr:uid="{00000000-0005-0000-0000-0000CB050000}"/>
    <cellStyle name="_Summary 060109 V1 4 7" xfId="1614" xr:uid="{00000000-0005-0000-0000-0000CC050000}"/>
    <cellStyle name="_Summary 060109 V1 4 8" xfId="1615" xr:uid="{00000000-0005-0000-0000-0000CD050000}"/>
    <cellStyle name="_Summary 060109 V1 4 9" xfId="1616" xr:uid="{00000000-0005-0000-0000-0000CE050000}"/>
    <cellStyle name="_Summary 060109 V1 5" xfId="1617" xr:uid="{00000000-0005-0000-0000-0000CF050000}"/>
    <cellStyle name="_Summary 060109 V1 5 10" xfId="1618" xr:uid="{00000000-0005-0000-0000-0000D0050000}"/>
    <cellStyle name="_Summary 060109 V1 5 2" xfId="1619" xr:uid="{00000000-0005-0000-0000-0000D1050000}"/>
    <cellStyle name="_Summary 060109 V1 5 3" xfId="1620" xr:uid="{00000000-0005-0000-0000-0000D2050000}"/>
    <cellStyle name="_Summary 060109 V1 5 4" xfId="1621" xr:uid="{00000000-0005-0000-0000-0000D3050000}"/>
    <cellStyle name="_Summary 060109 V1 5 5" xfId="1622" xr:uid="{00000000-0005-0000-0000-0000D4050000}"/>
    <cellStyle name="_Summary 060109 V1 5 6" xfId="1623" xr:uid="{00000000-0005-0000-0000-0000D5050000}"/>
    <cellStyle name="_Summary 060109 V1 5 7" xfId="1624" xr:uid="{00000000-0005-0000-0000-0000D6050000}"/>
    <cellStyle name="_Summary 060109 V1 5 8" xfId="1625" xr:uid="{00000000-0005-0000-0000-0000D7050000}"/>
    <cellStyle name="_Summary 060109 V1 5 9" xfId="1626" xr:uid="{00000000-0005-0000-0000-0000D8050000}"/>
    <cellStyle name="_Summary 060109 V1 6" xfId="1627" xr:uid="{00000000-0005-0000-0000-0000D9050000}"/>
    <cellStyle name="_Summary 060109 V1 7" xfId="1628" xr:uid="{00000000-0005-0000-0000-0000DA050000}"/>
    <cellStyle name="_Summary 060109 V1 8" xfId="1629" xr:uid="{00000000-0005-0000-0000-0000DB050000}"/>
    <cellStyle name="_Summary 060109 V1 9" xfId="1630" xr:uid="{00000000-0005-0000-0000-0000DC050000}"/>
    <cellStyle name="_Summary 060109 V1_BRPI Debt Mgt Report - Q2 Assets_under_ Mgmt_ FINAL" xfId="1631" xr:uid="{00000000-0005-0000-0000-0000DD050000}"/>
    <cellStyle name="_Supplemental Q4-2005" xfId="1632" xr:uid="{00000000-0005-0000-0000-0000DE050000}"/>
    <cellStyle name="_Supplemental Q4-2005_BRPI Debt Mgt Report - Q2 Assets_under_ Mgmt_ FINAL" xfId="1633" xr:uid="{00000000-0005-0000-0000-0000DF050000}"/>
    <cellStyle name="_Supplemental Q4-2005_Credit Risk Q3-2008" xfId="1634" xr:uid="{00000000-0005-0000-0000-0000E0050000}"/>
    <cellStyle name="_Supplemental Q4-2005_Credit Risk Q3-2008_BRPI Debt Mgt Report - Q2 Assets_under_ Mgmt_ FINAL" xfId="1635" xr:uid="{00000000-0005-0000-0000-0000E1050000}"/>
    <cellStyle name="_Supplemental Q4-2005_FX POSITION Q2-08" xfId="1636" xr:uid="{00000000-0005-0000-0000-0000E2050000}"/>
    <cellStyle name="_Supplemental Q4-2005_FX POSITION Q2-08_BRPI Debt Mgt Report - Q2 Assets_under_ Mgmt_ FINAL" xfId="1637" xr:uid="{00000000-0005-0000-0000-0000E3050000}"/>
    <cellStyle name="_Supporting documentation for Harry's chart" xfId="1638" xr:uid="{00000000-0005-0000-0000-0000E4050000}"/>
    <cellStyle name="_Supporting documentation for Harry's chart 10" xfId="1639" xr:uid="{00000000-0005-0000-0000-0000E5050000}"/>
    <cellStyle name="_Supporting documentation for Harry's chart 11" xfId="1640" xr:uid="{00000000-0005-0000-0000-0000E6050000}"/>
    <cellStyle name="_Supporting documentation for Harry's chart 12" xfId="1641" xr:uid="{00000000-0005-0000-0000-0000E7050000}"/>
    <cellStyle name="_Supporting documentation for Harry's chart 13" xfId="1642" xr:uid="{00000000-0005-0000-0000-0000E8050000}"/>
    <cellStyle name="_Supporting documentation for Harry's chart 14" xfId="1643" xr:uid="{00000000-0005-0000-0000-0000E9050000}"/>
    <cellStyle name="_Supporting documentation for Harry's chart 2" xfId="1644" xr:uid="{00000000-0005-0000-0000-0000EA050000}"/>
    <cellStyle name="_Supporting documentation for Harry's chart 2 10" xfId="1645" xr:uid="{00000000-0005-0000-0000-0000EB050000}"/>
    <cellStyle name="_Supporting documentation for Harry's chart 2 2" xfId="1646" xr:uid="{00000000-0005-0000-0000-0000EC050000}"/>
    <cellStyle name="_Supporting documentation for Harry's chart 2 3" xfId="1647" xr:uid="{00000000-0005-0000-0000-0000ED050000}"/>
    <cellStyle name="_Supporting documentation for Harry's chart 2 4" xfId="1648" xr:uid="{00000000-0005-0000-0000-0000EE050000}"/>
    <cellStyle name="_Supporting documentation for Harry's chart 2 5" xfId="1649" xr:uid="{00000000-0005-0000-0000-0000EF050000}"/>
    <cellStyle name="_Supporting documentation for Harry's chart 2 6" xfId="1650" xr:uid="{00000000-0005-0000-0000-0000F0050000}"/>
    <cellStyle name="_Supporting documentation for Harry's chart 2 7" xfId="1651" xr:uid="{00000000-0005-0000-0000-0000F1050000}"/>
    <cellStyle name="_Supporting documentation for Harry's chart 2 8" xfId="1652" xr:uid="{00000000-0005-0000-0000-0000F2050000}"/>
    <cellStyle name="_Supporting documentation for Harry's chart 2 9" xfId="1653" xr:uid="{00000000-0005-0000-0000-0000F3050000}"/>
    <cellStyle name="_Supporting documentation for Harry's chart 3" xfId="1654" xr:uid="{00000000-0005-0000-0000-0000F4050000}"/>
    <cellStyle name="_Supporting documentation for Harry's chart 3 10" xfId="1655" xr:uid="{00000000-0005-0000-0000-0000F5050000}"/>
    <cellStyle name="_Supporting documentation for Harry's chart 3 2" xfId="1656" xr:uid="{00000000-0005-0000-0000-0000F6050000}"/>
    <cellStyle name="_Supporting documentation for Harry's chart 3 3" xfId="1657" xr:uid="{00000000-0005-0000-0000-0000F7050000}"/>
    <cellStyle name="_Supporting documentation for Harry's chart 3 4" xfId="1658" xr:uid="{00000000-0005-0000-0000-0000F8050000}"/>
    <cellStyle name="_Supporting documentation for Harry's chart 3 5" xfId="1659" xr:uid="{00000000-0005-0000-0000-0000F9050000}"/>
    <cellStyle name="_Supporting documentation for Harry's chart 3 6" xfId="1660" xr:uid="{00000000-0005-0000-0000-0000FA050000}"/>
    <cellStyle name="_Supporting documentation for Harry's chart 3 7" xfId="1661" xr:uid="{00000000-0005-0000-0000-0000FB050000}"/>
    <cellStyle name="_Supporting documentation for Harry's chart 3 8" xfId="1662" xr:uid="{00000000-0005-0000-0000-0000FC050000}"/>
    <cellStyle name="_Supporting documentation for Harry's chart 3 9" xfId="1663" xr:uid="{00000000-0005-0000-0000-0000FD050000}"/>
    <cellStyle name="_Supporting documentation for Harry's chart 4" xfId="1664" xr:uid="{00000000-0005-0000-0000-0000FE050000}"/>
    <cellStyle name="_Supporting documentation for Harry's chart 4 10" xfId="1665" xr:uid="{00000000-0005-0000-0000-0000FF050000}"/>
    <cellStyle name="_Supporting documentation for Harry's chart 4 2" xfId="1666" xr:uid="{00000000-0005-0000-0000-000000060000}"/>
    <cellStyle name="_Supporting documentation for Harry's chart 4 3" xfId="1667" xr:uid="{00000000-0005-0000-0000-000001060000}"/>
    <cellStyle name="_Supporting documentation for Harry's chart 4 4" xfId="1668" xr:uid="{00000000-0005-0000-0000-000002060000}"/>
    <cellStyle name="_Supporting documentation for Harry's chart 4 5" xfId="1669" xr:uid="{00000000-0005-0000-0000-000003060000}"/>
    <cellStyle name="_Supporting documentation for Harry's chart 4 6" xfId="1670" xr:uid="{00000000-0005-0000-0000-000004060000}"/>
    <cellStyle name="_Supporting documentation for Harry's chart 4 7" xfId="1671" xr:uid="{00000000-0005-0000-0000-000005060000}"/>
    <cellStyle name="_Supporting documentation for Harry's chart 4 8" xfId="1672" xr:uid="{00000000-0005-0000-0000-000006060000}"/>
    <cellStyle name="_Supporting documentation for Harry's chart 4 9" xfId="1673" xr:uid="{00000000-0005-0000-0000-000007060000}"/>
    <cellStyle name="_Supporting documentation for Harry's chart 5" xfId="1674" xr:uid="{00000000-0005-0000-0000-000008060000}"/>
    <cellStyle name="_Supporting documentation for Harry's chart 5 10" xfId="1675" xr:uid="{00000000-0005-0000-0000-000009060000}"/>
    <cellStyle name="_Supporting documentation for Harry's chart 5 2" xfId="1676" xr:uid="{00000000-0005-0000-0000-00000A060000}"/>
    <cellStyle name="_Supporting documentation for Harry's chart 5 3" xfId="1677" xr:uid="{00000000-0005-0000-0000-00000B060000}"/>
    <cellStyle name="_Supporting documentation for Harry's chart 5 4" xfId="1678" xr:uid="{00000000-0005-0000-0000-00000C060000}"/>
    <cellStyle name="_Supporting documentation for Harry's chart 5 5" xfId="1679" xr:uid="{00000000-0005-0000-0000-00000D060000}"/>
    <cellStyle name="_Supporting documentation for Harry's chart 5 6" xfId="1680" xr:uid="{00000000-0005-0000-0000-00000E060000}"/>
    <cellStyle name="_Supporting documentation for Harry's chart 5 7" xfId="1681" xr:uid="{00000000-0005-0000-0000-00000F060000}"/>
    <cellStyle name="_Supporting documentation for Harry's chart 5 8" xfId="1682" xr:uid="{00000000-0005-0000-0000-000010060000}"/>
    <cellStyle name="_Supporting documentation for Harry's chart 5 9" xfId="1683" xr:uid="{00000000-0005-0000-0000-000011060000}"/>
    <cellStyle name="_Supporting documentation for Harry's chart 6" xfId="1684" xr:uid="{00000000-0005-0000-0000-000012060000}"/>
    <cellStyle name="_Supporting documentation for Harry's chart 7" xfId="1685" xr:uid="{00000000-0005-0000-0000-000013060000}"/>
    <cellStyle name="_Supporting documentation for Harry's chart 8" xfId="1686" xr:uid="{00000000-0005-0000-0000-000014060000}"/>
    <cellStyle name="_Supporting documentation for Harry's chart 9" xfId="1687" xr:uid="{00000000-0005-0000-0000-000015060000}"/>
    <cellStyle name="_Supporting documentation for Harry's chart_BRPI Debt Mgt Report - Q2 Assets_under_ Mgmt_ FINAL" xfId="1688" xr:uid="{00000000-0005-0000-0000-000016060000}"/>
    <cellStyle name="_Treasury report #1 - to be updated" xfId="1689" xr:uid="{00000000-0005-0000-0000-000017060000}"/>
    <cellStyle name="_Treasury report #1 - to be updated 10" xfId="1690" xr:uid="{00000000-0005-0000-0000-000018060000}"/>
    <cellStyle name="_Treasury report #1 - to be updated 11" xfId="1691" xr:uid="{00000000-0005-0000-0000-000019060000}"/>
    <cellStyle name="_Treasury report #1 - to be updated 12" xfId="1692" xr:uid="{00000000-0005-0000-0000-00001A060000}"/>
    <cellStyle name="_Treasury report #1 - to be updated 13" xfId="1693" xr:uid="{00000000-0005-0000-0000-00001B060000}"/>
    <cellStyle name="_Treasury report #1 - to be updated 14" xfId="1694" xr:uid="{00000000-0005-0000-0000-00001C060000}"/>
    <cellStyle name="_Treasury report #1 - to be updated 2" xfId="1695" xr:uid="{00000000-0005-0000-0000-00001D060000}"/>
    <cellStyle name="_Treasury report #1 - to be updated 2 10" xfId="1696" xr:uid="{00000000-0005-0000-0000-00001E060000}"/>
    <cellStyle name="_Treasury report #1 - to be updated 2 2" xfId="1697" xr:uid="{00000000-0005-0000-0000-00001F060000}"/>
    <cellStyle name="_Treasury report #1 - to be updated 2 3" xfId="1698" xr:uid="{00000000-0005-0000-0000-000020060000}"/>
    <cellStyle name="_Treasury report #1 - to be updated 2 4" xfId="1699" xr:uid="{00000000-0005-0000-0000-000021060000}"/>
    <cellStyle name="_Treasury report #1 - to be updated 2 5" xfId="1700" xr:uid="{00000000-0005-0000-0000-000022060000}"/>
    <cellStyle name="_Treasury report #1 - to be updated 2 6" xfId="1701" xr:uid="{00000000-0005-0000-0000-000023060000}"/>
    <cellStyle name="_Treasury report #1 - to be updated 2 7" xfId="1702" xr:uid="{00000000-0005-0000-0000-000024060000}"/>
    <cellStyle name="_Treasury report #1 - to be updated 2 8" xfId="1703" xr:uid="{00000000-0005-0000-0000-000025060000}"/>
    <cellStyle name="_Treasury report #1 - to be updated 2 9" xfId="1704" xr:uid="{00000000-0005-0000-0000-000026060000}"/>
    <cellStyle name="_Treasury report #1 - to be updated 3" xfId="1705" xr:uid="{00000000-0005-0000-0000-000027060000}"/>
    <cellStyle name="_Treasury report #1 - to be updated 3 10" xfId="1706" xr:uid="{00000000-0005-0000-0000-000028060000}"/>
    <cellStyle name="_Treasury report #1 - to be updated 3 2" xfId="1707" xr:uid="{00000000-0005-0000-0000-000029060000}"/>
    <cellStyle name="_Treasury report #1 - to be updated 3 3" xfId="1708" xr:uid="{00000000-0005-0000-0000-00002A060000}"/>
    <cellStyle name="_Treasury report #1 - to be updated 3 4" xfId="1709" xr:uid="{00000000-0005-0000-0000-00002B060000}"/>
    <cellStyle name="_Treasury report #1 - to be updated 3 5" xfId="1710" xr:uid="{00000000-0005-0000-0000-00002C060000}"/>
    <cellStyle name="_Treasury report #1 - to be updated 3 6" xfId="1711" xr:uid="{00000000-0005-0000-0000-00002D060000}"/>
    <cellStyle name="_Treasury report #1 - to be updated 3 7" xfId="1712" xr:uid="{00000000-0005-0000-0000-00002E060000}"/>
    <cellStyle name="_Treasury report #1 - to be updated 3 8" xfId="1713" xr:uid="{00000000-0005-0000-0000-00002F060000}"/>
    <cellStyle name="_Treasury report #1 - to be updated 3 9" xfId="1714" xr:uid="{00000000-0005-0000-0000-000030060000}"/>
    <cellStyle name="_Treasury report #1 - to be updated 4" xfId="1715" xr:uid="{00000000-0005-0000-0000-000031060000}"/>
    <cellStyle name="_Treasury report #1 - to be updated 4 10" xfId="1716" xr:uid="{00000000-0005-0000-0000-000032060000}"/>
    <cellStyle name="_Treasury report #1 - to be updated 4 2" xfId="1717" xr:uid="{00000000-0005-0000-0000-000033060000}"/>
    <cellStyle name="_Treasury report #1 - to be updated 4 3" xfId="1718" xr:uid="{00000000-0005-0000-0000-000034060000}"/>
    <cellStyle name="_Treasury report #1 - to be updated 4 4" xfId="1719" xr:uid="{00000000-0005-0000-0000-000035060000}"/>
    <cellStyle name="_Treasury report #1 - to be updated 4 5" xfId="1720" xr:uid="{00000000-0005-0000-0000-000036060000}"/>
    <cellStyle name="_Treasury report #1 - to be updated 4 6" xfId="1721" xr:uid="{00000000-0005-0000-0000-000037060000}"/>
    <cellStyle name="_Treasury report #1 - to be updated 4 7" xfId="1722" xr:uid="{00000000-0005-0000-0000-000038060000}"/>
    <cellStyle name="_Treasury report #1 - to be updated 4 8" xfId="1723" xr:uid="{00000000-0005-0000-0000-000039060000}"/>
    <cellStyle name="_Treasury report #1 - to be updated 4 9" xfId="1724" xr:uid="{00000000-0005-0000-0000-00003A060000}"/>
    <cellStyle name="_Treasury report #1 - to be updated 5" xfId="1725" xr:uid="{00000000-0005-0000-0000-00003B060000}"/>
    <cellStyle name="_Treasury report #1 - to be updated 5 10" xfId="1726" xr:uid="{00000000-0005-0000-0000-00003C060000}"/>
    <cellStyle name="_Treasury report #1 - to be updated 5 2" xfId="1727" xr:uid="{00000000-0005-0000-0000-00003D060000}"/>
    <cellStyle name="_Treasury report #1 - to be updated 5 3" xfId="1728" xr:uid="{00000000-0005-0000-0000-00003E060000}"/>
    <cellStyle name="_Treasury report #1 - to be updated 5 4" xfId="1729" xr:uid="{00000000-0005-0000-0000-00003F060000}"/>
    <cellStyle name="_Treasury report #1 - to be updated 5 5" xfId="1730" xr:uid="{00000000-0005-0000-0000-000040060000}"/>
    <cellStyle name="_Treasury report #1 - to be updated 5 6" xfId="1731" xr:uid="{00000000-0005-0000-0000-000041060000}"/>
    <cellStyle name="_Treasury report #1 - to be updated 5 7" xfId="1732" xr:uid="{00000000-0005-0000-0000-000042060000}"/>
    <cellStyle name="_Treasury report #1 - to be updated 5 8" xfId="1733" xr:uid="{00000000-0005-0000-0000-000043060000}"/>
    <cellStyle name="_Treasury report #1 - to be updated 5 9" xfId="1734" xr:uid="{00000000-0005-0000-0000-000044060000}"/>
    <cellStyle name="_Treasury report #1 - to be updated 6" xfId="1735" xr:uid="{00000000-0005-0000-0000-000045060000}"/>
    <cellStyle name="_Treasury report #1 - to be updated 7" xfId="1736" xr:uid="{00000000-0005-0000-0000-000046060000}"/>
    <cellStyle name="_Treasury report #1 - to be updated 8" xfId="1737" xr:uid="{00000000-0005-0000-0000-000047060000}"/>
    <cellStyle name="_Treasury report #1 - to be updated 9" xfId="1738" xr:uid="{00000000-0005-0000-0000-000048060000}"/>
    <cellStyle name="_Treasury report #1 - to be updated_BRPI Debt Mgt Report - Q2 Assets_under_ Mgmt_ FINAL" xfId="1739" xr:uid="{00000000-0005-0000-0000-000049060000}"/>
    <cellStyle name="_US Taxable Income Forecast - 5 years - 2007 Q3 Actuals_edits" xfId="1740" xr:uid="{00000000-0005-0000-0000-00004A060000}"/>
    <cellStyle name="_US Taxable Income Forecast - 5 years - 2007 Q3 Actuals_edits_BRPI Debt Mgt Report - Q2 Assets_under_ Mgmt_ FINAL" xfId="1741" xr:uid="{00000000-0005-0000-0000-00004B060000}"/>
    <cellStyle name="_x0005_&amp;" xfId="1742" xr:uid="{00000000-0005-0000-0000-00004C060000}"/>
    <cellStyle name="_x0005_&amp; 10" xfId="1743" xr:uid="{00000000-0005-0000-0000-00004D060000}"/>
    <cellStyle name="_x0005_&amp; 11" xfId="1744" xr:uid="{00000000-0005-0000-0000-00004E060000}"/>
    <cellStyle name="_x0005_&amp; 12" xfId="1745" xr:uid="{00000000-0005-0000-0000-00004F060000}"/>
    <cellStyle name="_x0005_&amp; 13" xfId="1746" xr:uid="{00000000-0005-0000-0000-000050060000}"/>
    <cellStyle name="_x0005_&amp; 14" xfId="1747" xr:uid="{00000000-0005-0000-0000-000051060000}"/>
    <cellStyle name="_x0005_&amp; 2" xfId="1748" xr:uid="{00000000-0005-0000-0000-000052060000}"/>
    <cellStyle name="_x0005_&amp; 2 10" xfId="1749" xr:uid="{00000000-0005-0000-0000-000053060000}"/>
    <cellStyle name="_x0005_&amp; 2 2" xfId="1750" xr:uid="{00000000-0005-0000-0000-000054060000}"/>
    <cellStyle name="_x0005_&amp; 2 3" xfId="1751" xr:uid="{00000000-0005-0000-0000-000055060000}"/>
    <cellStyle name="_x0005_&amp; 2 4" xfId="1752" xr:uid="{00000000-0005-0000-0000-000056060000}"/>
    <cellStyle name="_x0005_&amp; 2 5" xfId="1753" xr:uid="{00000000-0005-0000-0000-000057060000}"/>
    <cellStyle name="_x0005_&amp; 2 6" xfId="1754" xr:uid="{00000000-0005-0000-0000-000058060000}"/>
    <cellStyle name="_x0005_&amp; 2 7" xfId="1755" xr:uid="{00000000-0005-0000-0000-000059060000}"/>
    <cellStyle name="_x0005_&amp; 2 8" xfId="1756" xr:uid="{00000000-0005-0000-0000-00005A060000}"/>
    <cellStyle name="_x0005_&amp; 2 9" xfId="1757" xr:uid="{00000000-0005-0000-0000-00005B060000}"/>
    <cellStyle name="_x0005_&amp; 3" xfId="1758" xr:uid="{00000000-0005-0000-0000-00005C060000}"/>
    <cellStyle name="_x0005_&amp; 3 10" xfId="1759" xr:uid="{00000000-0005-0000-0000-00005D060000}"/>
    <cellStyle name="_x0005_&amp; 3 2" xfId="1760" xr:uid="{00000000-0005-0000-0000-00005E060000}"/>
    <cellStyle name="_x0005_&amp; 3 3" xfId="1761" xr:uid="{00000000-0005-0000-0000-00005F060000}"/>
    <cellStyle name="_x0005_&amp; 3 4" xfId="1762" xr:uid="{00000000-0005-0000-0000-000060060000}"/>
    <cellStyle name="_x0005_&amp; 3 5" xfId="1763" xr:uid="{00000000-0005-0000-0000-000061060000}"/>
    <cellStyle name="_x0005_&amp; 3 6" xfId="1764" xr:uid="{00000000-0005-0000-0000-000062060000}"/>
    <cellStyle name="_x0005_&amp; 3 7" xfId="1765" xr:uid="{00000000-0005-0000-0000-000063060000}"/>
    <cellStyle name="_x0005_&amp; 3 8" xfId="1766" xr:uid="{00000000-0005-0000-0000-000064060000}"/>
    <cellStyle name="_x0005_&amp; 3 9" xfId="1767" xr:uid="{00000000-0005-0000-0000-000065060000}"/>
    <cellStyle name="_x0005_&amp; 4" xfId="1768" xr:uid="{00000000-0005-0000-0000-000066060000}"/>
    <cellStyle name="_x0005_&amp; 4 10" xfId="1769" xr:uid="{00000000-0005-0000-0000-000067060000}"/>
    <cellStyle name="_x0005_&amp; 4 2" xfId="1770" xr:uid="{00000000-0005-0000-0000-000068060000}"/>
    <cellStyle name="_x0005_&amp; 4 3" xfId="1771" xr:uid="{00000000-0005-0000-0000-000069060000}"/>
    <cellStyle name="_x0005_&amp; 4 4" xfId="1772" xr:uid="{00000000-0005-0000-0000-00006A060000}"/>
    <cellStyle name="_x0005_&amp; 4 5" xfId="1773" xr:uid="{00000000-0005-0000-0000-00006B060000}"/>
    <cellStyle name="_x0005_&amp; 4 6" xfId="1774" xr:uid="{00000000-0005-0000-0000-00006C060000}"/>
    <cellStyle name="_x0005_&amp; 4 7" xfId="1775" xr:uid="{00000000-0005-0000-0000-00006D060000}"/>
    <cellStyle name="_x0005_&amp; 4 8" xfId="1776" xr:uid="{00000000-0005-0000-0000-00006E060000}"/>
    <cellStyle name="_x0005_&amp; 4 9" xfId="1777" xr:uid="{00000000-0005-0000-0000-00006F060000}"/>
    <cellStyle name="_x0005_&amp; 5" xfId="1778" xr:uid="{00000000-0005-0000-0000-000070060000}"/>
    <cellStyle name="_x0005_&amp; 5 10" xfId="1779" xr:uid="{00000000-0005-0000-0000-000071060000}"/>
    <cellStyle name="_x0005_&amp; 5 2" xfId="1780" xr:uid="{00000000-0005-0000-0000-000072060000}"/>
    <cellStyle name="_x0005_&amp; 5 3" xfId="1781" xr:uid="{00000000-0005-0000-0000-000073060000}"/>
    <cellStyle name="_x0005_&amp; 5 4" xfId="1782" xr:uid="{00000000-0005-0000-0000-000074060000}"/>
    <cellStyle name="_x0005_&amp; 5 5" xfId="1783" xr:uid="{00000000-0005-0000-0000-000075060000}"/>
    <cellStyle name="_x0005_&amp; 5 6" xfId="1784" xr:uid="{00000000-0005-0000-0000-000076060000}"/>
    <cellStyle name="_x0005_&amp; 5 7" xfId="1785" xr:uid="{00000000-0005-0000-0000-000077060000}"/>
    <cellStyle name="_x0005_&amp; 5 8" xfId="1786" xr:uid="{00000000-0005-0000-0000-000078060000}"/>
    <cellStyle name="_x0005_&amp; 5 9" xfId="1787" xr:uid="{00000000-0005-0000-0000-000079060000}"/>
    <cellStyle name="_x0005_&amp; 6" xfId="1788" xr:uid="{00000000-0005-0000-0000-00007A060000}"/>
    <cellStyle name="_x0005_&amp; 7" xfId="1789" xr:uid="{00000000-0005-0000-0000-00007B060000}"/>
    <cellStyle name="_x0005_&amp; 8" xfId="1790" xr:uid="{00000000-0005-0000-0000-00007C060000}"/>
    <cellStyle name="_x0005_&amp; 9" xfId="1791" xr:uid="{00000000-0005-0000-0000-00007D060000}"/>
    <cellStyle name="0" xfId="1792" xr:uid="{00000000-0005-0000-0000-00007E060000}"/>
    <cellStyle name="0 10" xfId="1793" xr:uid="{00000000-0005-0000-0000-00007F060000}"/>
    <cellStyle name="0 11" xfId="1794" xr:uid="{00000000-0005-0000-0000-000080060000}"/>
    <cellStyle name="0 12" xfId="1795" xr:uid="{00000000-0005-0000-0000-000081060000}"/>
    <cellStyle name="0 13" xfId="1796" xr:uid="{00000000-0005-0000-0000-000082060000}"/>
    <cellStyle name="0 14" xfId="1797" xr:uid="{00000000-0005-0000-0000-000083060000}"/>
    <cellStyle name="0 2" xfId="1798" xr:uid="{00000000-0005-0000-0000-000084060000}"/>
    <cellStyle name="0 2 10" xfId="1799" xr:uid="{00000000-0005-0000-0000-000085060000}"/>
    <cellStyle name="0 2 2" xfId="1800" xr:uid="{00000000-0005-0000-0000-000086060000}"/>
    <cellStyle name="0 2 3" xfId="1801" xr:uid="{00000000-0005-0000-0000-000087060000}"/>
    <cellStyle name="0 2 4" xfId="1802" xr:uid="{00000000-0005-0000-0000-000088060000}"/>
    <cellStyle name="0 2 5" xfId="1803" xr:uid="{00000000-0005-0000-0000-000089060000}"/>
    <cellStyle name="0 2 6" xfId="1804" xr:uid="{00000000-0005-0000-0000-00008A060000}"/>
    <cellStyle name="0 2 7" xfId="1805" xr:uid="{00000000-0005-0000-0000-00008B060000}"/>
    <cellStyle name="0 2 8" xfId="1806" xr:uid="{00000000-0005-0000-0000-00008C060000}"/>
    <cellStyle name="0 2 9" xfId="1807" xr:uid="{00000000-0005-0000-0000-00008D060000}"/>
    <cellStyle name="0 3" xfId="1808" xr:uid="{00000000-0005-0000-0000-00008E060000}"/>
    <cellStyle name="0 3 10" xfId="1809" xr:uid="{00000000-0005-0000-0000-00008F060000}"/>
    <cellStyle name="0 3 2" xfId="1810" xr:uid="{00000000-0005-0000-0000-000090060000}"/>
    <cellStyle name="0 3 3" xfId="1811" xr:uid="{00000000-0005-0000-0000-000091060000}"/>
    <cellStyle name="0 3 4" xfId="1812" xr:uid="{00000000-0005-0000-0000-000092060000}"/>
    <cellStyle name="0 3 5" xfId="1813" xr:uid="{00000000-0005-0000-0000-000093060000}"/>
    <cellStyle name="0 3 6" xfId="1814" xr:uid="{00000000-0005-0000-0000-000094060000}"/>
    <cellStyle name="0 3 7" xfId="1815" xr:uid="{00000000-0005-0000-0000-000095060000}"/>
    <cellStyle name="0 3 8" xfId="1816" xr:uid="{00000000-0005-0000-0000-000096060000}"/>
    <cellStyle name="0 3 9" xfId="1817" xr:uid="{00000000-0005-0000-0000-000097060000}"/>
    <cellStyle name="0 4" xfId="1818" xr:uid="{00000000-0005-0000-0000-000098060000}"/>
    <cellStyle name="0 4 10" xfId="1819" xr:uid="{00000000-0005-0000-0000-000099060000}"/>
    <cellStyle name="0 4 2" xfId="1820" xr:uid="{00000000-0005-0000-0000-00009A060000}"/>
    <cellStyle name="0 4 3" xfId="1821" xr:uid="{00000000-0005-0000-0000-00009B060000}"/>
    <cellStyle name="0 4 4" xfId="1822" xr:uid="{00000000-0005-0000-0000-00009C060000}"/>
    <cellStyle name="0 4 5" xfId="1823" xr:uid="{00000000-0005-0000-0000-00009D060000}"/>
    <cellStyle name="0 4 6" xfId="1824" xr:uid="{00000000-0005-0000-0000-00009E060000}"/>
    <cellStyle name="0 4 7" xfId="1825" xr:uid="{00000000-0005-0000-0000-00009F060000}"/>
    <cellStyle name="0 4 8" xfId="1826" xr:uid="{00000000-0005-0000-0000-0000A0060000}"/>
    <cellStyle name="0 4 9" xfId="1827" xr:uid="{00000000-0005-0000-0000-0000A1060000}"/>
    <cellStyle name="0 5" xfId="1828" xr:uid="{00000000-0005-0000-0000-0000A2060000}"/>
    <cellStyle name="0 5 10" xfId="1829" xr:uid="{00000000-0005-0000-0000-0000A3060000}"/>
    <cellStyle name="0 5 2" xfId="1830" xr:uid="{00000000-0005-0000-0000-0000A4060000}"/>
    <cellStyle name="0 5 3" xfId="1831" xr:uid="{00000000-0005-0000-0000-0000A5060000}"/>
    <cellStyle name="0 5 4" xfId="1832" xr:uid="{00000000-0005-0000-0000-0000A6060000}"/>
    <cellStyle name="0 5 5" xfId="1833" xr:uid="{00000000-0005-0000-0000-0000A7060000}"/>
    <cellStyle name="0 5 6" xfId="1834" xr:uid="{00000000-0005-0000-0000-0000A8060000}"/>
    <cellStyle name="0 5 7" xfId="1835" xr:uid="{00000000-0005-0000-0000-0000A9060000}"/>
    <cellStyle name="0 5 8" xfId="1836" xr:uid="{00000000-0005-0000-0000-0000AA060000}"/>
    <cellStyle name="0 5 9" xfId="1837" xr:uid="{00000000-0005-0000-0000-0000AB060000}"/>
    <cellStyle name="0 6" xfId="1838" xr:uid="{00000000-0005-0000-0000-0000AC060000}"/>
    <cellStyle name="0 7" xfId="1839" xr:uid="{00000000-0005-0000-0000-0000AD060000}"/>
    <cellStyle name="0 8" xfId="1840" xr:uid="{00000000-0005-0000-0000-0000AE060000}"/>
    <cellStyle name="0 9" xfId="1841" xr:uid="{00000000-0005-0000-0000-0000AF060000}"/>
    <cellStyle name="0,000(0,000)" xfId="1842" xr:uid="{00000000-0005-0000-0000-0000B0060000}"/>
    <cellStyle name="0,000(0,000) 2" xfId="1843" xr:uid="{00000000-0005-0000-0000-0000B1060000}"/>
    <cellStyle name="0.00%" xfId="1844" xr:uid="{00000000-0005-0000-0000-0000B2060000}"/>
    <cellStyle name="0_BRPI Debt Mgt Report - Q2 Assets_under_ Mgmt_ FINAL" xfId="1845" xr:uid="{00000000-0005-0000-0000-0000B3060000}"/>
    <cellStyle name="¹éºÐÀ²_±âÅ¸" xfId="1846" xr:uid="{00000000-0005-0000-0000-0000B4060000}"/>
    <cellStyle name="20% - Accent1 10" xfId="1847" xr:uid="{00000000-0005-0000-0000-0000B5060000}"/>
    <cellStyle name="20% - Accent1 11" xfId="1848" xr:uid="{00000000-0005-0000-0000-0000B6060000}"/>
    <cellStyle name="20% - Accent1 12" xfId="1849" xr:uid="{00000000-0005-0000-0000-0000B7060000}"/>
    <cellStyle name="20% - Accent1 13" xfId="1850" xr:uid="{00000000-0005-0000-0000-0000B8060000}"/>
    <cellStyle name="20% - Accent1 14" xfId="1851" xr:uid="{00000000-0005-0000-0000-0000B9060000}"/>
    <cellStyle name="20% - Accent1 2" xfId="1852" xr:uid="{00000000-0005-0000-0000-0000BA060000}"/>
    <cellStyle name="20% - Accent1 2 10" xfId="1853" xr:uid="{00000000-0005-0000-0000-0000BB060000}"/>
    <cellStyle name="20% - Accent1 2 2" xfId="1854" xr:uid="{00000000-0005-0000-0000-0000BC060000}"/>
    <cellStyle name="20% - Accent1 2 3" xfId="1855" xr:uid="{00000000-0005-0000-0000-0000BD060000}"/>
    <cellStyle name="20% - Accent1 2 4" xfId="1856" xr:uid="{00000000-0005-0000-0000-0000BE060000}"/>
    <cellStyle name="20% - Accent1 2 5" xfId="1857" xr:uid="{00000000-0005-0000-0000-0000BF060000}"/>
    <cellStyle name="20% - Accent1 2 6" xfId="1858" xr:uid="{00000000-0005-0000-0000-0000C0060000}"/>
    <cellStyle name="20% - Accent1 2 7" xfId="1859" xr:uid="{00000000-0005-0000-0000-0000C1060000}"/>
    <cellStyle name="20% - Accent1 2 8" xfId="1860" xr:uid="{00000000-0005-0000-0000-0000C2060000}"/>
    <cellStyle name="20% - Accent1 2 9" xfId="1861" xr:uid="{00000000-0005-0000-0000-0000C3060000}"/>
    <cellStyle name="20% - Accent1 2_BRPI Debt Mgt Report - Q2 Assets_under_ Mgmt_ FINAL" xfId="1862" xr:uid="{00000000-0005-0000-0000-0000C4060000}"/>
    <cellStyle name="20% - Accent1 3" xfId="1863" xr:uid="{00000000-0005-0000-0000-0000C5060000}"/>
    <cellStyle name="20% - Accent1 3 10" xfId="1864" xr:uid="{00000000-0005-0000-0000-0000C6060000}"/>
    <cellStyle name="20% - Accent1 3 2" xfId="1865" xr:uid="{00000000-0005-0000-0000-0000C7060000}"/>
    <cellStyle name="20% - Accent1 3 3" xfId="1866" xr:uid="{00000000-0005-0000-0000-0000C8060000}"/>
    <cellStyle name="20% - Accent1 3 4" xfId="1867" xr:uid="{00000000-0005-0000-0000-0000C9060000}"/>
    <cellStyle name="20% - Accent1 3 5" xfId="1868" xr:uid="{00000000-0005-0000-0000-0000CA060000}"/>
    <cellStyle name="20% - Accent1 3 6" xfId="1869" xr:uid="{00000000-0005-0000-0000-0000CB060000}"/>
    <cellStyle name="20% - Accent1 3 7" xfId="1870" xr:uid="{00000000-0005-0000-0000-0000CC060000}"/>
    <cellStyle name="20% - Accent1 3 8" xfId="1871" xr:uid="{00000000-0005-0000-0000-0000CD060000}"/>
    <cellStyle name="20% - Accent1 3 9" xfId="1872" xr:uid="{00000000-0005-0000-0000-0000CE060000}"/>
    <cellStyle name="20% - Accent1 3_BRPI Debt Mgt Report - Q2 Assets_under_ Mgmt_ FINAL" xfId="1873" xr:uid="{00000000-0005-0000-0000-0000CF060000}"/>
    <cellStyle name="20% - Accent1 4" xfId="1874" xr:uid="{00000000-0005-0000-0000-0000D0060000}"/>
    <cellStyle name="20% - Accent1 4 10" xfId="1875" xr:uid="{00000000-0005-0000-0000-0000D1060000}"/>
    <cellStyle name="20% - Accent1 4 2" xfId="1876" xr:uid="{00000000-0005-0000-0000-0000D2060000}"/>
    <cellStyle name="20% - Accent1 4 3" xfId="1877" xr:uid="{00000000-0005-0000-0000-0000D3060000}"/>
    <cellStyle name="20% - Accent1 4 4" xfId="1878" xr:uid="{00000000-0005-0000-0000-0000D4060000}"/>
    <cellStyle name="20% - Accent1 4 5" xfId="1879" xr:uid="{00000000-0005-0000-0000-0000D5060000}"/>
    <cellStyle name="20% - Accent1 4 6" xfId="1880" xr:uid="{00000000-0005-0000-0000-0000D6060000}"/>
    <cellStyle name="20% - Accent1 4 7" xfId="1881" xr:uid="{00000000-0005-0000-0000-0000D7060000}"/>
    <cellStyle name="20% - Accent1 4 8" xfId="1882" xr:uid="{00000000-0005-0000-0000-0000D8060000}"/>
    <cellStyle name="20% - Accent1 4 9" xfId="1883" xr:uid="{00000000-0005-0000-0000-0000D9060000}"/>
    <cellStyle name="20% - Accent1 4_BRPI Debt Mgt Report - Q2 Assets_under_ Mgmt_ FINAL" xfId="1884" xr:uid="{00000000-0005-0000-0000-0000DA060000}"/>
    <cellStyle name="20% - Accent1 5" xfId="1885" xr:uid="{00000000-0005-0000-0000-0000DB060000}"/>
    <cellStyle name="20% - Accent1 5 10" xfId="1886" xr:uid="{00000000-0005-0000-0000-0000DC060000}"/>
    <cellStyle name="20% - Accent1 5 2" xfId="1887" xr:uid="{00000000-0005-0000-0000-0000DD060000}"/>
    <cellStyle name="20% - Accent1 5 3" xfId="1888" xr:uid="{00000000-0005-0000-0000-0000DE060000}"/>
    <cellStyle name="20% - Accent1 5 4" xfId="1889" xr:uid="{00000000-0005-0000-0000-0000DF060000}"/>
    <cellStyle name="20% - Accent1 5 5" xfId="1890" xr:uid="{00000000-0005-0000-0000-0000E0060000}"/>
    <cellStyle name="20% - Accent1 5 6" xfId="1891" xr:uid="{00000000-0005-0000-0000-0000E1060000}"/>
    <cellStyle name="20% - Accent1 5 7" xfId="1892" xr:uid="{00000000-0005-0000-0000-0000E2060000}"/>
    <cellStyle name="20% - Accent1 5 8" xfId="1893" xr:uid="{00000000-0005-0000-0000-0000E3060000}"/>
    <cellStyle name="20% - Accent1 5 9" xfId="1894" xr:uid="{00000000-0005-0000-0000-0000E4060000}"/>
    <cellStyle name="20% - Accent1 5_BRPI Debt Mgt Report - Q2 Assets_under_ Mgmt_ FINAL" xfId="1895" xr:uid="{00000000-0005-0000-0000-0000E5060000}"/>
    <cellStyle name="20% - Accent1 6" xfId="1896" xr:uid="{00000000-0005-0000-0000-0000E6060000}"/>
    <cellStyle name="20% - Accent1 6 2" xfId="1897" xr:uid="{00000000-0005-0000-0000-0000E7060000}"/>
    <cellStyle name="20% - Accent1 6 3" xfId="1898" xr:uid="{00000000-0005-0000-0000-0000E8060000}"/>
    <cellStyle name="20% - Accent1 6 4" xfId="1899" xr:uid="{00000000-0005-0000-0000-0000E9060000}"/>
    <cellStyle name="20% - Accent1 6 5" xfId="1900" xr:uid="{00000000-0005-0000-0000-0000EA060000}"/>
    <cellStyle name="20% - Accent1 6 6" xfId="1901" xr:uid="{00000000-0005-0000-0000-0000EB060000}"/>
    <cellStyle name="20% - Accent1 6_BRPI Debt Mgt Report - Q2 Assets_under_ Mgmt_ FINAL" xfId="1902" xr:uid="{00000000-0005-0000-0000-0000EC060000}"/>
    <cellStyle name="20% - Accent1 7" xfId="1903" xr:uid="{00000000-0005-0000-0000-0000ED060000}"/>
    <cellStyle name="20% - Accent1 7 2" xfId="1904" xr:uid="{00000000-0005-0000-0000-0000EE060000}"/>
    <cellStyle name="20% - Accent1 7 3" xfId="1905" xr:uid="{00000000-0005-0000-0000-0000EF060000}"/>
    <cellStyle name="20% - Accent1 7 4" xfId="1906" xr:uid="{00000000-0005-0000-0000-0000F0060000}"/>
    <cellStyle name="20% - Accent1 7 5" xfId="1907" xr:uid="{00000000-0005-0000-0000-0000F1060000}"/>
    <cellStyle name="20% - Accent1 7 6" xfId="1908" xr:uid="{00000000-0005-0000-0000-0000F2060000}"/>
    <cellStyle name="20% - Accent1 7_BRPI Debt Mgt Report - Q2 Assets_under_ Mgmt_ FINAL" xfId="1909" xr:uid="{00000000-0005-0000-0000-0000F3060000}"/>
    <cellStyle name="20% - Accent1 8" xfId="1910" xr:uid="{00000000-0005-0000-0000-0000F4060000}"/>
    <cellStyle name="20% - Accent1 8 2" xfId="1911" xr:uid="{00000000-0005-0000-0000-0000F5060000}"/>
    <cellStyle name="20% - Accent1 8 3" xfId="1912" xr:uid="{00000000-0005-0000-0000-0000F6060000}"/>
    <cellStyle name="20% - Accent1 8 4" xfId="1913" xr:uid="{00000000-0005-0000-0000-0000F7060000}"/>
    <cellStyle name="20% - Accent1 8 5" xfId="1914" xr:uid="{00000000-0005-0000-0000-0000F8060000}"/>
    <cellStyle name="20% - Accent1 8 6" xfId="1915" xr:uid="{00000000-0005-0000-0000-0000F9060000}"/>
    <cellStyle name="20% - Accent1 8_BRPI Debt Mgt Report - Q2 Assets_under_ Mgmt_ FINAL" xfId="1916" xr:uid="{00000000-0005-0000-0000-0000FA060000}"/>
    <cellStyle name="20% - Accent1 9" xfId="1917" xr:uid="{00000000-0005-0000-0000-0000FB060000}"/>
    <cellStyle name="20% - Accent2 10" xfId="1918" xr:uid="{00000000-0005-0000-0000-0000FC060000}"/>
    <cellStyle name="20% - Accent2 11" xfId="1919" xr:uid="{00000000-0005-0000-0000-0000FD060000}"/>
    <cellStyle name="20% - Accent2 12" xfId="1920" xr:uid="{00000000-0005-0000-0000-0000FE060000}"/>
    <cellStyle name="20% - Accent2 13" xfId="1921" xr:uid="{00000000-0005-0000-0000-0000FF060000}"/>
    <cellStyle name="20% - Accent2 14" xfId="1922" xr:uid="{00000000-0005-0000-0000-000000070000}"/>
    <cellStyle name="20% - Accent2 2" xfId="1923" xr:uid="{00000000-0005-0000-0000-000001070000}"/>
    <cellStyle name="20% - Accent2 2 10" xfId="1924" xr:uid="{00000000-0005-0000-0000-000002070000}"/>
    <cellStyle name="20% - Accent2 2 2" xfId="1925" xr:uid="{00000000-0005-0000-0000-000003070000}"/>
    <cellStyle name="20% - Accent2 2 3" xfId="1926" xr:uid="{00000000-0005-0000-0000-000004070000}"/>
    <cellStyle name="20% - Accent2 2 4" xfId="1927" xr:uid="{00000000-0005-0000-0000-000005070000}"/>
    <cellStyle name="20% - Accent2 2 5" xfId="1928" xr:uid="{00000000-0005-0000-0000-000006070000}"/>
    <cellStyle name="20% - Accent2 2 6" xfId="1929" xr:uid="{00000000-0005-0000-0000-000007070000}"/>
    <cellStyle name="20% - Accent2 2 7" xfId="1930" xr:uid="{00000000-0005-0000-0000-000008070000}"/>
    <cellStyle name="20% - Accent2 2 8" xfId="1931" xr:uid="{00000000-0005-0000-0000-000009070000}"/>
    <cellStyle name="20% - Accent2 2 9" xfId="1932" xr:uid="{00000000-0005-0000-0000-00000A070000}"/>
    <cellStyle name="20% - Accent2 2_BRPI Debt Mgt Report - Q2 Assets_under_ Mgmt_ FINAL" xfId="1933" xr:uid="{00000000-0005-0000-0000-00000B070000}"/>
    <cellStyle name="20% - Accent2 3" xfId="1934" xr:uid="{00000000-0005-0000-0000-00000C070000}"/>
    <cellStyle name="20% - Accent2 3 10" xfId="1935" xr:uid="{00000000-0005-0000-0000-00000D070000}"/>
    <cellStyle name="20% - Accent2 3 2" xfId="1936" xr:uid="{00000000-0005-0000-0000-00000E070000}"/>
    <cellStyle name="20% - Accent2 3 3" xfId="1937" xr:uid="{00000000-0005-0000-0000-00000F070000}"/>
    <cellStyle name="20% - Accent2 3 4" xfId="1938" xr:uid="{00000000-0005-0000-0000-000010070000}"/>
    <cellStyle name="20% - Accent2 3 5" xfId="1939" xr:uid="{00000000-0005-0000-0000-000011070000}"/>
    <cellStyle name="20% - Accent2 3 6" xfId="1940" xr:uid="{00000000-0005-0000-0000-000012070000}"/>
    <cellStyle name="20% - Accent2 3 7" xfId="1941" xr:uid="{00000000-0005-0000-0000-000013070000}"/>
    <cellStyle name="20% - Accent2 3 8" xfId="1942" xr:uid="{00000000-0005-0000-0000-000014070000}"/>
    <cellStyle name="20% - Accent2 3 9" xfId="1943" xr:uid="{00000000-0005-0000-0000-000015070000}"/>
    <cellStyle name="20% - Accent2 3_BRPI Debt Mgt Report - Q2 Assets_under_ Mgmt_ FINAL" xfId="1944" xr:uid="{00000000-0005-0000-0000-000016070000}"/>
    <cellStyle name="20% - Accent2 4" xfId="1945" xr:uid="{00000000-0005-0000-0000-000017070000}"/>
    <cellStyle name="20% - Accent2 4 10" xfId="1946" xr:uid="{00000000-0005-0000-0000-000018070000}"/>
    <cellStyle name="20% - Accent2 4 2" xfId="1947" xr:uid="{00000000-0005-0000-0000-000019070000}"/>
    <cellStyle name="20% - Accent2 4 3" xfId="1948" xr:uid="{00000000-0005-0000-0000-00001A070000}"/>
    <cellStyle name="20% - Accent2 4 4" xfId="1949" xr:uid="{00000000-0005-0000-0000-00001B070000}"/>
    <cellStyle name="20% - Accent2 4 5" xfId="1950" xr:uid="{00000000-0005-0000-0000-00001C070000}"/>
    <cellStyle name="20% - Accent2 4 6" xfId="1951" xr:uid="{00000000-0005-0000-0000-00001D070000}"/>
    <cellStyle name="20% - Accent2 4 7" xfId="1952" xr:uid="{00000000-0005-0000-0000-00001E070000}"/>
    <cellStyle name="20% - Accent2 4 8" xfId="1953" xr:uid="{00000000-0005-0000-0000-00001F070000}"/>
    <cellStyle name="20% - Accent2 4 9" xfId="1954" xr:uid="{00000000-0005-0000-0000-000020070000}"/>
    <cellStyle name="20% - Accent2 4_BRPI Debt Mgt Report - Q2 Assets_under_ Mgmt_ FINAL" xfId="1955" xr:uid="{00000000-0005-0000-0000-000021070000}"/>
    <cellStyle name="20% - Accent2 5" xfId="1956" xr:uid="{00000000-0005-0000-0000-000022070000}"/>
    <cellStyle name="20% - Accent2 5 10" xfId="1957" xr:uid="{00000000-0005-0000-0000-000023070000}"/>
    <cellStyle name="20% - Accent2 5 2" xfId="1958" xr:uid="{00000000-0005-0000-0000-000024070000}"/>
    <cellStyle name="20% - Accent2 5 3" xfId="1959" xr:uid="{00000000-0005-0000-0000-000025070000}"/>
    <cellStyle name="20% - Accent2 5 4" xfId="1960" xr:uid="{00000000-0005-0000-0000-000026070000}"/>
    <cellStyle name="20% - Accent2 5 5" xfId="1961" xr:uid="{00000000-0005-0000-0000-000027070000}"/>
    <cellStyle name="20% - Accent2 5 6" xfId="1962" xr:uid="{00000000-0005-0000-0000-000028070000}"/>
    <cellStyle name="20% - Accent2 5 7" xfId="1963" xr:uid="{00000000-0005-0000-0000-000029070000}"/>
    <cellStyle name="20% - Accent2 5 8" xfId="1964" xr:uid="{00000000-0005-0000-0000-00002A070000}"/>
    <cellStyle name="20% - Accent2 5 9" xfId="1965" xr:uid="{00000000-0005-0000-0000-00002B070000}"/>
    <cellStyle name="20% - Accent2 5_BRPI Debt Mgt Report - Q2 Assets_under_ Mgmt_ FINAL" xfId="1966" xr:uid="{00000000-0005-0000-0000-00002C070000}"/>
    <cellStyle name="20% - Accent2 6" xfId="1967" xr:uid="{00000000-0005-0000-0000-00002D070000}"/>
    <cellStyle name="20% - Accent2 6 2" xfId="1968" xr:uid="{00000000-0005-0000-0000-00002E070000}"/>
    <cellStyle name="20% - Accent2 6 3" xfId="1969" xr:uid="{00000000-0005-0000-0000-00002F070000}"/>
    <cellStyle name="20% - Accent2 6 4" xfId="1970" xr:uid="{00000000-0005-0000-0000-000030070000}"/>
    <cellStyle name="20% - Accent2 6 5" xfId="1971" xr:uid="{00000000-0005-0000-0000-000031070000}"/>
    <cellStyle name="20% - Accent2 6 6" xfId="1972" xr:uid="{00000000-0005-0000-0000-000032070000}"/>
    <cellStyle name="20% - Accent2 6_BRPI Debt Mgt Report - Q2 Assets_under_ Mgmt_ FINAL" xfId="1973" xr:uid="{00000000-0005-0000-0000-000033070000}"/>
    <cellStyle name="20% - Accent2 7" xfId="1974" xr:uid="{00000000-0005-0000-0000-000034070000}"/>
    <cellStyle name="20% - Accent2 7 2" xfId="1975" xr:uid="{00000000-0005-0000-0000-000035070000}"/>
    <cellStyle name="20% - Accent2 7 3" xfId="1976" xr:uid="{00000000-0005-0000-0000-000036070000}"/>
    <cellStyle name="20% - Accent2 7 4" xfId="1977" xr:uid="{00000000-0005-0000-0000-000037070000}"/>
    <cellStyle name="20% - Accent2 7 5" xfId="1978" xr:uid="{00000000-0005-0000-0000-000038070000}"/>
    <cellStyle name="20% - Accent2 7 6" xfId="1979" xr:uid="{00000000-0005-0000-0000-000039070000}"/>
    <cellStyle name="20% - Accent2 7_BRPI Debt Mgt Report - Q2 Assets_under_ Mgmt_ FINAL" xfId="1980" xr:uid="{00000000-0005-0000-0000-00003A070000}"/>
    <cellStyle name="20% - Accent2 8" xfId="1981" xr:uid="{00000000-0005-0000-0000-00003B070000}"/>
    <cellStyle name="20% - Accent2 8 2" xfId="1982" xr:uid="{00000000-0005-0000-0000-00003C070000}"/>
    <cellStyle name="20% - Accent2 8 3" xfId="1983" xr:uid="{00000000-0005-0000-0000-00003D070000}"/>
    <cellStyle name="20% - Accent2 8 4" xfId="1984" xr:uid="{00000000-0005-0000-0000-00003E070000}"/>
    <cellStyle name="20% - Accent2 8 5" xfId="1985" xr:uid="{00000000-0005-0000-0000-00003F070000}"/>
    <cellStyle name="20% - Accent2 8 6" xfId="1986" xr:uid="{00000000-0005-0000-0000-000040070000}"/>
    <cellStyle name="20% - Accent2 8_BRPI Debt Mgt Report - Q2 Assets_under_ Mgmt_ FINAL" xfId="1987" xr:uid="{00000000-0005-0000-0000-000041070000}"/>
    <cellStyle name="20% - Accent2 9" xfId="1988" xr:uid="{00000000-0005-0000-0000-000042070000}"/>
    <cellStyle name="20% - Accent3 10" xfId="1989" xr:uid="{00000000-0005-0000-0000-000043070000}"/>
    <cellStyle name="20% - Accent3 11" xfId="1990" xr:uid="{00000000-0005-0000-0000-000044070000}"/>
    <cellStyle name="20% - Accent3 12" xfId="1991" xr:uid="{00000000-0005-0000-0000-000045070000}"/>
    <cellStyle name="20% - Accent3 13" xfId="1992" xr:uid="{00000000-0005-0000-0000-000046070000}"/>
    <cellStyle name="20% - Accent3 14" xfId="1993" xr:uid="{00000000-0005-0000-0000-000047070000}"/>
    <cellStyle name="20% - Accent3 2" xfId="1994" xr:uid="{00000000-0005-0000-0000-000048070000}"/>
    <cellStyle name="20% - Accent3 2 10" xfId="1995" xr:uid="{00000000-0005-0000-0000-000049070000}"/>
    <cellStyle name="20% - Accent3 2 2" xfId="1996" xr:uid="{00000000-0005-0000-0000-00004A070000}"/>
    <cellStyle name="20% - Accent3 2 3" xfId="1997" xr:uid="{00000000-0005-0000-0000-00004B070000}"/>
    <cellStyle name="20% - Accent3 2 4" xfId="1998" xr:uid="{00000000-0005-0000-0000-00004C070000}"/>
    <cellStyle name="20% - Accent3 2 5" xfId="1999" xr:uid="{00000000-0005-0000-0000-00004D070000}"/>
    <cellStyle name="20% - Accent3 2 6" xfId="2000" xr:uid="{00000000-0005-0000-0000-00004E070000}"/>
    <cellStyle name="20% - Accent3 2 7" xfId="2001" xr:uid="{00000000-0005-0000-0000-00004F070000}"/>
    <cellStyle name="20% - Accent3 2 8" xfId="2002" xr:uid="{00000000-0005-0000-0000-000050070000}"/>
    <cellStyle name="20% - Accent3 2 9" xfId="2003" xr:uid="{00000000-0005-0000-0000-000051070000}"/>
    <cellStyle name="20% - Accent3 2_BRPI Debt Mgt Report - Q2 Assets_under_ Mgmt_ FINAL" xfId="2004" xr:uid="{00000000-0005-0000-0000-000052070000}"/>
    <cellStyle name="20% - Accent3 3" xfId="2005" xr:uid="{00000000-0005-0000-0000-000053070000}"/>
    <cellStyle name="20% - Accent3 3 10" xfId="2006" xr:uid="{00000000-0005-0000-0000-000054070000}"/>
    <cellStyle name="20% - Accent3 3 2" xfId="2007" xr:uid="{00000000-0005-0000-0000-000055070000}"/>
    <cellStyle name="20% - Accent3 3 3" xfId="2008" xr:uid="{00000000-0005-0000-0000-000056070000}"/>
    <cellStyle name="20% - Accent3 3 4" xfId="2009" xr:uid="{00000000-0005-0000-0000-000057070000}"/>
    <cellStyle name="20% - Accent3 3 5" xfId="2010" xr:uid="{00000000-0005-0000-0000-000058070000}"/>
    <cellStyle name="20% - Accent3 3 6" xfId="2011" xr:uid="{00000000-0005-0000-0000-000059070000}"/>
    <cellStyle name="20% - Accent3 3 7" xfId="2012" xr:uid="{00000000-0005-0000-0000-00005A070000}"/>
    <cellStyle name="20% - Accent3 3 8" xfId="2013" xr:uid="{00000000-0005-0000-0000-00005B070000}"/>
    <cellStyle name="20% - Accent3 3 9" xfId="2014" xr:uid="{00000000-0005-0000-0000-00005C070000}"/>
    <cellStyle name="20% - Accent3 3_BRPI Debt Mgt Report - Q2 Assets_under_ Mgmt_ FINAL" xfId="2015" xr:uid="{00000000-0005-0000-0000-00005D070000}"/>
    <cellStyle name="20% - Accent3 4" xfId="2016" xr:uid="{00000000-0005-0000-0000-00005E070000}"/>
    <cellStyle name="20% - Accent3 4 10" xfId="2017" xr:uid="{00000000-0005-0000-0000-00005F070000}"/>
    <cellStyle name="20% - Accent3 4 2" xfId="2018" xr:uid="{00000000-0005-0000-0000-000060070000}"/>
    <cellStyle name="20% - Accent3 4 3" xfId="2019" xr:uid="{00000000-0005-0000-0000-000061070000}"/>
    <cellStyle name="20% - Accent3 4 4" xfId="2020" xr:uid="{00000000-0005-0000-0000-000062070000}"/>
    <cellStyle name="20% - Accent3 4 5" xfId="2021" xr:uid="{00000000-0005-0000-0000-000063070000}"/>
    <cellStyle name="20% - Accent3 4 6" xfId="2022" xr:uid="{00000000-0005-0000-0000-000064070000}"/>
    <cellStyle name="20% - Accent3 4 7" xfId="2023" xr:uid="{00000000-0005-0000-0000-000065070000}"/>
    <cellStyle name="20% - Accent3 4 8" xfId="2024" xr:uid="{00000000-0005-0000-0000-000066070000}"/>
    <cellStyle name="20% - Accent3 4 9" xfId="2025" xr:uid="{00000000-0005-0000-0000-000067070000}"/>
    <cellStyle name="20% - Accent3 4_BRPI Debt Mgt Report - Q2 Assets_under_ Mgmt_ FINAL" xfId="2026" xr:uid="{00000000-0005-0000-0000-000068070000}"/>
    <cellStyle name="20% - Accent3 5" xfId="2027" xr:uid="{00000000-0005-0000-0000-000069070000}"/>
    <cellStyle name="20% - Accent3 5 10" xfId="2028" xr:uid="{00000000-0005-0000-0000-00006A070000}"/>
    <cellStyle name="20% - Accent3 5 2" xfId="2029" xr:uid="{00000000-0005-0000-0000-00006B070000}"/>
    <cellStyle name="20% - Accent3 5 3" xfId="2030" xr:uid="{00000000-0005-0000-0000-00006C070000}"/>
    <cellStyle name="20% - Accent3 5 4" xfId="2031" xr:uid="{00000000-0005-0000-0000-00006D070000}"/>
    <cellStyle name="20% - Accent3 5 5" xfId="2032" xr:uid="{00000000-0005-0000-0000-00006E070000}"/>
    <cellStyle name="20% - Accent3 5 6" xfId="2033" xr:uid="{00000000-0005-0000-0000-00006F070000}"/>
    <cellStyle name="20% - Accent3 5 7" xfId="2034" xr:uid="{00000000-0005-0000-0000-000070070000}"/>
    <cellStyle name="20% - Accent3 5 8" xfId="2035" xr:uid="{00000000-0005-0000-0000-000071070000}"/>
    <cellStyle name="20% - Accent3 5 9" xfId="2036" xr:uid="{00000000-0005-0000-0000-000072070000}"/>
    <cellStyle name="20% - Accent3 5_BRPI Debt Mgt Report - Q2 Assets_under_ Mgmt_ FINAL" xfId="2037" xr:uid="{00000000-0005-0000-0000-000073070000}"/>
    <cellStyle name="20% - Accent3 6" xfId="2038" xr:uid="{00000000-0005-0000-0000-000074070000}"/>
    <cellStyle name="20% - Accent3 6 2" xfId="2039" xr:uid="{00000000-0005-0000-0000-000075070000}"/>
    <cellStyle name="20% - Accent3 6 3" xfId="2040" xr:uid="{00000000-0005-0000-0000-000076070000}"/>
    <cellStyle name="20% - Accent3 6 4" xfId="2041" xr:uid="{00000000-0005-0000-0000-000077070000}"/>
    <cellStyle name="20% - Accent3 6 5" xfId="2042" xr:uid="{00000000-0005-0000-0000-000078070000}"/>
    <cellStyle name="20% - Accent3 6 6" xfId="2043" xr:uid="{00000000-0005-0000-0000-000079070000}"/>
    <cellStyle name="20% - Accent3 6_BRPI Debt Mgt Report - Q2 Assets_under_ Mgmt_ FINAL" xfId="2044" xr:uid="{00000000-0005-0000-0000-00007A070000}"/>
    <cellStyle name="20% - Accent3 7" xfId="2045" xr:uid="{00000000-0005-0000-0000-00007B070000}"/>
    <cellStyle name="20% - Accent3 7 2" xfId="2046" xr:uid="{00000000-0005-0000-0000-00007C070000}"/>
    <cellStyle name="20% - Accent3 7 3" xfId="2047" xr:uid="{00000000-0005-0000-0000-00007D070000}"/>
    <cellStyle name="20% - Accent3 7 4" xfId="2048" xr:uid="{00000000-0005-0000-0000-00007E070000}"/>
    <cellStyle name="20% - Accent3 7 5" xfId="2049" xr:uid="{00000000-0005-0000-0000-00007F070000}"/>
    <cellStyle name="20% - Accent3 7 6" xfId="2050" xr:uid="{00000000-0005-0000-0000-000080070000}"/>
    <cellStyle name="20% - Accent3 7_BRPI Debt Mgt Report - Q2 Assets_under_ Mgmt_ FINAL" xfId="2051" xr:uid="{00000000-0005-0000-0000-000081070000}"/>
    <cellStyle name="20% - Accent3 8" xfId="2052" xr:uid="{00000000-0005-0000-0000-000082070000}"/>
    <cellStyle name="20% - Accent3 8 2" xfId="2053" xr:uid="{00000000-0005-0000-0000-000083070000}"/>
    <cellStyle name="20% - Accent3 8 3" xfId="2054" xr:uid="{00000000-0005-0000-0000-000084070000}"/>
    <cellStyle name="20% - Accent3 8 4" xfId="2055" xr:uid="{00000000-0005-0000-0000-000085070000}"/>
    <cellStyle name="20% - Accent3 8 5" xfId="2056" xr:uid="{00000000-0005-0000-0000-000086070000}"/>
    <cellStyle name="20% - Accent3 8 6" xfId="2057" xr:uid="{00000000-0005-0000-0000-000087070000}"/>
    <cellStyle name="20% - Accent3 9" xfId="2058" xr:uid="{00000000-0005-0000-0000-000088070000}"/>
    <cellStyle name="20% - Accent4 10" xfId="2059" xr:uid="{00000000-0005-0000-0000-000089070000}"/>
    <cellStyle name="20% - Accent4 11" xfId="2060" xr:uid="{00000000-0005-0000-0000-00008A070000}"/>
    <cellStyle name="20% - Accent4 12" xfId="2061" xr:uid="{00000000-0005-0000-0000-00008B070000}"/>
    <cellStyle name="20% - Accent4 13" xfId="2062" xr:uid="{00000000-0005-0000-0000-00008C070000}"/>
    <cellStyle name="20% - Accent4 14" xfId="2063" xr:uid="{00000000-0005-0000-0000-00008D070000}"/>
    <cellStyle name="20% - Accent4 2" xfId="2064" xr:uid="{00000000-0005-0000-0000-00008E070000}"/>
    <cellStyle name="20% - Accent4 2 10" xfId="2065" xr:uid="{00000000-0005-0000-0000-00008F070000}"/>
    <cellStyle name="20% - Accent4 2 2" xfId="2066" xr:uid="{00000000-0005-0000-0000-000090070000}"/>
    <cellStyle name="20% - Accent4 2 3" xfId="2067" xr:uid="{00000000-0005-0000-0000-000091070000}"/>
    <cellStyle name="20% - Accent4 2 4" xfId="2068" xr:uid="{00000000-0005-0000-0000-000092070000}"/>
    <cellStyle name="20% - Accent4 2 5" xfId="2069" xr:uid="{00000000-0005-0000-0000-000093070000}"/>
    <cellStyle name="20% - Accent4 2 6" xfId="2070" xr:uid="{00000000-0005-0000-0000-000094070000}"/>
    <cellStyle name="20% - Accent4 2 7" xfId="2071" xr:uid="{00000000-0005-0000-0000-000095070000}"/>
    <cellStyle name="20% - Accent4 2 8" xfId="2072" xr:uid="{00000000-0005-0000-0000-000096070000}"/>
    <cellStyle name="20% - Accent4 2 9" xfId="2073" xr:uid="{00000000-0005-0000-0000-000097070000}"/>
    <cellStyle name="20% - Accent4 3" xfId="2074" xr:uid="{00000000-0005-0000-0000-000098070000}"/>
    <cellStyle name="20% - Accent4 3 10" xfId="2075" xr:uid="{00000000-0005-0000-0000-000099070000}"/>
    <cellStyle name="20% - Accent4 3 2" xfId="2076" xr:uid="{00000000-0005-0000-0000-00009A070000}"/>
    <cellStyle name="20% - Accent4 3 3" xfId="2077" xr:uid="{00000000-0005-0000-0000-00009B070000}"/>
    <cellStyle name="20% - Accent4 3 4" xfId="2078" xr:uid="{00000000-0005-0000-0000-00009C070000}"/>
    <cellStyle name="20% - Accent4 3 5" xfId="2079" xr:uid="{00000000-0005-0000-0000-00009D070000}"/>
    <cellStyle name="20% - Accent4 3 6" xfId="2080" xr:uid="{00000000-0005-0000-0000-00009E070000}"/>
    <cellStyle name="20% - Accent4 3 7" xfId="2081" xr:uid="{00000000-0005-0000-0000-00009F070000}"/>
    <cellStyle name="20% - Accent4 3 8" xfId="2082" xr:uid="{00000000-0005-0000-0000-0000A0070000}"/>
    <cellStyle name="20% - Accent4 3 9" xfId="2083" xr:uid="{00000000-0005-0000-0000-0000A1070000}"/>
    <cellStyle name="20% - Accent4 4" xfId="2084" xr:uid="{00000000-0005-0000-0000-0000A2070000}"/>
    <cellStyle name="20% - Accent4 4 10" xfId="2085" xr:uid="{00000000-0005-0000-0000-0000A3070000}"/>
    <cellStyle name="20% - Accent4 4 2" xfId="2086" xr:uid="{00000000-0005-0000-0000-0000A4070000}"/>
    <cellStyle name="20% - Accent4 4 3" xfId="2087" xr:uid="{00000000-0005-0000-0000-0000A5070000}"/>
    <cellStyle name="20% - Accent4 4 4" xfId="2088" xr:uid="{00000000-0005-0000-0000-0000A6070000}"/>
    <cellStyle name="20% - Accent4 4 5" xfId="2089" xr:uid="{00000000-0005-0000-0000-0000A7070000}"/>
    <cellStyle name="20% - Accent4 4 6" xfId="2090" xr:uid="{00000000-0005-0000-0000-0000A8070000}"/>
    <cellStyle name="20% - Accent4 4 7" xfId="2091" xr:uid="{00000000-0005-0000-0000-0000A9070000}"/>
    <cellStyle name="20% - Accent4 4 8" xfId="2092" xr:uid="{00000000-0005-0000-0000-0000AA070000}"/>
    <cellStyle name="20% - Accent4 4 9" xfId="2093" xr:uid="{00000000-0005-0000-0000-0000AB070000}"/>
    <cellStyle name="20% - Accent4 5" xfId="2094" xr:uid="{00000000-0005-0000-0000-0000AC070000}"/>
    <cellStyle name="20% - Accent4 5 10" xfId="2095" xr:uid="{00000000-0005-0000-0000-0000AD070000}"/>
    <cellStyle name="20% - Accent4 5 2" xfId="2096" xr:uid="{00000000-0005-0000-0000-0000AE070000}"/>
    <cellStyle name="20% - Accent4 5 3" xfId="2097" xr:uid="{00000000-0005-0000-0000-0000AF070000}"/>
    <cellStyle name="20% - Accent4 5 4" xfId="2098" xr:uid="{00000000-0005-0000-0000-0000B0070000}"/>
    <cellStyle name="20% - Accent4 5 5" xfId="2099" xr:uid="{00000000-0005-0000-0000-0000B1070000}"/>
    <cellStyle name="20% - Accent4 5 6" xfId="2100" xr:uid="{00000000-0005-0000-0000-0000B2070000}"/>
    <cellStyle name="20% - Accent4 5 7" xfId="2101" xr:uid="{00000000-0005-0000-0000-0000B3070000}"/>
    <cellStyle name="20% - Accent4 5 8" xfId="2102" xr:uid="{00000000-0005-0000-0000-0000B4070000}"/>
    <cellStyle name="20% - Accent4 5 9" xfId="2103" xr:uid="{00000000-0005-0000-0000-0000B5070000}"/>
    <cellStyle name="20% - Accent4 6" xfId="2104" xr:uid="{00000000-0005-0000-0000-0000B6070000}"/>
    <cellStyle name="20% - Accent4 6 2" xfId="2105" xr:uid="{00000000-0005-0000-0000-0000B7070000}"/>
    <cellStyle name="20% - Accent4 6 3" xfId="2106" xr:uid="{00000000-0005-0000-0000-0000B8070000}"/>
    <cellStyle name="20% - Accent4 6 4" xfId="2107" xr:uid="{00000000-0005-0000-0000-0000B9070000}"/>
    <cellStyle name="20% - Accent4 6 5" xfId="2108" xr:uid="{00000000-0005-0000-0000-0000BA070000}"/>
    <cellStyle name="20% - Accent4 6 6" xfId="2109" xr:uid="{00000000-0005-0000-0000-0000BB070000}"/>
    <cellStyle name="20% - Accent4 7" xfId="2110" xr:uid="{00000000-0005-0000-0000-0000BC070000}"/>
    <cellStyle name="20% - Accent4 7 2" xfId="2111" xr:uid="{00000000-0005-0000-0000-0000BD070000}"/>
    <cellStyle name="20% - Accent4 7 3" xfId="2112" xr:uid="{00000000-0005-0000-0000-0000BE070000}"/>
    <cellStyle name="20% - Accent4 7 4" xfId="2113" xr:uid="{00000000-0005-0000-0000-0000BF070000}"/>
    <cellStyle name="20% - Accent4 7 5" xfId="2114" xr:uid="{00000000-0005-0000-0000-0000C0070000}"/>
    <cellStyle name="20% - Accent4 7 6" xfId="2115" xr:uid="{00000000-0005-0000-0000-0000C1070000}"/>
    <cellStyle name="20% - Accent4 8" xfId="2116" xr:uid="{00000000-0005-0000-0000-0000C2070000}"/>
    <cellStyle name="20% - Accent4 8 2" xfId="2117" xr:uid="{00000000-0005-0000-0000-0000C3070000}"/>
    <cellStyle name="20% - Accent4 8 3" xfId="2118" xr:uid="{00000000-0005-0000-0000-0000C4070000}"/>
    <cellStyle name="20% - Accent4 8 4" xfId="2119" xr:uid="{00000000-0005-0000-0000-0000C5070000}"/>
    <cellStyle name="20% - Accent4 8 5" xfId="2120" xr:uid="{00000000-0005-0000-0000-0000C6070000}"/>
    <cellStyle name="20% - Accent4 8 6" xfId="2121" xr:uid="{00000000-0005-0000-0000-0000C7070000}"/>
    <cellStyle name="20% - Accent4 9" xfId="2122" xr:uid="{00000000-0005-0000-0000-0000C8070000}"/>
    <cellStyle name="20% - Accent5 10" xfId="2123" xr:uid="{00000000-0005-0000-0000-0000C9070000}"/>
    <cellStyle name="20% - Accent5 11" xfId="2124" xr:uid="{00000000-0005-0000-0000-0000CA070000}"/>
    <cellStyle name="20% - Accent5 12" xfId="2125" xr:uid="{00000000-0005-0000-0000-0000CB070000}"/>
    <cellStyle name="20% - Accent5 13" xfId="2126" xr:uid="{00000000-0005-0000-0000-0000CC070000}"/>
    <cellStyle name="20% - Accent5 14" xfId="2127" xr:uid="{00000000-0005-0000-0000-0000CD070000}"/>
    <cellStyle name="20% - Accent5 2" xfId="2128" xr:uid="{00000000-0005-0000-0000-0000CE070000}"/>
    <cellStyle name="20% - Accent5 2 10" xfId="2129" xr:uid="{00000000-0005-0000-0000-0000CF070000}"/>
    <cellStyle name="20% - Accent5 2 2" xfId="2130" xr:uid="{00000000-0005-0000-0000-0000D0070000}"/>
    <cellStyle name="20% - Accent5 2 3" xfId="2131" xr:uid="{00000000-0005-0000-0000-0000D1070000}"/>
    <cellStyle name="20% - Accent5 2 4" xfId="2132" xr:uid="{00000000-0005-0000-0000-0000D2070000}"/>
    <cellStyle name="20% - Accent5 2 5" xfId="2133" xr:uid="{00000000-0005-0000-0000-0000D3070000}"/>
    <cellStyle name="20% - Accent5 2 6" xfId="2134" xr:uid="{00000000-0005-0000-0000-0000D4070000}"/>
    <cellStyle name="20% - Accent5 2 7" xfId="2135" xr:uid="{00000000-0005-0000-0000-0000D5070000}"/>
    <cellStyle name="20% - Accent5 2 8" xfId="2136" xr:uid="{00000000-0005-0000-0000-0000D6070000}"/>
    <cellStyle name="20% - Accent5 2 9" xfId="2137" xr:uid="{00000000-0005-0000-0000-0000D7070000}"/>
    <cellStyle name="20% - Accent5 3" xfId="2138" xr:uid="{00000000-0005-0000-0000-0000D8070000}"/>
    <cellStyle name="20% - Accent5 3 10" xfId="2139" xr:uid="{00000000-0005-0000-0000-0000D9070000}"/>
    <cellStyle name="20% - Accent5 3 2" xfId="2140" xr:uid="{00000000-0005-0000-0000-0000DA070000}"/>
    <cellStyle name="20% - Accent5 3 3" xfId="2141" xr:uid="{00000000-0005-0000-0000-0000DB070000}"/>
    <cellStyle name="20% - Accent5 3 4" xfId="2142" xr:uid="{00000000-0005-0000-0000-0000DC070000}"/>
    <cellStyle name="20% - Accent5 3 5" xfId="2143" xr:uid="{00000000-0005-0000-0000-0000DD070000}"/>
    <cellStyle name="20% - Accent5 3 6" xfId="2144" xr:uid="{00000000-0005-0000-0000-0000DE070000}"/>
    <cellStyle name="20% - Accent5 3 7" xfId="2145" xr:uid="{00000000-0005-0000-0000-0000DF070000}"/>
    <cellStyle name="20% - Accent5 3 8" xfId="2146" xr:uid="{00000000-0005-0000-0000-0000E0070000}"/>
    <cellStyle name="20% - Accent5 3 9" xfId="2147" xr:uid="{00000000-0005-0000-0000-0000E1070000}"/>
    <cellStyle name="20% - Accent5 4" xfId="2148" xr:uid="{00000000-0005-0000-0000-0000E2070000}"/>
    <cellStyle name="20% - Accent5 4 10" xfId="2149" xr:uid="{00000000-0005-0000-0000-0000E3070000}"/>
    <cellStyle name="20% - Accent5 4 2" xfId="2150" xr:uid="{00000000-0005-0000-0000-0000E4070000}"/>
    <cellStyle name="20% - Accent5 4 3" xfId="2151" xr:uid="{00000000-0005-0000-0000-0000E5070000}"/>
    <cellStyle name="20% - Accent5 4 4" xfId="2152" xr:uid="{00000000-0005-0000-0000-0000E6070000}"/>
    <cellStyle name="20% - Accent5 4 5" xfId="2153" xr:uid="{00000000-0005-0000-0000-0000E7070000}"/>
    <cellStyle name="20% - Accent5 4 6" xfId="2154" xr:uid="{00000000-0005-0000-0000-0000E8070000}"/>
    <cellStyle name="20% - Accent5 4 7" xfId="2155" xr:uid="{00000000-0005-0000-0000-0000E9070000}"/>
    <cellStyle name="20% - Accent5 4 8" xfId="2156" xr:uid="{00000000-0005-0000-0000-0000EA070000}"/>
    <cellStyle name="20% - Accent5 4 9" xfId="2157" xr:uid="{00000000-0005-0000-0000-0000EB070000}"/>
    <cellStyle name="20% - Accent5 5" xfId="2158" xr:uid="{00000000-0005-0000-0000-0000EC070000}"/>
    <cellStyle name="20% - Accent5 5 10" xfId="2159" xr:uid="{00000000-0005-0000-0000-0000ED070000}"/>
    <cellStyle name="20% - Accent5 5 2" xfId="2160" xr:uid="{00000000-0005-0000-0000-0000EE070000}"/>
    <cellStyle name="20% - Accent5 5 3" xfId="2161" xr:uid="{00000000-0005-0000-0000-0000EF070000}"/>
    <cellStyle name="20% - Accent5 5 4" xfId="2162" xr:uid="{00000000-0005-0000-0000-0000F0070000}"/>
    <cellStyle name="20% - Accent5 5 5" xfId="2163" xr:uid="{00000000-0005-0000-0000-0000F1070000}"/>
    <cellStyle name="20% - Accent5 5 6" xfId="2164" xr:uid="{00000000-0005-0000-0000-0000F2070000}"/>
    <cellStyle name="20% - Accent5 5 7" xfId="2165" xr:uid="{00000000-0005-0000-0000-0000F3070000}"/>
    <cellStyle name="20% - Accent5 5 8" xfId="2166" xr:uid="{00000000-0005-0000-0000-0000F4070000}"/>
    <cellStyle name="20% - Accent5 5 9" xfId="2167" xr:uid="{00000000-0005-0000-0000-0000F5070000}"/>
    <cellStyle name="20% - Accent5 6" xfId="2168" xr:uid="{00000000-0005-0000-0000-0000F6070000}"/>
    <cellStyle name="20% - Accent5 6 2" xfId="2169" xr:uid="{00000000-0005-0000-0000-0000F7070000}"/>
    <cellStyle name="20% - Accent5 6 3" xfId="2170" xr:uid="{00000000-0005-0000-0000-0000F8070000}"/>
    <cellStyle name="20% - Accent5 6 4" xfId="2171" xr:uid="{00000000-0005-0000-0000-0000F9070000}"/>
    <cellStyle name="20% - Accent5 6 5" xfId="2172" xr:uid="{00000000-0005-0000-0000-0000FA070000}"/>
    <cellStyle name="20% - Accent5 6 6" xfId="2173" xr:uid="{00000000-0005-0000-0000-0000FB070000}"/>
    <cellStyle name="20% - Accent5 7" xfId="2174" xr:uid="{00000000-0005-0000-0000-0000FC070000}"/>
    <cellStyle name="20% - Accent5 7 2" xfId="2175" xr:uid="{00000000-0005-0000-0000-0000FD070000}"/>
    <cellStyle name="20% - Accent5 7 3" xfId="2176" xr:uid="{00000000-0005-0000-0000-0000FE070000}"/>
    <cellStyle name="20% - Accent5 7 4" xfId="2177" xr:uid="{00000000-0005-0000-0000-0000FF070000}"/>
    <cellStyle name="20% - Accent5 7 5" xfId="2178" xr:uid="{00000000-0005-0000-0000-000000080000}"/>
    <cellStyle name="20% - Accent5 7 6" xfId="2179" xr:uid="{00000000-0005-0000-0000-000001080000}"/>
    <cellStyle name="20% - Accent5 8" xfId="2180" xr:uid="{00000000-0005-0000-0000-000002080000}"/>
    <cellStyle name="20% - Accent5 8 2" xfId="2181" xr:uid="{00000000-0005-0000-0000-000003080000}"/>
    <cellStyle name="20% - Accent5 8 3" xfId="2182" xr:uid="{00000000-0005-0000-0000-000004080000}"/>
    <cellStyle name="20% - Accent5 8 4" xfId="2183" xr:uid="{00000000-0005-0000-0000-000005080000}"/>
    <cellStyle name="20% - Accent5 8 5" xfId="2184" xr:uid="{00000000-0005-0000-0000-000006080000}"/>
    <cellStyle name="20% - Accent5 8 6" xfId="2185" xr:uid="{00000000-0005-0000-0000-000007080000}"/>
    <cellStyle name="20% - Accent5 9" xfId="2186" xr:uid="{00000000-0005-0000-0000-000008080000}"/>
    <cellStyle name="20% - Accent6 10" xfId="2187" xr:uid="{00000000-0005-0000-0000-000009080000}"/>
    <cellStyle name="20% - Accent6 11" xfId="2188" xr:uid="{00000000-0005-0000-0000-00000A080000}"/>
    <cellStyle name="20% - Accent6 12" xfId="2189" xr:uid="{00000000-0005-0000-0000-00000B080000}"/>
    <cellStyle name="20% - Accent6 13" xfId="2190" xr:uid="{00000000-0005-0000-0000-00000C080000}"/>
    <cellStyle name="20% - Accent6 14" xfId="2191" xr:uid="{00000000-0005-0000-0000-00000D080000}"/>
    <cellStyle name="20% - Accent6 2" xfId="2192" xr:uid="{00000000-0005-0000-0000-00000E080000}"/>
    <cellStyle name="20% - Accent6 2 10" xfId="2193" xr:uid="{00000000-0005-0000-0000-00000F080000}"/>
    <cellStyle name="20% - Accent6 2 2" xfId="2194" xr:uid="{00000000-0005-0000-0000-000010080000}"/>
    <cellStyle name="20% - Accent6 2 3" xfId="2195" xr:uid="{00000000-0005-0000-0000-000011080000}"/>
    <cellStyle name="20% - Accent6 2 4" xfId="2196" xr:uid="{00000000-0005-0000-0000-000012080000}"/>
    <cellStyle name="20% - Accent6 2 5" xfId="2197" xr:uid="{00000000-0005-0000-0000-000013080000}"/>
    <cellStyle name="20% - Accent6 2 6" xfId="2198" xr:uid="{00000000-0005-0000-0000-000014080000}"/>
    <cellStyle name="20% - Accent6 2 7" xfId="2199" xr:uid="{00000000-0005-0000-0000-000015080000}"/>
    <cellStyle name="20% - Accent6 2 8" xfId="2200" xr:uid="{00000000-0005-0000-0000-000016080000}"/>
    <cellStyle name="20% - Accent6 2 9" xfId="2201" xr:uid="{00000000-0005-0000-0000-000017080000}"/>
    <cellStyle name="20% - Accent6 3" xfId="2202" xr:uid="{00000000-0005-0000-0000-000018080000}"/>
    <cellStyle name="20% - Accent6 3 10" xfId="2203" xr:uid="{00000000-0005-0000-0000-000019080000}"/>
    <cellStyle name="20% - Accent6 3 2" xfId="2204" xr:uid="{00000000-0005-0000-0000-00001A080000}"/>
    <cellStyle name="20% - Accent6 3 3" xfId="2205" xr:uid="{00000000-0005-0000-0000-00001B080000}"/>
    <cellStyle name="20% - Accent6 3 4" xfId="2206" xr:uid="{00000000-0005-0000-0000-00001C080000}"/>
    <cellStyle name="20% - Accent6 3 5" xfId="2207" xr:uid="{00000000-0005-0000-0000-00001D080000}"/>
    <cellStyle name="20% - Accent6 3 6" xfId="2208" xr:uid="{00000000-0005-0000-0000-00001E080000}"/>
    <cellStyle name="20% - Accent6 3 7" xfId="2209" xr:uid="{00000000-0005-0000-0000-00001F080000}"/>
    <cellStyle name="20% - Accent6 3 8" xfId="2210" xr:uid="{00000000-0005-0000-0000-000020080000}"/>
    <cellStyle name="20% - Accent6 3 9" xfId="2211" xr:uid="{00000000-0005-0000-0000-000021080000}"/>
    <cellStyle name="20% - Accent6 4" xfId="2212" xr:uid="{00000000-0005-0000-0000-000022080000}"/>
    <cellStyle name="20% - Accent6 4 10" xfId="2213" xr:uid="{00000000-0005-0000-0000-000023080000}"/>
    <cellStyle name="20% - Accent6 4 2" xfId="2214" xr:uid="{00000000-0005-0000-0000-000024080000}"/>
    <cellStyle name="20% - Accent6 4 3" xfId="2215" xr:uid="{00000000-0005-0000-0000-000025080000}"/>
    <cellStyle name="20% - Accent6 4 4" xfId="2216" xr:uid="{00000000-0005-0000-0000-000026080000}"/>
    <cellStyle name="20% - Accent6 4 5" xfId="2217" xr:uid="{00000000-0005-0000-0000-000027080000}"/>
    <cellStyle name="20% - Accent6 4 6" xfId="2218" xr:uid="{00000000-0005-0000-0000-000028080000}"/>
    <cellStyle name="20% - Accent6 4 7" xfId="2219" xr:uid="{00000000-0005-0000-0000-000029080000}"/>
    <cellStyle name="20% - Accent6 4 8" xfId="2220" xr:uid="{00000000-0005-0000-0000-00002A080000}"/>
    <cellStyle name="20% - Accent6 4 9" xfId="2221" xr:uid="{00000000-0005-0000-0000-00002B080000}"/>
    <cellStyle name="20% - Accent6 5" xfId="2222" xr:uid="{00000000-0005-0000-0000-00002C080000}"/>
    <cellStyle name="20% - Accent6 5 10" xfId="2223" xr:uid="{00000000-0005-0000-0000-00002D080000}"/>
    <cellStyle name="20% - Accent6 5 2" xfId="2224" xr:uid="{00000000-0005-0000-0000-00002E080000}"/>
    <cellStyle name="20% - Accent6 5 3" xfId="2225" xr:uid="{00000000-0005-0000-0000-00002F080000}"/>
    <cellStyle name="20% - Accent6 5 4" xfId="2226" xr:uid="{00000000-0005-0000-0000-000030080000}"/>
    <cellStyle name="20% - Accent6 5 5" xfId="2227" xr:uid="{00000000-0005-0000-0000-000031080000}"/>
    <cellStyle name="20% - Accent6 5 6" xfId="2228" xr:uid="{00000000-0005-0000-0000-000032080000}"/>
    <cellStyle name="20% - Accent6 5 7" xfId="2229" xr:uid="{00000000-0005-0000-0000-000033080000}"/>
    <cellStyle name="20% - Accent6 5 8" xfId="2230" xr:uid="{00000000-0005-0000-0000-000034080000}"/>
    <cellStyle name="20% - Accent6 5 9" xfId="2231" xr:uid="{00000000-0005-0000-0000-000035080000}"/>
    <cellStyle name="20% - Accent6 6" xfId="2232" xr:uid="{00000000-0005-0000-0000-000036080000}"/>
    <cellStyle name="20% - Accent6 6 2" xfId="2233" xr:uid="{00000000-0005-0000-0000-000037080000}"/>
    <cellStyle name="20% - Accent6 6 3" xfId="2234" xr:uid="{00000000-0005-0000-0000-000038080000}"/>
    <cellStyle name="20% - Accent6 6 4" xfId="2235" xr:uid="{00000000-0005-0000-0000-000039080000}"/>
    <cellStyle name="20% - Accent6 6 5" xfId="2236" xr:uid="{00000000-0005-0000-0000-00003A080000}"/>
    <cellStyle name="20% - Accent6 6 6" xfId="2237" xr:uid="{00000000-0005-0000-0000-00003B080000}"/>
    <cellStyle name="20% - Accent6 7" xfId="2238" xr:uid="{00000000-0005-0000-0000-00003C080000}"/>
    <cellStyle name="20% - Accent6 7 2" xfId="2239" xr:uid="{00000000-0005-0000-0000-00003D080000}"/>
    <cellStyle name="20% - Accent6 7 3" xfId="2240" xr:uid="{00000000-0005-0000-0000-00003E080000}"/>
    <cellStyle name="20% - Accent6 7 4" xfId="2241" xr:uid="{00000000-0005-0000-0000-00003F080000}"/>
    <cellStyle name="20% - Accent6 7 5" xfId="2242" xr:uid="{00000000-0005-0000-0000-000040080000}"/>
    <cellStyle name="20% - Accent6 7 6" xfId="2243" xr:uid="{00000000-0005-0000-0000-000041080000}"/>
    <cellStyle name="20% - Accent6 8" xfId="2244" xr:uid="{00000000-0005-0000-0000-000042080000}"/>
    <cellStyle name="20% - Accent6 8 2" xfId="2245" xr:uid="{00000000-0005-0000-0000-000043080000}"/>
    <cellStyle name="20% - Accent6 8 3" xfId="2246" xr:uid="{00000000-0005-0000-0000-000044080000}"/>
    <cellStyle name="20% - Accent6 8 4" xfId="2247" xr:uid="{00000000-0005-0000-0000-000045080000}"/>
    <cellStyle name="20% - Accent6 8 5" xfId="2248" xr:uid="{00000000-0005-0000-0000-000046080000}"/>
    <cellStyle name="20% - Accent6 8 6" xfId="2249" xr:uid="{00000000-0005-0000-0000-000047080000}"/>
    <cellStyle name="20% - Accent6 9" xfId="2250" xr:uid="{00000000-0005-0000-0000-000048080000}"/>
    <cellStyle name="40% - Accent1 10" xfId="2251" xr:uid="{00000000-0005-0000-0000-000049080000}"/>
    <cellStyle name="40% - Accent1 11" xfId="2252" xr:uid="{00000000-0005-0000-0000-00004A080000}"/>
    <cellStyle name="40% - Accent1 12" xfId="2253" xr:uid="{00000000-0005-0000-0000-00004B080000}"/>
    <cellStyle name="40% - Accent1 13" xfId="2254" xr:uid="{00000000-0005-0000-0000-00004C080000}"/>
    <cellStyle name="40% - Accent1 14" xfId="2255" xr:uid="{00000000-0005-0000-0000-00004D080000}"/>
    <cellStyle name="40% - Accent1 2" xfId="2256" xr:uid="{00000000-0005-0000-0000-00004E080000}"/>
    <cellStyle name="40% - Accent1 2 10" xfId="2257" xr:uid="{00000000-0005-0000-0000-00004F080000}"/>
    <cellStyle name="40% - Accent1 2 2" xfId="2258" xr:uid="{00000000-0005-0000-0000-000050080000}"/>
    <cellStyle name="40% - Accent1 2 3" xfId="2259" xr:uid="{00000000-0005-0000-0000-000051080000}"/>
    <cellStyle name="40% - Accent1 2 4" xfId="2260" xr:uid="{00000000-0005-0000-0000-000052080000}"/>
    <cellStyle name="40% - Accent1 2 5" xfId="2261" xr:uid="{00000000-0005-0000-0000-000053080000}"/>
    <cellStyle name="40% - Accent1 2 6" xfId="2262" xr:uid="{00000000-0005-0000-0000-000054080000}"/>
    <cellStyle name="40% - Accent1 2 7" xfId="2263" xr:uid="{00000000-0005-0000-0000-000055080000}"/>
    <cellStyle name="40% - Accent1 2 8" xfId="2264" xr:uid="{00000000-0005-0000-0000-000056080000}"/>
    <cellStyle name="40% - Accent1 2 9" xfId="2265" xr:uid="{00000000-0005-0000-0000-000057080000}"/>
    <cellStyle name="40% - Accent1 3" xfId="2266" xr:uid="{00000000-0005-0000-0000-000058080000}"/>
    <cellStyle name="40% - Accent1 3 10" xfId="2267" xr:uid="{00000000-0005-0000-0000-000059080000}"/>
    <cellStyle name="40% - Accent1 3 2" xfId="2268" xr:uid="{00000000-0005-0000-0000-00005A080000}"/>
    <cellStyle name="40% - Accent1 3 3" xfId="2269" xr:uid="{00000000-0005-0000-0000-00005B080000}"/>
    <cellStyle name="40% - Accent1 3 4" xfId="2270" xr:uid="{00000000-0005-0000-0000-00005C080000}"/>
    <cellStyle name="40% - Accent1 3 5" xfId="2271" xr:uid="{00000000-0005-0000-0000-00005D080000}"/>
    <cellStyle name="40% - Accent1 3 6" xfId="2272" xr:uid="{00000000-0005-0000-0000-00005E080000}"/>
    <cellStyle name="40% - Accent1 3 7" xfId="2273" xr:uid="{00000000-0005-0000-0000-00005F080000}"/>
    <cellStyle name="40% - Accent1 3 8" xfId="2274" xr:uid="{00000000-0005-0000-0000-000060080000}"/>
    <cellStyle name="40% - Accent1 3 9" xfId="2275" xr:uid="{00000000-0005-0000-0000-000061080000}"/>
    <cellStyle name="40% - Accent1 4" xfId="2276" xr:uid="{00000000-0005-0000-0000-000062080000}"/>
    <cellStyle name="40% - Accent1 4 10" xfId="2277" xr:uid="{00000000-0005-0000-0000-000063080000}"/>
    <cellStyle name="40% - Accent1 4 2" xfId="2278" xr:uid="{00000000-0005-0000-0000-000064080000}"/>
    <cellStyle name="40% - Accent1 4 3" xfId="2279" xr:uid="{00000000-0005-0000-0000-000065080000}"/>
    <cellStyle name="40% - Accent1 4 4" xfId="2280" xr:uid="{00000000-0005-0000-0000-000066080000}"/>
    <cellStyle name="40% - Accent1 4 5" xfId="2281" xr:uid="{00000000-0005-0000-0000-000067080000}"/>
    <cellStyle name="40% - Accent1 4 6" xfId="2282" xr:uid="{00000000-0005-0000-0000-000068080000}"/>
    <cellStyle name="40% - Accent1 4 7" xfId="2283" xr:uid="{00000000-0005-0000-0000-000069080000}"/>
    <cellStyle name="40% - Accent1 4 8" xfId="2284" xr:uid="{00000000-0005-0000-0000-00006A080000}"/>
    <cellStyle name="40% - Accent1 4 9" xfId="2285" xr:uid="{00000000-0005-0000-0000-00006B080000}"/>
    <cellStyle name="40% - Accent1 5" xfId="2286" xr:uid="{00000000-0005-0000-0000-00006C080000}"/>
    <cellStyle name="40% - Accent1 5 10" xfId="2287" xr:uid="{00000000-0005-0000-0000-00006D080000}"/>
    <cellStyle name="40% - Accent1 5 2" xfId="2288" xr:uid="{00000000-0005-0000-0000-00006E080000}"/>
    <cellStyle name="40% - Accent1 5 3" xfId="2289" xr:uid="{00000000-0005-0000-0000-00006F080000}"/>
    <cellStyle name="40% - Accent1 5 4" xfId="2290" xr:uid="{00000000-0005-0000-0000-000070080000}"/>
    <cellStyle name="40% - Accent1 5 5" xfId="2291" xr:uid="{00000000-0005-0000-0000-000071080000}"/>
    <cellStyle name="40% - Accent1 5 6" xfId="2292" xr:uid="{00000000-0005-0000-0000-000072080000}"/>
    <cellStyle name="40% - Accent1 5 7" xfId="2293" xr:uid="{00000000-0005-0000-0000-000073080000}"/>
    <cellStyle name="40% - Accent1 5 8" xfId="2294" xr:uid="{00000000-0005-0000-0000-000074080000}"/>
    <cellStyle name="40% - Accent1 5 9" xfId="2295" xr:uid="{00000000-0005-0000-0000-000075080000}"/>
    <cellStyle name="40% - Accent1 6" xfId="2296" xr:uid="{00000000-0005-0000-0000-000076080000}"/>
    <cellStyle name="40% - Accent1 6 2" xfId="2297" xr:uid="{00000000-0005-0000-0000-000077080000}"/>
    <cellStyle name="40% - Accent1 6 3" xfId="2298" xr:uid="{00000000-0005-0000-0000-000078080000}"/>
    <cellStyle name="40% - Accent1 6 4" xfId="2299" xr:uid="{00000000-0005-0000-0000-000079080000}"/>
    <cellStyle name="40% - Accent1 6 5" xfId="2300" xr:uid="{00000000-0005-0000-0000-00007A080000}"/>
    <cellStyle name="40% - Accent1 6 6" xfId="2301" xr:uid="{00000000-0005-0000-0000-00007B080000}"/>
    <cellStyle name="40% - Accent1 7" xfId="2302" xr:uid="{00000000-0005-0000-0000-00007C080000}"/>
    <cellStyle name="40% - Accent1 7 2" xfId="2303" xr:uid="{00000000-0005-0000-0000-00007D080000}"/>
    <cellStyle name="40% - Accent1 7 3" xfId="2304" xr:uid="{00000000-0005-0000-0000-00007E080000}"/>
    <cellStyle name="40% - Accent1 7 4" xfId="2305" xr:uid="{00000000-0005-0000-0000-00007F080000}"/>
    <cellStyle name="40% - Accent1 7 5" xfId="2306" xr:uid="{00000000-0005-0000-0000-000080080000}"/>
    <cellStyle name="40% - Accent1 7 6" xfId="2307" xr:uid="{00000000-0005-0000-0000-000081080000}"/>
    <cellStyle name="40% - Accent1 8" xfId="2308" xr:uid="{00000000-0005-0000-0000-000082080000}"/>
    <cellStyle name="40% - Accent1 8 2" xfId="2309" xr:uid="{00000000-0005-0000-0000-000083080000}"/>
    <cellStyle name="40% - Accent1 8 3" xfId="2310" xr:uid="{00000000-0005-0000-0000-000084080000}"/>
    <cellStyle name="40% - Accent1 8 4" xfId="2311" xr:uid="{00000000-0005-0000-0000-000085080000}"/>
    <cellStyle name="40% - Accent1 8 5" xfId="2312" xr:uid="{00000000-0005-0000-0000-000086080000}"/>
    <cellStyle name="40% - Accent1 8 6" xfId="2313" xr:uid="{00000000-0005-0000-0000-000087080000}"/>
    <cellStyle name="40% - Accent1 9" xfId="2314" xr:uid="{00000000-0005-0000-0000-000088080000}"/>
    <cellStyle name="40% - Accent2 10" xfId="2315" xr:uid="{00000000-0005-0000-0000-000089080000}"/>
    <cellStyle name="40% - Accent2 11" xfId="2316" xr:uid="{00000000-0005-0000-0000-00008A080000}"/>
    <cellStyle name="40% - Accent2 12" xfId="2317" xr:uid="{00000000-0005-0000-0000-00008B080000}"/>
    <cellStyle name="40% - Accent2 13" xfId="2318" xr:uid="{00000000-0005-0000-0000-00008C080000}"/>
    <cellStyle name="40% - Accent2 14" xfId="2319" xr:uid="{00000000-0005-0000-0000-00008D080000}"/>
    <cellStyle name="40% - Accent2 2" xfId="2320" xr:uid="{00000000-0005-0000-0000-00008E080000}"/>
    <cellStyle name="40% - Accent2 2 10" xfId="2321" xr:uid="{00000000-0005-0000-0000-00008F080000}"/>
    <cellStyle name="40% - Accent2 2 2" xfId="2322" xr:uid="{00000000-0005-0000-0000-000090080000}"/>
    <cellStyle name="40% - Accent2 2 3" xfId="2323" xr:uid="{00000000-0005-0000-0000-000091080000}"/>
    <cellStyle name="40% - Accent2 2 4" xfId="2324" xr:uid="{00000000-0005-0000-0000-000092080000}"/>
    <cellStyle name="40% - Accent2 2 5" xfId="2325" xr:uid="{00000000-0005-0000-0000-000093080000}"/>
    <cellStyle name="40% - Accent2 2 6" xfId="2326" xr:uid="{00000000-0005-0000-0000-000094080000}"/>
    <cellStyle name="40% - Accent2 2 7" xfId="2327" xr:uid="{00000000-0005-0000-0000-000095080000}"/>
    <cellStyle name="40% - Accent2 2 8" xfId="2328" xr:uid="{00000000-0005-0000-0000-000096080000}"/>
    <cellStyle name="40% - Accent2 2 9" xfId="2329" xr:uid="{00000000-0005-0000-0000-000097080000}"/>
    <cellStyle name="40% - Accent2 3" xfId="2330" xr:uid="{00000000-0005-0000-0000-000098080000}"/>
    <cellStyle name="40% - Accent2 3 10" xfId="2331" xr:uid="{00000000-0005-0000-0000-000099080000}"/>
    <cellStyle name="40% - Accent2 3 2" xfId="2332" xr:uid="{00000000-0005-0000-0000-00009A080000}"/>
    <cellStyle name="40% - Accent2 3 3" xfId="2333" xr:uid="{00000000-0005-0000-0000-00009B080000}"/>
    <cellStyle name="40% - Accent2 3 4" xfId="2334" xr:uid="{00000000-0005-0000-0000-00009C080000}"/>
    <cellStyle name="40% - Accent2 3 5" xfId="2335" xr:uid="{00000000-0005-0000-0000-00009D080000}"/>
    <cellStyle name="40% - Accent2 3 6" xfId="2336" xr:uid="{00000000-0005-0000-0000-00009E080000}"/>
    <cellStyle name="40% - Accent2 3 7" xfId="2337" xr:uid="{00000000-0005-0000-0000-00009F080000}"/>
    <cellStyle name="40% - Accent2 3 8" xfId="2338" xr:uid="{00000000-0005-0000-0000-0000A0080000}"/>
    <cellStyle name="40% - Accent2 3 9" xfId="2339" xr:uid="{00000000-0005-0000-0000-0000A1080000}"/>
    <cellStyle name="40% - Accent2 4" xfId="2340" xr:uid="{00000000-0005-0000-0000-0000A2080000}"/>
    <cellStyle name="40% - Accent2 4 10" xfId="2341" xr:uid="{00000000-0005-0000-0000-0000A3080000}"/>
    <cellStyle name="40% - Accent2 4 2" xfId="2342" xr:uid="{00000000-0005-0000-0000-0000A4080000}"/>
    <cellStyle name="40% - Accent2 4 3" xfId="2343" xr:uid="{00000000-0005-0000-0000-0000A5080000}"/>
    <cellStyle name="40% - Accent2 4 4" xfId="2344" xr:uid="{00000000-0005-0000-0000-0000A6080000}"/>
    <cellStyle name="40% - Accent2 4 5" xfId="2345" xr:uid="{00000000-0005-0000-0000-0000A7080000}"/>
    <cellStyle name="40% - Accent2 4 6" xfId="2346" xr:uid="{00000000-0005-0000-0000-0000A8080000}"/>
    <cellStyle name="40% - Accent2 4 7" xfId="2347" xr:uid="{00000000-0005-0000-0000-0000A9080000}"/>
    <cellStyle name="40% - Accent2 4 8" xfId="2348" xr:uid="{00000000-0005-0000-0000-0000AA080000}"/>
    <cellStyle name="40% - Accent2 4 9" xfId="2349" xr:uid="{00000000-0005-0000-0000-0000AB080000}"/>
    <cellStyle name="40% - Accent2 5" xfId="2350" xr:uid="{00000000-0005-0000-0000-0000AC080000}"/>
    <cellStyle name="40% - Accent2 5 10" xfId="2351" xr:uid="{00000000-0005-0000-0000-0000AD080000}"/>
    <cellStyle name="40% - Accent2 5 2" xfId="2352" xr:uid="{00000000-0005-0000-0000-0000AE080000}"/>
    <cellStyle name="40% - Accent2 5 3" xfId="2353" xr:uid="{00000000-0005-0000-0000-0000AF080000}"/>
    <cellStyle name="40% - Accent2 5 4" xfId="2354" xr:uid="{00000000-0005-0000-0000-0000B0080000}"/>
    <cellStyle name="40% - Accent2 5 5" xfId="2355" xr:uid="{00000000-0005-0000-0000-0000B1080000}"/>
    <cellStyle name="40% - Accent2 5 6" xfId="2356" xr:uid="{00000000-0005-0000-0000-0000B2080000}"/>
    <cellStyle name="40% - Accent2 5 7" xfId="2357" xr:uid="{00000000-0005-0000-0000-0000B3080000}"/>
    <cellStyle name="40% - Accent2 5 8" xfId="2358" xr:uid="{00000000-0005-0000-0000-0000B4080000}"/>
    <cellStyle name="40% - Accent2 5 9" xfId="2359" xr:uid="{00000000-0005-0000-0000-0000B5080000}"/>
    <cellStyle name="40% - Accent2 6" xfId="2360" xr:uid="{00000000-0005-0000-0000-0000B6080000}"/>
    <cellStyle name="40% - Accent2 6 2" xfId="2361" xr:uid="{00000000-0005-0000-0000-0000B7080000}"/>
    <cellStyle name="40% - Accent2 6 3" xfId="2362" xr:uid="{00000000-0005-0000-0000-0000B8080000}"/>
    <cellStyle name="40% - Accent2 6 4" xfId="2363" xr:uid="{00000000-0005-0000-0000-0000B9080000}"/>
    <cellStyle name="40% - Accent2 6 5" xfId="2364" xr:uid="{00000000-0005-0000-0000-0000BA080000}"/>
    <cellStyle name="40% - Accent2 6 6" xfId="2365" xr:uid="{00000000-0005-0000-0000-0000BB080000}"/>
    <cellStyle name="40% - Accent2 7" xfId="2366" xr:uid="{00000000-0005-0000-0000-0000BC080000}"/>
    <cellStyle name="40% - Accent2 7 2" xfId="2367" xr:uid="{00000000-0005-0000-0000-0000BD080000}"/>
    <cellStyle name="40% - Accent2 7 3" xfId="2368" xr:uid="{00000000-0005-0000-0000-0000BE080000}"/>
    <cellStyle name="40% - Accent2 7 4" xfId="2369" xr:uid="{00000000-0005-0000-0000-0000BF080000}"/>
    <cellStyle name="40% - Accent2 7 5" xfId="2370" xr:uid="{00000000-0005-0000-0000-0000C0080000}"/>
    <cellStyle name="40% - Accent2 7 6" xfId="2371" xr:uid="{00000000-0005-0000-0000-0000C1080000}"/>
    <cellStyle name="40% - Accent2 8" xfId="2372" xr:uid="{00000000-0005-0000-0000-0000C2080000}"/>
    <cellStyle name="40% - Accent2 8 2" xfId="2373" xr:uid="{00000000-0005-0000-0000-0000C3080000}"/>
    <cellStyle name="40% - Accent2 8 3" xfId="2374" xr:uid="{00000000-0005-0000-0000-0000C4080000}"/>
    <cellStyle name="40% - Accent2 8 4" xfId="2375" xr:uid="{00000000-0005-0000-0000-0000C5080000}"/>
    <cellStyle name="40% - Accent2 8 5" xfId="2376" xr:uid="{00000000-0005-0000-0000-0000C6080000}"/>
    <cellStyle name="40% - Accent2 8 6" xfId="2377" xr:uid="{00000000-0005-0000-0000-0000C7080000}"/>
    <cellStyle name="40% - Accent2 9" xfId="2378" xr:uid="{00000000-0005-0000-0000-0000C8080000}"/>
    <cellStyle name="40% - Accent3 10" xfId="2379" xr:uid="{00000000-0005-0000-0000-0000C9080000}"/>
    <cellStyle name="40% - Accent3 11" xfId="2380" xr:uid="{00000000-0005-0000-0000-0000CA080000}"/>
    <cellStyle name="40% - Accent3 12" xfId="2381" xr:uid="{00000000-0005-0000-0000-0000CB080000}"/>
    <cellStyle name="40% - Accent3 13" xfId="2382" xr:uid="{00000000-0005-0000-0000-0000CC080000}"/>
    <cellStyle name="40% - Accent3 14" xfId="2383" xr:uid="{00000000-0005-0000-0000-0000CD080000}"/>
    <cellStyle name="40% - Accent3 2" xfId="2384" xr:uid="{00000000-0005-0000-0000-0000CE080000}"/>
    <cellStyle name="40% - Accent3 2 10" xfId="2385" xr:uid="{00000000-0005-0000-0000-0000CF080000}"/>
    <cellStyle name="40% - Accent3 2 2" xfId="2386" xr:uid="{00000000-0005-0000-0000-0000D0080000}"/>
    <cellStyle name="40% - Accent3 2 3" xfId="2387" xr:uid="{00000000-0005-0000-0000-0000D1080000}"/>
    <cellStyle name="40% - Accent3 2 4" xfId="2388" xr:uid="{00000000-0005-0000-0000-0000D2080000}"/>
    <cellStyle name="40% - Accent3 2 5" xfId="2389" xr:uid="{00000000-0005-0000-0000-0000D3080000}"/>
    <cellStyle name="40% - Accent3 2 6" xfId="2390" xr:uid="{00000000-0005-0000-0000-0000D4080000}"/>
    <cellStyle name="40% - Accent3 2 7" xfId="2391" xr:uid="{00000000-0005-0000-0000-0000D5080000}"/>
    <cellStyle name="40% - Accent3 2 8" xfId="2392" xr:uid="{00000000-0005-0000-0000-0000D6080000}"/>
    <cellStyle name="40% - Accent3 2 9" xfId="2393" xr:uid="{00000000-0005-0000-0000-0000D7080000}"/>
    <cellStyle name="40% - Accent3 3" xfId="2394" xr:uid="{00000000-0005-0000-0000-0000D8080000}"/>
    <cellStyle name="40% - Accent3 3 10" xfId="2395" xr:uid="{00000000-0005-0000-0000-0000D9080000}"/>
    <cellStyle name="40% - Accent3 3 2" xfId="2396" xr:uid="{00000000-0005-0000-0000-0000DA080000}"/>
    <cellStyle name="40% - Accent3 3 3" xfId="2397" xr:uid="{00000000-0005-0000-0000-0000DB080000}"/>
    <cellStyle name="40% - Accent3 3 4" xfId="2398" xr:uid="{00000000-0005-0000-0000-0000DC080000}"/>
    <cellStyle name="40% - Accent3 3 5" xfId="2399" xr:uid="{00000000-0005-0000-0000-0000DD080000}"/>
    <cellStyle name="40% - Accent3 3 6" xfId="2400" xr:uid="{00000000-0005-0000-0000-0000DE080000}"/>
    <cellStyle name="40% - Accent3 3 7" xfId="2401" xr:uid="{00000000-0005-0000-0000-0000DF080000}"/>
    <cellStyle name="40% - Accent3 3 8" xfId="2402" xr:uid="{00000000-0005-0000-0000-0000E0080000}"/>
    <cellStyle name="40% - Accent3 3 9" xfId="2403" xr:uid="{00000000-0005-0000-0000-0000E1080000}"/>
    <cellStyle name="40% - Accent3 4" xfId="2404" xr:uid="{00000000-0005-0000-0000-0000E2080000}"/>
    <cellStyle name="40% - Accent3 4 10" xfId="2405" xr:uid="{00000000-0005-0000-0000-0000E3080000}"/>
    <cellStyle name="40% - Accent3 4 2" xfId="2406" xr:uid="{00000000-0005-0000-0000-0000E4080000}"/>
    <cellStyle name="40% - Accent3 4 3" xfId="2407" xr:uid="{00000000-0005-0000-0000-0000E5080000}"/>
    <cellStyle name="40% - Accent3 4 4" xfId="2408" xr:uid="{00000000-0005-0000-0000-0000E6080000}"/>
    <cellStyle name="40% - Accent3 4 5" xfId="2409" xr:uid="{00000000-0005-0000-0000-0000E7080000}"/>
    <cellStyle name="40% - Accent3 4 6" xfId="2410" xr:uid="{00000000-0005-0000-0000-0000E8080000}"/>
    <cellStyle name="40% - Accent3 4 7" xfId="2411" xr:uid="{00000000-0005-0000-0000-0000E9080000}"/>
    <cellStyle name="40% - Accent3 4 8" xfId="2412" xr:uid="{00000000-0005-0000-0000-0000EA080000}"/>
    <cellStyle name="40% - Accent3 4 9" xfId="2413" xr:uid="{00000000-0005-0000-0000-0000EB080000}"/>
    <cellStyle name="40% - Accent3 5" xfId="2414" xr:uid="{00000000-0005-0000-0000-0000EC080000}"/>
    <cellStyle name="40% - Accent3 5 10" xfId="2415" xr:uid="{00000000-0005-0000-0000-0000ED080000}"/>
    <cellStyle name="40% - Accent3 5 2" xfId="2416" xr:uid="{00000000-0005-0000-0000-0000EE080000}"/>
    <cellStyle name="40% - Accent3 5 3" xfId="2417" xr:uid="{00000000-0005-0000-0000-0000EF080000}"/>
    <cellStyle name="40% - Accent3 5 4" xfId="2418" xr:uid="{00000000-0005-0000-0000-0000F0080000}"/>
    <cellStyle name="40% - Accent3 5 5" xfId="2419" xr:uid="{00000000-0005-0000-0000-0000F1080000}"/>
    <cellStyle name="40% - Accent3 5 6" xfId="2420" xr:uid="{00000000-0005-0000-0000-0000F2080000}"/>
    <cellStyle name="40% - Accent3 5 7" xfId="2421" xr:uid="{00000000-0005-0000-0000-0000F3080000}"/>
    <cellStyle name="40% - Accent3 5 8" xfId="2422" xr:uid="{00000000-0005-0000-0000-0000F4080000}"/>
    <cellStyle name="40% - Accent3 5 9" xfId="2423" xr:uid="{00000000-0005-0000-0000-0000F5080000}"/>
    <cellStyle name="40% - Accent3 6" xfId="2424" xr:uid="{00000000-0005-0000-0000-0000F6080000}"/>
    <cellStyle name="40% - Accent3 6 2" xfId="2425" xr:uid="{00000000-0005-0000-0000-0000F7080000}"/>
    <cellStyle name="40% - Accent3 6 3" xfId="2426" xr:uid="{00000000-0005-0000-0000-0000F8080000}"/>
    <cellStyle name="40% - Accent3 6 4" xfId="2427" xr:uid="{00000000-0005-0000-0000-0000F9080000}"/>
    <cellStyle name="40% - Accent3 6 5" xfId="2428" xr:uid="{00000000-0005-0000-0000-0000FA080000}"/>
    <cellStyle name="40% - Accent3 6 6" xfId="2429" xr:uid="{00000000-0005-0000-0000-0000FB080000}"/>
    <cellStyle name="40% - Accent3 7" xfId="2430" xr:uid="{00000000-0005-0000-0000-0000FC080000}"/>
    <cellStyle name="40% - Accent3 7 2" xfId="2431" xr:uid="{00000000-0005-0000-0000-0000FD080000}"/>
    <cellStyle name="40% - Accent3 7 3" xfId="2432" xr:uid="{00000000-0005-0000-0000-0000FE080000}"/>
    <cellStyle name="40% - Accent3 7 4" xfId="2433" xr:uid="{00000000-0005-0000-0000-0000FF080000}"/>
    <cellStyle name="40% - Accent3 7 5" xfId="2434" xr:uid="{00000000-0005-0000-0000-000000090000}"/>
    <cellStyle name="40% - Accent3 7 6" xfId="2435" xr:uid="{00000000-0005-0000-0000-000001090000}"/>
    <cellStyle name="40% - Accent3 8" xfId="2436" xr:uid="{00000000-0005-0000-0000-000002090000}"/>
    <cellStyle name="40% - Accent3 8 2" xfId="2437" xr:uid="{00000000-0005-0000-0000-000003090000}"/>
    <cellStyle name="40% - Accent3 8 3" xfId="2438" xr:uid="{00000000-0005-0000-0000-000004090000}"/>
    <cellStyle name="40% - Accent3 8 4" xfId="2439" xr:uid="{00000000-0005-0000-0000-000005090000}"/>
    <cellStyle name="40% - Accent3 8 5" xfId="2440" xr:uid="{00000000-0005-0000-0000-000006090000}"/>
    <cellStyle name="40% - Accent3 8 6" xfId="2441" xr:uid="{00000000-0005-0000-0000-000007090000}"/>
    <cellStyle name="40% - Accent3 9" xfId="2442" xr:uid="{00000000-0005-0000-0000-000008090000}"/>
    <cellStyle name="40% - Accent4 10" xfId="2443" xr:uid="{00000000-0005-0000-0000-000009090000}"/>
    <cellStyle name="40% - Accent4 11" xfId="2444" xr:uid="{00000000-0005-0000-0000-00000A090000}"/>
    <cellStyle name="40% - Accent4 12" xfId="2445" xr:uid="{00000000-0005-0000-0000-00000B090000}"/>
    <cellStyle name="40% - Accent4 13" xfId="2446" xr:uid="{00000000-0005-0000-0000-00000C090000}"/>
    <cellStyle name="40% - Accent4 14" xfId="2447" xr:uid="{00000000-0005-0000-0000-00000D090000}"/>
    <cellStyle name="40% - Accent4 2" xfId="2448" xr:uid="{00000000-0005-0000-0000-00000E090000}"/>
    <cellStyle name="40% - Accent4 2 10" xfId="2449" xr:uid="{00000000-0005-0000-0000-00000F090000}"/>
    <cellStyle name="40% - Accent4 2 2" xfId="2450" xr:uid="{00000000-0005-0000-0000-000010090000}"/>
    <cellStyle name="40% - Accent4 2 3" xfId="2451" xr:uid="{00000000-0005-0000-0000-000011090000}"/>
    <cellStyle name="40% - Accent4 2 4" xfId="2452" xr:uid="{00000000-0005-0000-0000-000012090000}"/>
    <cellStyle name="40% - Accent4 2 5" xfId="2453" xr:uid="{00000000-0005-0000-0000-000013090000}"/>
    <cellStyle name="40% - Accent4 2 6" xfId="2454" xr:uid="{00000000-0005-0000-0000-000014090000}"/>
    <cellStyle name="40% - Accent4 2 7" xfId="2455" xr:uid="{00000000-0005-0000-0000-000015090000}"/>
    <cellStyle name="40% - Accent4 2 8" xfId="2456" xr:uid="{00000000-0005-0000-0000-000016090000}"/>
    <cellStyle name="40% - Accent4 2 9" xfId="2457" xr:uid="{00000000-0005-0000-0000-000017090000}"/>
    <cellStyle name="40% - Accent4 3" xfId="2458" xr:uid="{00000000-0005-0000-0000-000018090000}"/>
    <cellStyle name="40% - Accent4 3 10" xfId="2459" xr:uid="{00000000-0005-0000-0000-000019090000}"/>
    <cellStyle name="40% - Accent4 3 2" xfId="2460" xr:uid="{00000000-0005-0000-0000-00001A090000}"/>
    <cellStyle name="40% - Accent4 3 3" xfId="2461" xr:uid="{00000000-0005-0000-0000-00001B090000}"/>
    <cellStyle name="40% - Accent4 3 4" xfId="2462" xr:uid="{00000000-0005-0000-0000-00001C090000}"/>
    <cellStyle name="40% - Accent4 3 5" xfId="2463" xr:uid="{00000000-0005-0000-0000-00001D090000}"/>
    <cellStyle name="40% - Accent4 3 6" xfId="2464" xr:uid="{00000000-0005-0000-0000-00001E090000}"/>
    <cellStyle name="40% - Accent4 3 7" xfId="2465" xr:uid="{00000000-0005-0000-0000-00001F090000}"/>
    <cellStyle name="40% - Accent4 3 8" xfId="2466" xr:uid="{00000000-0005-0000-0000-000020090000}"/>
    <cellStyle name="40% - Accent4 3 9" xfId="2467" xr:uid="{00000000-0005-0000-0000-000021090000}"/>
    <cellStyle name="40% - Accent4 4" xfId="2468" xr:uid="{00000000-0005-0000-0000-000022090000}"/>
    <cellStyle name="40% - Accent4 4 10" xfId="2469" xr:uid="{00000000-0005-0000-0000-000023090000}"/>
    <cellStyle name="40% - Accent4 4 2" xfId="2470" xr:uid="{00000000-0005-0000-0000-000024090000}"/>
    <cellStyle name="40% - Accent4 4 3" xfId="2471" xr:uid="{00000000-0005-0000-0000-000025090000}"/>
    <cellStyle name="40% - Accent4 4 4" xfId="2472" xr:uid="{00000000-0005-0000-0000-000026090000}"/>
    <cellStyle name="40% - Accent4 4 5" xfId="2473" xr:uid="{00000000-0005-0000-0000-000027090000}"/>
    <cellStyle name="40% - Accent4 4 6" xfId="2474" xr:uid="{00000000-0005-0000-0000-000028090000}"/>
    <cellStyle name="40% - Accent4 4 7" xfId="2475" xr:uid="{00000000-0005-0000-0000-000029090000}"/>
    <cellStyle name="40% - Accent4 4 8" xfId="2476" xr:uid="{00000000-0005-0000-0000-00002A090000}"/>
    <cellStyle name="40% - Accent4 4 9" xfId="2477" xr:uid="{00000000-0005-0000-0000-00002B090000}"/>
    <cellStyle name="40% - Accent4 5" xfId="2478" xr:uid="{00000000-0005-0000-0000-00002C090000}"/>
    <cellStyle name="40% - Accent4 5 10" xfId="2479" xr:uid="{00000000-0005-0000-0000-00002D090000}"/>
    <cellStyle name="40% - Accent4 5 2" xfId="2480" xr:uid="{00000000-0005-0000-0000-00002E090000}"/>
    <cellStyle name="40% - Accent4 5 3" xfId="2481" xr:uid="{00000000-0005-0000-0000-00002F090000}"/>
    <cellStyle name="40% - Accent4 5 4" xfId="2482" xr:uid="{00000000-0005-0000-0000-000030090000}"/>
    <cellStyle name="40% - Accent4 5 5" xfId="2483" xr:uid="{00000000-0005-0000-0000-000031090000}"/>
    <cellStyle name="40% - Accent4 5 6" xfId="2484" xr:uid="{00000000-0005-0000-0000-000032090000}"/>
    <cellStyle name="40% - Accent4 5 7" xfId="2485" xr:uid="{00000000-0005-0000-0000-000033090000}"/>
    <cellStyle name="40% - Accent4 5 8" xfId="2486" xr:uid="{00000000-0005-0000-0000-000034090000}"/>
    <cellStyle name="40% - Accent4 5 9" xfId="2487" xr:uid="{00000000-0005-0000-0000-000035090000}"/>
    <cellStyle name="40% - Accent4 6" xfId="2488" xr:uid="{00000000-0005-0000-0000-000036090000}"/>
    <cellStyle name="40% - Accent4 6 2" xfId="2489" xr:uid="{00000000-0005-0000-0000-000037090000}"/>
    <cellStyle name="40% - Accent4 6 3" xfId="2490" xr:uid="{00000000-0005-0000-0000-000038090000}"/>
    <cellStyle name="40% - Accent4 6 4" xfId="2491" xr:uid="{00000000-0005-0000-0000-000039090000}"/>
    <cellStyle name="40% - Accent4 6 5" xfId="2492" xr:uid="{00000000-0005-0000-0000-00003A090000}"/>
    <cellStyle name="40% - Accent4 6 6" xfId="2493" xr:uid="{00000000-0005-0000-0000-00003B090000}"/>
    <cellStyle name="40% - Accent4 7" xfId="2494" xr:uid="{00000000-0005-0000-0000-00003C090000}"/>
    <cellStyle name="40% - Accent4 7 2" xfId="2495" xr:uid="{00000000-0005-0000-0000-00003D090000}"/>
    <cellStyle name="40% - Accent4 7 3" xfId="2496" xr:uid="{00000000-0005-0000-0000-00003E090000}"/>
    <cellStyle name="40% - Accent4 7 4" xfId="2497" xr:uid="{00000000-0005-0000-0000-00003F090000}"/>
    <cellStyle name="40% - Accent4 7 5" xfId="2498" xr:uid="{00000000-0005-0000-0000-000040090000}"/>
    <cellStyle name="40% - Accent4 7 6" xfId="2499" xr:uid="{00000000-0005-0000-0000-000041090000}"/>
    <cellStyle name="40% - Accent4 8" xfId="2500" xr:uid="{00000000-0005-0000-0000-000042090000}"/>
    <cellStyle name="40% - Accent4 8 2" xfId="2501" xr:uid="{00000000-0005-0000-0000-000043090000}"/>
    <cellStyle name="40% - Accent4 8 3" xfId="2502" xr:uid="{00000000-0005-0000-0000-000044090000}"/>
    <cellStyle name="40% - Accent4 8 4" xfId="2503" xr:uid="{00000000-0005-0000-0000-000045090000}"/>
    <cellStyle name="40% - Accent4 8 5" xfId="2504" xr:uid="{00000000-0005-0000-0000-000046090000}"/>
    <cellStyle name="40% - Accent4 8 6" xfId="2505" xr:uid="{00000000-0005-0000-0000-000047090000}"/>
    <cellStyle name="40% - Accent4 9" xfId="2506" xr:uid="{00000000-0005-0000-0000-000048090000}"/>
    <cellStyle name="40% - Accent5 10" xfId="2507" xr:uid="{00000000-0005-0000-0000-000049090000}"/>
    <cellStyle name="40% - Accent5 11" xfId="2508" xr:uid="{00000000-0005-0000-0000-00004A090000}"/>
    <cellStyle name="40% - Accent5 12" xfId="2509" xr:uid="{00000000-0005-0000-0000-00004B090000}"/>
    <cellStyle name="40% - Accent5 13" xfId="2510" xr:uid="{00000000-0005-0000-0000-00004C090000}"/>
    <cellStyle name="40% - Accent5 14" xfId="2511" xr:uid="{00000000-0005-0000-0000-00004D090000}"/>
    <cellStyle name="40% - Accent5 2" xfId="2512" xr:uid="{00000000-0005-0000-0000-00004E090000}"/>
    <cellStyle name="40% - Accent5 2 10" xfId="2513" xr:uid="{00000000-0005-0000-0000-00004F090000}"/>
    <cellStyle name="40% - Accent5 2 2" xfId="2514" xr:uid="{00000000-0005-0000-0000-000050090000}"/>
    <cellStyle name="40% - Accent5 2 3" xfId="2515" xr:uid="{00000000-0005-0000-0000-000051090000}"/>
    <cellStyle name="40% - Accent5 2 4" xfId="2516" xr:uid="{00000000-0005-0000-0000-000052090000}"/>
    <cellStyle name="40% - Accent5 2 5" xfId="2517" xr:uid="{00000000-0005-0000-0000-000053090000}"/>
    <cellStyle name="40% - Accent5 2 6" xfId="2518" xr:uid="{00000000-0005-0000-0000-000054090000}"/>
    <cellStyle name="40% - Accent5 2 7" xfId="2519" xr:uid="{00000000-0005-0000-0000-000055090000}"/>
    <cellStyle name="40% - Accent5 2 8" xfId="2520" xr:uid="{00000000-0005-0000-0000-000056090000}"/>
    <cellStyle name="40% - Accent5 2 9" xfId="2521" xr:uid="{00000000-0005-0000-0000-000057090000}"/>
    <cellStyle name="40% - Accent5 3" xfId="2522" xr:uid="{00000000-0005-0000-0000-000058090000}"/>
    <cellStyle name="40% - Accent5 3 10" xfId="2523" xr:uid="{00000000-0005-0000-0000-000059090000}"/>
    <cellStyle name="40% - Accent5 3 2" xfId="2524" xr:uid="{00000000-0005-0000-0000-00005A090000}"/>
    <cellStyle name="40% - Accent5 3 3" xfId="2525" xr:uid="{00000000-0005-0000-0000-00005B090000}"/>
    <cellStyle name="40% - Accent5 3 4" xfId="2526" xr:uid="{00000000-0005-0000-0000-00005C090000}"/>
    <cellStyle name="40% - Accent5 3 5" xfId="2527" xr:uid="{00000000-0005-0000-0000-00005D090000}"/>
    <cellStyle name="40% - Accent5 3 6" xfId="2528" xr:uid="{00000000-0005-0000-0000-00005E090000}"/>
    <cellStyle name="40% - Accent5 3 7" xfId="2529" xr:uid="{00000000-0005-0000-0000-00005F090000}"/>
    <cellStyle name="40% - Accent5 3 8" xfId="2530" xr:uid="{00000000-0005-0000-0000-000060090000}"/>
    <cellStyle name="40% - Accent5 3 9" xfId="2531" xr:uid="{00000000-0005-0000-0000-000061090000}"/>
    <cellStyle name="40% - Accent5 4" xfId="2532" xr:uid="{00000000-0005-0000-0000-000062090000}"/>
    <cellStyle name="40% - Accent5 4 10" xfId="2533" xr:uid="{00000000-0005-0000-0000-000063090000}"/>
    <cellStyle name="40% - Accent5 4 2" xfId="2534" xr:uid="{00000000-0005-0000-0000-000064090000}"/>
    <cellStyle name="40% - Accent5 4 3" xfId="2535" xr:uid="{00000000-0005-0000-0000-000065090000}"/>
    <cellStyle name="40% - Accent5 4 4" xfId="2536" xr:uid="{00000000-0005-0000-0000-000066090000}"/>
    <cellStyle name="40% - Accent5 4 5" xfId="2537" xr:uid="{00000000-0005-0000-0000-000067090000}"/>
    <cellStyle name="40% - Accent5 4 6" xfId="2538" xr:uid="{00000000-0005-0000-0000-000068090000}"/>
    <cellStyle name="40% - Accent5 4 7" xfId="2539" xr:uid="{00000000-0005-0000-0000-000069090000}"/>
    <cellStyle name="40% - Accent5 4 8" xfId="2540" xr:uid="{00000000-0005-0000-0000-00006A090000}"/>
    <cellStyle name="40% - Accent5 4 9" xfId="2541" xr:uid="{00000000-0005-0000-0000-00006B090000}"/>
    <cellStyle name="40% - Accent5 5" xfId="2542" xr:uid="{00000000-0005-0000-0000-00006C090000}"/>
    <cellStyle name="40% - Accent5 5 10" xfId="2543" xr:uid="{00000000-0005-0000-0000-00006D090000}"/>
    <cellStyle name="40% - Accent5 5 2" xfId="2544" xr:uid="{00000000-0005-0000-0000-00006E090000}"/>
    <cellStyle name="40% - Accent5 5 3" xfId="2545" xr:uid="{00000000-0005-0000-0000-00006F090000}"/>
    <cellStyle name="40% - Accent5 5 4" xfId="2546" xr:uid="{00000000-0005-0000-0000-000070090000}"/>
    <cellStyle name="40% - Accent5 5 5" xfId="2547" xr:uid="{00000000-0005-0000-0000-000071090000}"/>
    <cellStyle name="40% - Accent5 5 6" xfId="2548" xr:uid="{00000000-0005-0000-0000-000072090000}"/>
    <cellStyle name="40% - Accent5 5 7" xfId="2549" xr:uid="{00000000-0005-0000-0000-000073090000}"/>
    <cellStyle name="40% - Accent5 5 8" xfId="2550" xr:uid="{00000000-0005-0000-0000-000074090000}"/>
    <cellStyle name="40% - Accent5 5 9" xfId="2551" xr:uid="{00000000-0005-0000-0000-000075090000}"/>
    <cellStyle name="40% - Accent5 6" xfId="2552" xr:uid="{00000000-0005-0000-0000-000076090000}"/>
    <cellStyle name="40% - Accent5 6 2" xfId="2553" xr:uid="{00000000-0005-0000-0000-000077090000}"/>
    <cellStyle name="40% - Accent5 6 3" xfId="2554" xr:uid="{00000000-0005-0000-0000-000078090000}"/>
    <cellStyle name="40% - Accent5 6 4" xfId="2555" xr:uid="{00000000-0005-0000-0000-000079090000}"/>
    <cellStyle name="40% - Accent5 6 5" xfId="2556" xr:uid="{00000000-0005-0000-0000-00007A090000}"/>
    <cellStyle name="40% - Accent5 6 6" xfId="2557" xr:uid="{00000000-0005-0000-0000-00007B090000}"/>
    <cellStyle name="40% - Accent5 7" xfId="2558" xr:uid="{00000000-0005-0000-0000-00007C090000}"/>
    <cellStyle name="40% - Accent5 7 2" xfId="2559" xr:uid="{00000000-0005-0000-0000-00007D090000}"/>
    <cellStyle name="40% - Accent5 7 3" xfId="2560" xr:uid="{00000000-0005-0000-0000-00007E090000}"/>
    <cellStyle name="40% - Accent5 7 4" xfId="2561" xr:uid="{00000000-0005-0000-0000-00007F090000}"/>
    <cellStyle name="40% - Accent5 7 5" xfId="2562" xr:uid="{00000000-0005-0000-0000-000080090000}"/>
    <cellStyle name="40% - Accent5 7 6" xfId="2563" xr:uid="{00000000-0005-0000-0000-000081090000}"/>
    <cellStyle name="40% - Accent5 8" xfId="2564" xr:uid="{00000000-0005-0000-0000-000082090000}"/>
    <cellStyle name="40% - Accent5 8 2" xfId="2565" xr:uid="{00000000-0005-0000-0000-000083090000}"/>
    <cellStyle name="40% - Accent5 8 3" xfId="2566" xr:uid="{00000000-0005-0000-0000-000084090000}"/>
    <cellStyle name="40% - Accent5 8 4" xfId="2567" xr:uid="{00000000-0005-0000-0000-000085090000}"/>
    <cellStyle name="40% - Accent5 8 5" xfId="2568" xr:uid="{00000000-0005-0000-0000-000086090000}"/>
    <cellStyle name="40% - Accent5 8 6" xfId="2569" xr:uid="{00000000-0005-0000-0000-000087090000}"/>
    <cellStyle name="40% - Accent5 9" xfId="2570" xr:uid="{00000000-0005-0000-0000-000088090000}"/>
    <cellStyle name="40% - Accent6 10" xfId="2571" xr:uid="{00000000-0005-0000-0000-000089090000}"/>
    <cellStyle name="40% - Accent6 11" xfId="2572" xr:uid="{00000000-0005-0000-0000-00008A090000}"/>
    <cellStyle name="40% - Accent6 12" xfId="2573" xr:uid="{00000000-0005-0000-0000-00008B090000}"/>
    <cellStyle name="40% - Accent6 13" xfId="2574" xr:uid="{00000000-0005-0000-0000-00008C090000}"/>
    <cellStyle name="40% - Accent6 14" xfId="2575" xr:uid="{00000000-0005-0000-0000-00008D090000}"/>
    <cellStyle name="40% - Accent6 2" xfId="2576" xr:uid="{00000000-0005-0000-0000-00008E090000}"/>
    <cellStyle name="40% - Accent6 2 10" xfId="2577" xr:uid="{00000000-0005-0000-0000-00008F090000}"/>
    <cellStyle name="40% - Accent6 2 2" xfId="2578" xr:uid="{00000000-0005-0000-0000-000090090000}"/>
    <cellStyle name="40% - Accent6 2 3" xfId="2579" xr:uid="{00000000-0005-0000-0000-000091090000}"/>
    <cellStyle name="40% - Accent6 2 4" xfId="2580" xr:uid="{00000000-0005-0000-0000-000092090000}"/>
    <cellStyle name="40% - Accent6 2 5" xfId="2581" xr:uid="{00000000-0005-0000-0000-000093090000}"/>
    <cellStyle name="40% - Accent6 2 6" xfId="2582" xr:uid="{00000000-0005-0000-0000-000094090000}"/>
    <cellStyle name="40% - Accent6 2 7" xfId="2583" xr:uid="{00000000-0005-0000-0000-000095090000}"/>
    <cellStyle name="40% - Accent6 2 8" xfId="2584" xr:uid="{00000000-0005-0000-0000-000096090000}"/>
    <cellStyle name="40% - Accent6 2 9" xfId="2585" xr:uid="{00000000-0005-0000-0000-000097090000}"/>
    <cellStyle name="40% - Accent6 3" xfId="2586" xr:uid="{00000000-0005-0000-0000-000098090000}"/>
    <cellStyle name="40% - Accent6 3 10" xfId="2587" xr:uid="{00000000-0005-0000-0000-000099090000}"/>
    <cellStyle name="40% - Accent6 3 2" xfId="2588" xr:uid="{00000000-0005-0000-0000-00009A090000}"/>
    <cellStyle name="40% - Accent6 3 3" xfId="2589" xr:uid="{00000000-0005-0000-0000-00009B090000}"/>
    <cellStyle name="40% - Accent6 3 4" xfId="2590" xr:uid="{00000000-0005-0000-0000-00009C090000}"/>
    <cellStyle name="40% - Accent6 3 5" xfId="2591" xr:uid="{00000000-0005-0000-0000-00009D090000}"/>
    <cellStyle name="40% - Accent6 3 6" xfId="2592" xr:uid="{00000000-0005-0000-0000-00009E090000}"/>
    <cellStyle name="40% - Accent6 3 7" xfId="2593" xr:uid="{00000000-0005-0000-0000-00009F090000}"/>
    <cellStyle name="40% - Accent6 3 8" xfId="2594" xr:uid="{00000000-0005-0000-0000-0000A0090000}"/>
    <cellStyle name="40% - Accent6 3 9" xfId="2595" xr:uid="{00000000-0005-0000-0000-0000A1090000}"/>
    <cellStyle name="40% - Accent6 4" xfId="2596" xr:uid="{00000000-0005-0000-0000-0000A2090000}"/>
    <cellStyle name="40% - Accent6 4 10" xfId="2597" xr:uid="{00000000-0005-0000-0000-0000A3090000}"/>
    <cellStyle name="40% - Accent6 4 2" xfId="2598" xr:uid="{00000000-0005-0000-0000-0000A4090000}"/>
    <cellStyle name="40% - Accent6 4 3" xfId="2599" xr:uid="{00000000-0005-0000-0000-0000A5090000}"/>
    <cellStyle name="40% - Accent6 4 4" xfId="2600" xr:uid="{00000000-0005-0000-0000-0000A6090000}"/>
    <cellStyle name="40% - Accent6 4 5" xfId="2601" xr:uid="{00000000-0005-0000-0000-0000A7090000}"/>
    <cellStyle name="40% - Accent6 4 6" xfId="2602" xr:uid="{00000000-0005-0000-0000-0000A8090000}"/>
    <cellStyle name="40% - Accent6 4 7" xfId="2603" xr:uid="{00000000-0005-0000-0000-0000A9090000}"/>
    <cellStyle name="40% - Accent6 4 8" xfId="2604" xr:uid="{00000000-0005-0000-0000-0000AA090000}"/>
    <cellStyle name="40% - Accent6 4 9" xfId="2605" xr:uid="{00000000-0005-0000-0000-0000AB090000}"/>
    <cellStyle name="40% - Accent6 5" xfId="2606" xr:uid="{00000000-0005-0000-0000-0000AC090000}"/>
    <cellStyle name="40% - Accent6 5 10" xfId="2607" xr:uid="{00000000-0005-0000-0000-0000AD090000}"/>
    <cellStyle name="40% - Accent6 5 2" xfId="2608" xr:uid="{00000000-0005-0000-0000-0000AE090000}"/>
    <cellStyle name="40% - Accent6 5 3" xfId="2609" xr:uid="{00000000-0005-0000-0000-0000AF090000}"/>
    <cellStyle name="40% - Accent6 5 4" xfId="2610" xr:uid="{00000000-0005-0000-0000-0000B0090000}"/>
    <cellStyle name="40% - Accent6 5 5" xfId="2611" xr:uid="{00000000-0005-0000-0000-0000B1090000}"/>
    <cellStyle name="40% - Accent6 5 6" xfId="2612" xr:uid="{00000000-0005-0000-0000-0000B2090000}"/>
    <cellStyle name="40% - Accent6 5 7" xfId="2613" xr:uid="{00000000-0005-0000-0000-0000B3090000}"/>
    <cellStyle name="40% - Accent6 5 8" xfId="2614" xr:uid="{00000000-0005-0000-0000-0000B4090000}"/>
    <cellStyle name="40% - Accent6 5 9" xfId="2615" xr:uid="{00000000-0005-0000-0000-0000B5090000}"/>
    <cellStyle name="40% - Accent6 6" xfId="2616" xr:uid="{00000000-0005-0000-0000-0000B6090000}"/>
    <cellStyle name="40% - Accent6 6 2" xfId="2617" xr:uid="{00000000-0005-0000-0000-0000B7090000}"/>
    <cellStyle name="40% - Accent6 6 3" xfId="2618" xr:uid="{00000000-0005-0000-0000-0000B8090000}"/>
    <cellStyle name="40% - Accent6 6 4" xfId="2619" xr:uid="{00000000-0005-0000-0000-0000B9090000}"/>
    <cellStyle name="40% - Accent6 6 5" xfId="2620" xr:uid="{00000000-0005-0000-0000-0000BA090000}"/>
    <cellStyle name="40% - Accent6 6 6" xfId="2621" xr:uid="{00000000-0005-0000-0000-0000BB090000}"/>
    <cellStyle name="40% - Accent6 7" xfId="2622" xr:uid="{00000000-0005-0000-0000-0000BC090000}"/>
    <cellStyle name="40% - Accent6 7 2" xfId="2623" xr:uid="{00000000-0005-0000-0000-0000BD090000}"/>
    <cellStyle name="40% - Accent6 7 3" xfId="2624" xr:uid="{00000000-0005-0000-0000-0000BE090000}"/>
    <cellStyle name="40% - Accent6 7 4" xfId="2625" xr:uid="{00000000-0005-0000-0000-0000BF090000}"/>
    <cellStyle name="40% - Accent6 7 5" xfId="2626" xr:uid="{00000000-0005-0000-0000-0000C0090000}"/>
    <cellStyle name="40% - Accent6 7 6" xfId="2627" xr:uid="{00000000-0005-0000-0000-0000C1090000}"/>
    <cellStyle name="40% - Accent6 8" xfId="2628" xr:uid="{00000000-0005-0000-0000-0000C2090000}"/>
    <cellStyle name="40% - Accent6 8 2" xfId="2629" xr:uid="{00000000-0005-0000-0000-0000C3090000}"/>
    <cellStyle name="40% - Accent6 8 3" xfId="2630" xr:uid="{00000000-0005-0000-0000-0000C4090000}"/>
    <cellStyle name="40% - Accent6 8 4" xfId="2631" xr:uid="{00000000-0005-0000-0000-0000C5090000}"/>
    <cellStyle name="40% - Accent6 8 5" xfId="2632" xr:uid="{00000000-0005-0000-0000-0000C6090000}"/>
    <cellStyle name="40% - Accent6 8 6" xfId="2633" xr:uid="{00000000-0005-0000-0000-0000C7090000}"/>
    <cellStyle name="40% - Accent6 9" xfId="2634" xr:uid="{00000000-0005-0000-0000-0000C8090000}"/>
    <cellStyle name="A3 297 x 420 mm" xfId="2635" xr:uid="{00000000-0005-0000-0000-0000C9090000}"/>
    <cellStyle name="A3 297 x 420 mm 2" xfId="2636" xr:uid="{00000000-0005-0000-0000-0000CA090000}"/>
    <cellStyle name="A3 297 x 420 mm 3" xfId="2637" xr:uid="{00000000-0005-0000-0000-0000CB090000}"/>
    <cellStyle name="ÅëÈ­ [0]_±âÅ¸" xfId="2638" xr:uid="{00000000-0005-0000-0000-0000CC090000}"/>
    <cellStyle name="ÅëÈ­_±âÅ¸" xfId="2639" xr:uid="{00000000-0005-0000-0000-0000CD090000}"/>
    <cellStyle name="Arial8" xfId="2640" xr:uid="{00000000-0005-0000-0000-0000CE090000}"/>
    <cellStyle name="Arial8 10" xfId="2641" xr:uid="{00000000-0005-0000-0000-0000CF090000}"/>
    <cellStyle name="Arial8 11" xfId="2642" xr:uid="{00000000-0005-0000-0000-0000D0090000}"/>
    <cellStyle name="Arial8 12" xfId="2643" xr:uid="{00000000-0005-0000-0000-0000D1090000}"/>
    <cellStyle name="Arial8 13" xfId="2644" xr:uid="{00000000-0005-0000-0000-0000D2090000}"/>
    <cellStyle name="Arial8 14" xfId="2645" xr:uid="{00000000-0005-0000-0000-0000D3090000}"/>
    <cellStyle name="Arial8 2" xfId="2646" xr:uid="{00000000-0005-0000-0000-0000D4090000}"/>
    <cellStyle name="Arial8 3" xfId="2647" xr:uid="{00000000-0005-0000-0000-0000D5090000}"/>
    <cellStyle name="Arial8 4" xfId="2648" xr:uid="{00000000-0005-0000-0000-0000D6090000}"/>
    <cellStyle name="Arial8 5" xfId="2649" xr:uid="{00000000-0005-0000-0000-0000D7090000}"/>
    <cellStyle name="Arial8 6" xfId="2650" xr:uid="{00000000-0005-0000-0000-0000D8090000}"/>
    <cellStyle name="Arial8 7" xfId="2651" xr:uid="{00000000-0005-0000-0000-0000D9090000}"/>
    <cellStyle name="Arial8 8" xfId="2652" xr:uid="{00000000-0005-0000-0000-0000DA090000}"/>
    <cellStyle name="Arial8 9" xfId="2653" xr:uid="{00000000-0005-0000-0000-0000DB090000}"/>
    <cellStyle name="AST_REP.XLS]S_SQL_Parse" xfId="2654" xr:uid="{00000000-0005-0000-0000-0000DC090000}"/>
    <cellStyle name="ÄÞ¸¶ [0]_±âÅ¸" xfId="2655" xr:uid="{00000000-0005-0000-0000-0000DD090000}"/>
    <cellStyle name="ÄÞ¸¶_±âÅ¸" xfId="2656" xr:uid="{00000000-0005-0000-0000-0000DE090000}"/>
    <cellStyle name="Body" xfId="2657" xr:uid="{00000000-0005-0000-0000-0000DF090000}"/>
    <cellStyle name="Ç¥ÁØ_¿ù°£¿ä¾àº¸°í" xfId="2658" xr:uid="{00000000-0005-0000-0000-0000E0090000}"/>
    <cellStyle name="CHANGE" xfId="2659" xr:uid="{00000000-0005-0000-0000-0000E1090000}"/>
    <cellStyle name="CHANGEB" xfId="2660" xr:uid="{00000000-0005-0000-0000-0000E2090000}"/>
    <cellStyle name="Column Title" xfId="2661" xr:uid="{00000000-0005-0000-0000-0000E3090000}"/>
    <cellStyle name="Comma" xfId="1" builtinId="3"/>
    <cellStyle name="Comma (1)" xfId="2663" xr:uid="{00000000-0005-0000-0000-0000E5090000}"/>
    <cellStyle name="Comma 10" xfId="2664" xr:uid="{00000000-0005-0000-0000-0000E6090000}"/>
    <cellStyle name="Comma 10 2" xfId="2665" xr:uid="{00000000-0005-0000-0000-0000E7090000}"/>
    <cellStyle name="Comma 10 3" xfId="2666" xr:uid="{00000000-0005-0000-0000-0000E8090000}"/>
    <cellStyle name="Comma 10 4" xfId="2667" xr:uid="{00000000-0005-0000-0000-0000E9090000}"/>
    <cellStyle name="Comma 10 5" xfId="2668" xr:uid="{00000000-0005-0000-0000-0000EA090000}"/>
    <cellStyle name="Comma 10 6" xfId="2669" xr:uid="{00000000-0005-0000-0000-0000EB090000}"/>
    <cellStyle name="Comma 11" xfId="2670" xr:uid="{00000000-0005-0000-0000-0000EC090000}"/>
    <cellStyle name="Comma 11 2" xfId="2671" xr:uid="{00000000-0005-0000-0000-0000ED090000}"/>
    <cellStyle name="Comma 11 3" xfId="2672" xr:uid="{00000000-0005-0000-0000-0000EE090000}"/>
    <cellStyle name="Comma 11 4" xfId="2673" xr:uid="{00000000-0005-0000-0000-0000EF090000}"/>
    <cellStyle name="Comma 11 5" xfId="2674" xr:uid="{00000000-0005-0000-0000-0000F0090000}"/>
    <cellStyle name="Comma 11 6" xfId="2675" xr:uid="{00000000-0005-0000-0000-0000F1090000}"/>
    <cellStyle name="Comma 12" xfId="2676" xr:uid="{00000000-0005-0000-0000-0000F2090000}"/>
    <cellStyle name="Comma 13" xfId="2677" xr:uid="{00000000-0005-0000-0000-0000F3090000}"/>
    <cellStyle name="Comma 14" xfId="2678" xr:uid="{00000000-0005-0000-0000-0000F4090000}"/>
    <cellStyle name="Comma 15" xfId="2679" xr:uid="{00000000-0005-0000-0000-0000F5090000}"/>
    <cellStyle name="Comma 16" xfId="2680" xr:uid="{00000000-0005-0000-0000-0000F6090000}"/>
    <cellStyle name="Comma 17" xfId="2681" xr:uid="{00000000-0005-0000-0000-0000F7090000}"/>
    <cellStyle name="Comma 18" xfId="2682" xr:uid="{00000000-0005-0000-0000-0000F8090000}"/>
    <cellStyle name="Comma 19" xfId="2683" xr:uid="{00000000-0005-0000-0000-0000F9090000}"/>
    <cellStyle name="Comma 2" xfId="3" xr:uid="{00000000-0005-0000-0000-0000FA090000}"/>
    <cellStyle name="Comma 2 2" xfId="75" xr:uid="{00000000-0005-0000-0000-0000FB090000}"/>
    <cellStyle name="Comma 2 2 2" xfId="2686" xr:uid="{00000000-0005-0000-0000-0000FC090000}"/>
    <cellStyle name="Comma 2 2 2 2" xfId="2687" xr:uid="{00000000-0005-0000-0000-0000FD090000}"/>
    <cellStyle name="Comma 2 2 3" xfId="2688" xr:uid="{00000000-0005-0000-0000-0000FE090000}"/>
    <cellStyle name="Comma 2 2 4" xfId="2689" xr:uid="{00000000-0005-0000-0000-0000FF090000}"/>
    <cellStyle name="Comma 2 2 4 2" xfId="2690" xr:uid="{00000000-0005-0000-0000-0000000A0000}"/>
    <cellStyle name="Comma 2 2 5" xfId="2685" xr:uid="{00000000-0005-0000-0000-0000010A0000}"/>
    <cellStyle name="Comma 2 3" xfId="2691" xr:uid="{00000000-0005-0000-0000-0000020A0000}"/>
    <cellStyle name="Comma 2 3 2" xfId="2692" xr:uid="{00000000-0005-0000-0000-0000030A0000}"/>
    <cellStyle name="Comma 2 4" xfId="2693" xr:uid="{00000000-0005-0000-0000-0000040A0000}"/>
    <cellStyle name="Comma 2 5" xfId="2694" xr:uid="{00000000-0005-0000-0000-0000050A0000}"/>
    <cellStyle name="Comma 2 5 2" xfId="2695" xr:uid="{00000000-0005-0000-0000-0000060A0000}"/>
    <cellStyle name="Comma 2 6" xfId="2696" xr:uid="{00000000-0005-0000-0000-0000070A0000}"/>
    <cellStyle name="Comma 2 6 2" xfId="2697" xr:uid="{00000000-0005-0000-0000-0000080A0000}"/>
    <cellStyle name="Comma 2 7" xfId="2698" xr:uid="{00000000-0005-0000-0000-0000090A0000}"/>
    <cellStyle name="Comma 2 8" xfId="2699" xr:uid="{00000000-0005-0000-0000-00000A0A0000}"/>
    <cellStyle name="Comma 2 9" xfId="2684" xr:uid="{00000000-0005-0000-0000-00000B0A0000}"/>
    <cellStyle name="Comma 20" xfId="2700" xr:uid="{00000000-0005-0000-0000-00000C0A0000}"/>
    <cellStyle name="Comma 21" xfId="2701" xr:uid="{00000000-0005-0000-0000-00000D0A0000}"/>
    <cellStyle name="Comma 22" xfId="2702" xr:uid="{00000000-0005-0000-0000-00000E0A0000}"/>
    <cellStyle name="Comma 22 2" xfId="2703" xr:uid="{00000000-0005-0000-0000-00000F0A0000}"/>
    <cellStyle name="Comma 23" xfId="2704" xr:uid="{00000000-0005-0000-0000-0000100A0000}"/>
    <cellStyle name="Comma 24" xfId="2705" xr:uid="{00000000-0005-0000-0000-0000110A0000}"/>
    <cellStyle name="Comma 25" xfId="2706" xr:uid="{00000000-0005-0000-0000-0000120A0000}"/>
    <cellStyle name="Comma 26" xfId="2707" xr:uid="{00000000-0005-0000-0000-0000130A0000}"/>
    <cellStyle name="Comma 27" xfId="2662" xr:uid="{00000000-0005-0000-0000-0000140A0000}"/>
    <cellStyle name="Comma 27 2" xfId="3579" xr:uid="{00000000-0005-0000-0000-0000150A0000}"/>
    <cellStyle name="Comma 29" xfId="2708" xr:uid="{00000000-0005-0000-0000-0000160A0000}"/>
    <cellStyle name="Comma 3" xfId="76" xr:uid="{00000000-0005-0000-0000-0000170A0000}"/>
    <cellStyle name="Comma 3 10" xfId="2710" xr:uid="{00000000-0005-0000-0000-0000180A0000}"/>
    <cellStyle name="Comma 3 11" xfId="2711" xr:uid="{00000000-0005-0000-0000-0000190A0000}"/>
    <cellStyle name="Comma 3 12" xfId="2712" xr:uid="{00000000-0005-0000-0000-00001A0A0000}"/>
    <cellStyle name="Comma 3 13" xfId="2713" xr:uid="{00000000-0005-0000-0000-00001B0A0000}"/>
    <cellStyle name="Comma 3 14" xfId="2714" xr:uid="{00000000-0005-0000-0000-00001C0A0000}"/>
    <cellStyle name="Comma 3 15" xfId="2709" xr:uid="{00000000-0005-0000-0000-00001D0A0000}"/>
    <cellStyle name="Comma 3 2" xfId="2715" xr:uid="{00000000-0005-0000-0000-00001E0A0000}"/>
    <cellStyle name="Comma 3 3" xfId="2716" xr:uid="{00000000-0005-0000-0000-00001F0A0000}"/>
    <cellStyle name="Comma 3 4" xfId="2717" xr:uid="{00000000-0005-0000-0000-0000200A0000}"/>
    <cellStyle name="Comma 3 5" xfId="2718" xr:uid="{00000000-0005-0000-0000-0000210A0000}"/>
    <cellStyle name="Comma 3 6" xfId="2719" xr:uid="{00000000-0005-0000-0000-0000220A0000}"/>
    <cellStyle name="Comma 3 7" xfId="2720" xr:uid="{00000000-0005-0000-0000-0000230A0000}"/>
    <cellStyle name="Comma 3 8" xfId="2721" xr:uid="{00000000-0005-0000-0000-0000240A0000}"/>
    <cellStyle name="Comma 3 9" xfId="2722" xr:uid="{00000000-0005-0000-0000-0000250A0000}"/>
    <cellStyle name="Comma 4" xfId="77" xr:uid="{00000000-0005-0000-0000-0000260A0000}"/>
    <cellStyle name="Comma 4 2" xfId="78" xr:uid="{00000000-0005-0000-0000-0000270A0000}"/>
    <cellStyle name="Comma 4 2 2" xfId="2724" xr:uid="{00000000-0005-0000-0000-0000280A0000}"/>
    <cellStyle name="Comma 4 3" xfId="79" xr:uid="{00000000-0005-0000-0000-0000290A0000}"/>
    <cellStyle name="Comma 4 3 2" xfId="2725" xr:uid="{00000000-0005-0000-0000-00002A0A0000}"/>
    <cellStyle name="Comma 4 4" xfId="2726" xr:uid="{00000000-0005-0000-0000-00002B0A0000}"/>
    <cellStyle name="Comma 4 5" xfId="2727" xr:uid="{00000000-0005-0000-0000-00002C0A0000}"/>
    <cellStyle name="Comma 4 6" xfId="2723" xr:uid="{00000000-0005-0000-0000-00002D0A0000}"/>
    <cellStyle name="Comma 5" xfId="80" xr:uid="{00000000-0005-0000-0000-00002E0A0000}"/>
    <cellStyle name="Comma 5 10" xfId="2729" xr:uid="{00000000-0005-0000-0000-00002F0A0000}"/>
    <cellStyle name="Comma 5 11" xfId="2728" xr:uid="{00000000-0005-0000-0000-0000300A0000}"/>
    <cellStyle name="Comma 5 2" xfId="2730" xr:uid="{00000000-0005-0000-0000-0000310A0000}"/>
    <cellStyle name="Comma 5 3" xfId="2731" xr:uid="{00000000-0005-0000-0000-0000320A0000}"/>
    <cellStyle name="Comma 5 4" xfId="2732" xr:uid="{00000000-0005-0000-0000-0000330A0000}"/>
    <cellStyle name="Comma 5 5" xfId="2733" xr:uid="{00000000-0005-0000-0000-0000340A0000}"/>
    <cellStyle name="Comma 5 6" xfId="2734" xr:uid="{00000000-0005-0000-0000-0000350A0000}"/>
    <cellStyle name="Comma 5 7" xfId="2735" xr:uid="{00000000-0005-0000-0000-0000360A0000}"/>
    <cellStyle name="Comma 5 8" xfId="2736" xr:uid="{00000000-0005-0000-0000-0000370A0000}"/>
    <cellStyle name="Comma 5 9" xfId="2737" xr:uid="{00000000-0005-0000-0000-0000380A0000}"/>
    <cellStyle name="Comma 6" xfId="81" xr:uid="{00000000-0005-0000-0000-0000390A0000}"/>
    <cellStyle name="Comma 6 10" xfId="2739" xr:uid="{00000000-0005-0000-0000-00003A0A0000}"/>
    <cellStyle name="Comma 6 11" xfId="2738" xr:uid="{00000000-0005-0000-0000-00003B0A0000}"/>
    <cellStyle name="Comma 6 2" xfId="2740" xr:uid="{00000000-0005-0000-0000-00003C0A0000}"/>
    <cellStyle name="Comma 6 3" xfId="2741" xr:uid="{00000000-0005-0000-0000-00003D0A0000}"/>
    <cellStyle name="Comma 6 4" xfId="2742" xr:uid="{00000000-0005-0000-0000-00003E0A0000}"/>
    <cellStyle name="Comma 6 5" xfId="2743" xr:uid="{00000000-0005-0000-0000-00003F0A0000}"/>
    <cellStyle name="Comma 6 6" xfId="2744" xr:uid="{00000000-0005-0000-0000-0000400A0000}"/>
    <cellStyle name="Comma 6 7" xfId="2745" xr:uid="{00000000-0005-0000-0000-0000410A0000}"/>
    <cellStyle name="Comma 6 8" xfId="2746" xr:uid="{00000000-0005-0000-0000-0000420A0000}"/>
    <cellStyle name="Comma 6 9" xfId="2747" xr:uid="{00000000-0005-0000-0000-0000430A0000}"/>
    <cellStyle name="Comma 7" xfId="156" xr:uid="{00000000-0005-0000-0000-0000440A0000}"/>
    <cellStyle name="Comma 7 10" xfId="2748" xr:uid="{00000000-0005-0000-0000-0000450A0000}"/>
    <cellStyle name="Comma 7 2" xfId="198" xr:uid="{00000000-0005-0000-0000-0000460A0000}"/>
    <cellStyle name="Comma 7 2 2" xfId="2749" xr:uid="{00000000-0005-0000-0000-0000470A0000}"/>
    <cellStyle name="Comma 7 3" xfId="2750" xr:uid="{00000000-0005-0000-0000-0000480A0000}"/>
    <cellStyle name="Comma 7 4" xfId="2751" xr:uid="{00000000-0005-0000-0000-0000490A0000}"/>
    <cellStyle name="Comma 7 5" xfId="2752" xr:uid="{00000000-0005-0000-0000-00004A0A0000}"/>
    <cellStyle name="Comma 7 6" xfId="2753" xr:uid="{00000000-0005-0000-0000-00004B0A0000}"/>
    <cellStyle name="Comma 7 7" xfId="2754" xr:uid="{00000000-0005-0000-0000-00004C0A0000}"/>
    <cellStyle name="Comma 7 8" xfId="2755" xr:uid="{00000000-0005-0000-0000-00004D0A0000}"/>
    <cellStyle name="Comma 7 9" xfId="2756" xr:uid="{00000000-0005-0000-0000-00004E0A0000}"/>
    <cellStyle name="Comma 8" xfId="2757" xr:uid="{00000000-0005-0000-0000-00004F0A0000}"/>
    <cellStyle name="Comma 8 10" xfId="2758" xr:uid="{00000000-0005-0000-0000-0000500A0000}"/>
    <cellStyle name="Comma 8 2" xfId="2759" xr:uid="{00000000-0005-0000-0000-0000510A0000}"/>
    <cellStyle name="Comma 8 3" xfId="2760" xr:uid="{00000000-0005-0000-0000-0000520A0000}"/>
    <cellStyle name="Comma 8 4" xfId="2761" xr:uid="{00000000-0005-0000-0000-0000530A0000}"/>
    <cellStyle name="Comma 8 5" xfId="2762" xr:uid="{00000000-0005-0000-0000-0000540A0000}"/>
    <cellStyle name="Comma 8 6" xfId="2763" xr:uid="{00000000-0005-0000-0000-0000550A0000}"/>
    <cellStyle name="Comma 8 7" xfId="2764" xr:uid="{00000000-0005-0000-0000-0000560A0000}"/>
    <cellStyle name="Comma 8 8" xfId="2765" xr:uid="{00000000-0005-0000-0000-0000570A0000}"/>
    <cellStyle name="Comma 8 9" xfId="2766" xr:uid="{00000000-0005-0000-0000-0000580A0000}"/>
    <cellStyle name="Comma 9" xfId="2767" xr:uid="{00000000-0005-0000-0000-0000590A0000}"/>
    <cellStyle name="Comma 9 2" xfId="2768" xr:uid="{00000000-0005-0000-0000-00005A0A0000}"/>
    <cellStyle name="Comma 9 3" xfId="2769" xr:uid="{00000000-0005-0000-0000-00005B0A0000}"/>
    <cellStyle name="Comma 9 4" xfId="2770" xr:uid="{00000000-0005-0000-0000-00005C0A0000}"/>
    <cellStyle name="Comma 9 5" xfId="2771" xr:uid="{00000000-0005-0000-0000-00005D0A0000}"/>
    <cellStyle name="Comma 9 6" xfId="2772" xr:uid="{00000000-0005-0000-0000-00005E0A0000}"/>
    <cellStyle name="comma zerodec" xfId="21" xr:uid="{00000000-0005-0000-0000-00005F0A0000}"/>
    <cellStyle name="Comma0" xfId="2773" xr:uid="{00000000-0005-0000-0000-0000600A0000}"/>
    <cellStyle name="Comment" xfId="2774" xr:uid="{00000000-0005-0000-0000-0000610A0000}"/>
    <cellStyle name="ConvVer" xfId="2775" xr:uid="{00000000-0005-0000-0000-0000620A0000}"/>
    <cellStyle name="CuBrency [0]_GLOBAL_VARIABLE_All_PriceCats" xfId="2776" xr:uid="{00000000-0005-0000-0000-0000630A0000}"/>
    <cellStyle name="CuBrency_GLOBAL_VARIABLE_1_Code Server" xfId="2777" xr:uid="{00000000-0005-0000-0000-0000640A0000}"/>
    <cellStyle name="Currency [" xfId="2778" xr:uid="{00000000-0005-0000-0000-0000650A0000}"/>
    <cellStyle name="Currency [ 10" xfId="2779" xr:uid="{00000000-0005-0000-0000-0000660A0000}"/>
    <cellStyle name="Currency [ 11" xfId="2780" xr:uid="{00000000-0005-0000-0000-0000670A0000}"/>
    <cellStyle name="Currency [ 12" xfId="2781" xr:uid="{00000000-0005-0000-0000-0000680A0000}"/>
    <cellStyle name="Currency [ 13" xfId="2782" xr:uid="{00000000-0005-0000-0000-0000690A0000}"/>
    <cellStyle name="Currency [ 14" xfId="2783" xr:uid="{00000000-0005-0000-0000-00006A0A0000}"/>
    <cellStyle name="Currency [ 2" xfId="2784" xr:uid="{00000000-0005-0000-0000-00006B0A0000}"/>
    <cellStyle name="Currency [ 2 10" xfId="2785" xr:uid="{00000000-0005-0000-0000-00006C0A0000}"/>
    <cellStyle name="Currency [ 2 2" xfId="2786" xr:uid="{00000000-0005-0000-0000-00006D0A0000}"/>
    <cellStyle name="Currency [ 2 3" xfId="2787" xr:uid="{00000000-0005-0000-0000-00006E0A0000}"/>
    <cellStyle name="Currency [ 2 4" xfId="2788" xr:uid="{00000000-0005-0000-0000-00006F0A0000}"/>
    <cellStyle name="Currency [ 2 5" xfId="2789" xr:uid="{00000000-0005-0000-0000-0000700A0000}"/>
    <cellStyle name="Currency [ 2 6" xfId="2790" xr:uid="{00000000-0005-0000-0000-0000710A0000}"/>
    <cellStyle name="Currency [ 2 7" xfId="2791" xr:uid="{00000000-0005-0000-0000-0000720A0000}"/>
    <cellStyle name="Currency [ 2 8" xfId="2792" xr:uid="{00000000-0005-0000-0000-0000730A0000}"/>
    <cellStyle name="Currency [ 2 9" xfId="2793" xr:uid="{00000000-0005-0000-0000-0000740A0000}"/>
    <cellStyle name="Currency [ 3" xfId="2794" xr:uid="{00000000-0005-0000-0000-0000750A0000}"/>
    <cellStyle name="Currency [ 3 10" xfId="2795" xr:uid="{00000000-0005-0000-0000-0000760A0000}"/>
    <cellStyle name="Currency [ 3 2" xfId="2796" xr:uid="{00000000-0005-0000-0000-0000770A0000}"/>
    <cellStyle name="Currency [ 3 3" xfId="2797" xr:uid="{00000000-0005-0000-0000-0000780A0000}"/>
    <cellStyle name="Currency [ 3 4" xfId="2798" xr:uid="{00000000-0005-0000-0000-0000790A0000}"/>
    <cellStyle name="Currency [ 3 5" xfId="2799" xr:uid="{00000000-0005-0000-0000-00007A0A0000}"/>
    <cellStyle name="Currency [ 3 6" xfId="2800" xr:uid="{00000000-0005-0000-0000-00007B0A0000}"/>
    <cellStyle name="Currency [ 3 7" xfId="2801" xr:uid="{00000000-0005-0000-0000-00007C0A0000}"/>
    <cellStyle name="Currency [ 3 8" xfId="2802" xr:uid="{00000000-0005-0000-0000-00007D0A0000}"/>
    <cellStyle name="Currency [ 3 9" xfId="2803" xr:uid="{00000000-0005-0000-0000-00007E0A0000}"/>
    <cellStyle name="Currency [ 4" xfId="2804" xr:uid="{00000000-0005-0000-0000-00007F0A0000}"/>
    <cellStyle name="Currency [ 4 10" xfId="2805" xr:uid="{00000000-0005-0000-0000-0000800A0000}"/>
    <cellStyle name="Currency [ 4 2" xfId="2806" xr:uid="{00000000-0005-0000-0000-0000810A0000}"/>
    <cellStyle name="Currency [ 4 3" xfId="2807" xr:uid="{00000000-0005-0000-0000-0000820A0000}"/>
    <cellStyle name="Currency [ 4 4" xfId="2808" xr:uid="{00000000-0005-0000-0000-0000830A0000}"/>
    <cellStyle name="Currency [ 4 5" xfId="2809" xr:uid="{00000000-0005-0000-0000-0000840A0000}"/>
    <cellStyle name="Currency [ 4 6" xfId="2810" xr:uid="{00000000-0005-0000-0000-0000850A0000}"/>
    <cellStyle name="Currency [ 4 7" xfId="2811" xr:uid="{00000000-0005-0000-0000-0000860A0000}"/>
    <cellStyle name="Currency [ 4 8" xfId="2812" xr:uid="{00000000-0005-0000-0000-0000870A0000}"/>
    <cellStyle name="Currency [ 4 9" xfId="2813" xr:uid="{00000000-0005-0000-0000-0000880A0000}"/>
    <cellStyle name="Currency [ 5" xfId="2814" xr:uid="{00000000-0005-0000-0000-0000890A0000}"/>
    <cellStyle name="Currency [ 5 10" xfId="2815" xr:uid="{00000000-0005-0000-0000-00008A0A0000}"/>
    <cellStyle name="Currency [ 5 2" xfId="2816" xr:uid="{00000000-0005-0000-0000-00008B0A0000}"/>
    <cellStyle name="Currency [ 5 3" xfId="2817" xr:uid="{00000000-0005-0000-0000-00008C0A0000}"/>
    <cellStyle name="Currency [ 5 4" xfId="2818" xr:uid="{00000000-0005-0000-0000-00008D0A0000}"/>
    <cellStyle name="Currency [ 5 5" xfId="2819" xr:uid="{00000000-0005-0000-0000-00008E0A0000}"/>
    <cellStyle name="Currency [ 5 6" xfId="2820" xr:uid="{00000000-0005-0000-0000-00008F0A0000}"/>
    <cellStyle name="Currency [ 5 7" xfId="2821" xr:uid="{00000000-0005-0000-0000-0000900A0000}"/>
    <cellStyle name="Currency [ 5 8" xfId="2822" xr:uid="{00000000-0005-0000-0000-0000910A0000}"/>
    <cellStyle name="Currency [ 5 9" xfId="2823" xr:uid="{00000000-0005-0000-0000-0000920A0000}"/>
    <cellStyle name="Currency [ 6" xfId="2824" xr:uid="{00000000-0005-0000-0000-0000930A0000}"/>
    <cellStyle name="Currency [ 7" xfId="2825" xr:uid="{00000000-0005-0000-0000-0000940A0000}"/>
    <cellStyle name="Currency [ 8" xfId="2826" xr:uid="{00000000-0005-0000-0000-0000950A0000}"/>
    <cellStyle name="Currency [ 9" xfId="2827" xr:uid="{00000000-0005-0000-0000-0000960A0000}"/>
    <cellStyle name="Currency [0]OCode Utilities (2)" xfId="2828" xr:uid="{00000000-0005-0000-0000-0000970A0000}"/>
    <cellStyle name="Currency [0]OCONTENTS (2)_S_NC_Shell" xfId="2829" xr:uid="{00000000-0005-0000-0000-0000980A0000}"/>
    <cellStyle name="Currency 10" xfId="2830" xr:uid="{00000000-0005-0000-0000-0000990A0000}"/>
    <cellStyle name="Currency 11" xfId="2831" xr:uid="{00000000-0005-0000-0000-00009A0A0000}"/>
    <cellStyle name="Currency 12" xfId="2832" xr:uid="{00000000-0005-0000-0000-00009B0A0000}"/>
    <cellStyle name="Currency 13" xfId="2833" xr:uid="{00000000-0005-0000-0000-00009C0A0000}"/>
    <cellStyle name="Currency 14" xfId="2834" xr:uid="{00000000-0005-0000-0000-00009D0A0000}"/>
    <cellStyle name="Currency 15" xfId="2835" xr:uid="{00000000-0005-0000-0000-00009E0A0000}"/>
    <cellStyle name="Currency 16" xfId="2836" xr:uid="{00000000-0005-0000-0000-00009F0A0000}"/>
    <cellStyle name="Currency 17" xfId="2837" xr:uid="{00000000-0005-0000-0000-0000A00A0000}"/>
    <cellStyle name="Currency 18" xfId="2838" xr:uid="{00000000-0005-0000-0000-0000A10A0000}"/>
    <cellStyle name="Currency 2" xfId="22" xr:uid="{00000000-0005-0000-0000-0000A20A0000}"/>
    <cellStyle name="Currency 2 2" xfId="2840" xr:uid="{00000000-0005-0000-0000-0000A30A0000}"/>
    <cellStyle name="Currency 2 3" xfId="2841" xr:uid="{00000000-0005-0000-0000-0000A40A0000}"/>
    <cellStyle name="Currency 2 4" xfId="2842" xr:uid="{00000000-0005-0000-0000-0000A50A0000}"/>
    <cellStyle name="Currency 2 5" xfId="2843" xr:uid="{00000000-0005-0000-0000-0000A60A0000}"/>
    <cellStyle name="Currency 2 6" xfId="2844" xr:uid="{00000000-0005-0000-0000-0000A70A0000}"/>
    <cellStyle name="Currency 2 7" xfId="2845" xr:uid="{00000000-0005-0000-0000-0000A80A0000}"/>
    <cellStyle name="Currency 2 8" xfId="2839" xr:uid="{00000000-0005-0000-0000-0000A90A0000}"/>
    <cellStyle name="Currency 2_Copy of BESA Itisa Debt Mngt report by year as of December10  (2)" xfId="2846" xr:uid="{00000000-0005-0000-0000-0000AA0A0000}"/>
    <cellStyle name="Currency 3" xfId="82" xr:uid="{00000000-0005-0000-0000-0000AB0A0000}"/>
    <cellStyle name="Currency 3 2" xfId="2848" xr:uid="{00000000-0005-0000-0000-0000AC0A0000}"/>
    <cellStyle name="Currency 3 3" xfId="2849" xr:uid="{00000000-0005-0000-0000-0000AD0A0000}"/>
    <cellStyle name="Currency 3 4" xfId="2850" xr:uid="{00000000-0005-0000-0000-0000AE0A0000}"/>
    <cellStyle name="Currency 3 5" xfId="2851" xr:uid="{00000000-0005-0000-0000-0000AF0A0000}"/>
    <cellStyle name="Currency 3 6" xfId="2852" xr:uid="{00000000-0005-0000-0000-0000B00A0000}"/>
    <cellStyle name="Currency 3 7" xfId="2847" xr:uid="{00000000-0005-0000-0000-0000B10A0000}"/>
    <cellStyle name="Currency 4" xfId="224" xr:uid="{00000000-0005-0000-0000-0000B20A0000}"/>
    <cellStyle name="Currency 4 2" xfId="2854" xr:uid="{00000000-0005-0000-0000-0000B30A0000}"/>
    <cellStyle name="Currency 4 3" xfId="2855" xr:uid="{00000000-0005-0000-0000-0000B40A0000}"/>
    <cellStyle name="Currency 4 4" xfId="2856" xr:uid="{00000000-0005-0000-0000-0000B50A0000}"/>
    <cellStyle name="Currency 4 5" xfId="2857" xr:uid="{00000000-0005-0000-0000-0000B60A0000}"/>
    <cellStyle name="Currency 4 6" xfId="2858" xr:uid="{00000000-0005-0000-0000-0000B70A0000}"/>
    <cellStyle name="Currency 4 7" xfId="2853" xr:uid="{00000000-0005-0000-0000-0000B80A0000}"/>
    <cellStyle name="Currency 4 8" xfId="3575" xr:uid="{00000000-0005-0000-0000-0000B90A0000}"/>
    <cellStyle name="Currency 5" xfId="2859" xr:uid="{00000000-0005-0000-0000-0000BA0A0000}"/>
    <cellStyle name="Currency 5 2" xfId="2860" xr:uid="{00000000-0005-0000-0000-0000BB0A0000}"/>
    <cellStyle name="Currency 5 3" xfId="2861" xr:uid="{00000000-0005-0000-0000-0000BC0A0000}"/>
    <cellStyle name="Currency 5 4" xfId="2862" xr:uid="{00000000-0005-0000-0000-0000BD0A0000}"/>
    <cellStyle name="Currency 5 5" xfId="2863" xr:uid="{00000000-0005-0000-0000-0000BE0A0000}"/>
    <cellStyle name="Currency 5 6" xfId="2864" xr:uid="{00000000-0005-0000-0000-0000BF0A0000}"/>
    <cellStyle name="Currency 6" xfId="2865" xr:uid="{00000000-0005-0000-0000-0000C00A0000}"/>
    <cellStyle name="Currency 7" xfId="2866" xr:uid="{00000000-0005-0000-0000-0000C10A0000}"/>
    <cellStyle name="Currency 8" xfId="2867" xr:uid="{00000000-0005-0000-0000-0000C20A0000}"/>
    <cellStyle name="Currency 9" xfId="2868" xr:uid="{00000000-0005-0000-0000-0000C30A0000}"/>
    <cellStyle name="Currency0" xfId="2869" xr:uid="{00000000-0005-0000-0000-0000C40A0000}"/>
    <cellStyle name="Currency1" xfId="23" xr:uid="{00000000-0005-0000-0000-0000C50A0000}"/>
    <cellStyle name="Date" xfId="2870" xr:uid="{00000000-0005-0000-0000-0000C60A0000}"/>
    <cellStyle name="Date [mmm-d-yyyy]" xfId="2871" xr:uid="{00000000-0005-0000-0000-0000C70A0000}"/>
    <cellStyle name="Date [mmm-yyyy]" xfId="2872" xr:uid="{00000000-0005-0000-0000-0000C80A0000}"/>
    <cellStyle name="Date_Triton ROE Model" xfId="2873" xr:uid="{00000000-0005-0000-0000-0000C90A0000}"/>
    <cellStyle name="Dollar (zero dec)" xfId="24" xr:uid="{00000000-0005-0000-0000-0000CA0A0000}"/>
    <cellStyle name="Euro" xfId="2874" xr:uid="{00000000-0005-0000-0000-0000CB0A0000}"/>
    <cellStyle name="Euro 10" xfId="2875" xr:uid="{00000000-0005-0000-0000-0000CC0A0000}"/>
    <cellStyle name="Euro 11" xfId="2876" xr:uid="{00000000-0005-0000-0000-0000CD0A0000}"/>
    <cellStyle name="Euro 12" xfId="2877" xr:uid="{00000000-0005-0000-0000-0000CE0A0000}"/>
    <cellStyle name="Euro 13" xfId="2878" xr:uid="{00000000-0005-0000-0000-0000CF0A0000}"/>
    <cellStyle name="Euro 14" xfId="2879" xr:uid="{00000000-0005-0000-0000-0000D00A0000}"/>
    <cellStyle name="Euro 2" xfId="2880" xr:uid="{00000000-0005-0000-0000-0000D10A0000}"/>
    <cellStyle name="Euro 2 10" xfId="2881" xr:uid="{00000000-0005-0000-0000-0000D20A0000}"/>
    <cellStyle name="Euro 2 2" xfId="2882" xr:uid="{00000000-0005-0000-0000-0000D30A0000}"/>
    <cellStyle name="Euro 2 3" xfId="2883" xr:uid="{00000000-0005-0000-0000-0000D40A0000}"/>
    <cellStyle name="Euro 2 4" xfId="2884" xr:uid="{00000000-0005-0000-0000-0000D50A0000}"/>
    <cellStyle name="Euro 2 5" xfId="2885" xr:uid="{00000000-0005-0000-0000-0000D60A0000}"/>
    <cellStyle name="Euro 2 6" xfId="2886" xr:uid="{00000000-0005-0000-0000-0000D70A0000}"/>
    <cellStyle name="Euro 2 7" xfId="2887" xr:uid="{00000000-0005-0000-0000-0000D80A0000}"/>
    <cellStyle name="Euro 2 8" xfId="2888" xr:uid="{00000000-0005-0000-0000-0000D90A0000}"/>
    <cellStyle name="Euro 2 9" xfId="2889" xr:uid="{00000000-0005-0000-0000-0000DA0A0000}"/>
    <cellStyle name="Euro 2_Copy of BESA Itisa Debt Mngt report by year as of December10  (2)" xfId="2890" xr:uid="{00000000-0005-0000-0000-0000DB0A0000}"/>
    <cellStyle name="Euro 3" xfId="2891" xr:uid="{00000000-0005-0000-0000-0000DC0A0000}"/>
    <cellStyle name="Euro 3 10" xfId="2892" xr:uid="{00000000-0005-0000-0000-0000DD0A0000}"/>
    <cellStyle name="Euro 3 2" xfId="2893" xr:uid="{00000000-0005-0000-0000-0000DE0A0000}"/>
    <cellStyle name="Euro 3 3" xfId="2894" xr:uid="{00000000-0005-0000-0000-0000DF0A0000}"/>
    <cellStyle name="Euro 3 4" xfId="2895" xr:uid="{00000000-0005-0000-0000-0000E00A0000}"/>
    <cellStyle name="Euro 3 5" xfId="2896" xr:uid="{00000000-0005-0000-0000-0000E10A0000}"/>
    <cellStyle name="Euro 3 6" xfId="2897" xr:uid="{00000000-0005-0000-0000-0000E20A0000}"/>
    <cellStyle name="Euro 3 7" xfId="2898" xr:uid="{00000000-0005-0000-0000-0000E30A0000}"/>
    <cellStyle name="Euro 3 8" xfId="2899" xr:uid="{00000000-0005-0000-0000-0000E40A0000}"/>
    <cellStyle name="Euro 3 9" xfId="2900" xr:uid="{00000000-0005-0000-0000-0000E50A0000}"/>
    <cellStyle name="Euro 3_Copy of BESA Itisa Debt Mngt report by year as of December10  (2)" xfId="2901" xr:uid="{00000000-0005-0000-0000-0000E60A0000}"/>
    <cellStyle name="Euro 4" xfId="2902" xr:uid="{00000000-0005-0000-0000-0000E70A0000}"/>
    <cellStyle name="Euro 4 10" xfId="2903" xr:uid="{00000000-0005-0000-0000-0000E80A0000}"/>
    <cellStyle name="Euro 4 2" xfId="2904" xr:uid="{00000000-0005-0000-0000-0000E90A0000}"/>
    <cellStyle name="Euro 4 3" xfId="2905" xr:uid="{00000000-0005-0000-0000-0000EA0A0000}"/>
    <cellStyle name="Euro 4 4" xfId="2906" xr:uid="{00000000-0005-0000-0000-0000EB0A0000}"/>
    <cellStyle name="Euro 4 5" xfId="2907" xr:uid="{00000000-0005-0000-0000-0000EC0A0000}"/>
    <cellStyle name="Euro 4 6" xfId="2908" xr:uid="{00000000-0005-0000-0000-0000ED0A0000}"/>
    <cellStyle name="Euro 4 7" xfId="2909" xr:uid="{00000000-0005-0000-0000-0000EE0A0000}"/>
    <cellStyle name="Euro 4 8" xfId="2910" xr:uid="{00000000-0005-0000-0000-0000EF0A0000}"/>
    <cellStyle name="Euro 4 9" xfId="2911" xr:uid="{00000000-0005-0000-0000-0000F00A0000}"/>
    <cellStyle name="Euro 4_Copy of BESA Itisa Debt Mngt report by year as of December10  (2)" xfId="2912" xr:uid="{00000000-0005-0000-0000-0000F10A0000}"/>
    <cellStyle name="Euro 5" xfId="2913" xr:uid="{00000000-0005-0000-0000-0000F20A0000}"/>
    <cellStyle name="Euro 5 10" xfId="2914" xr:uid="{00000000-0005-0000-0000-0000F30A0000}"/>
    <cellStyle name="Euro 5 2" xfId="2915" xr:uid="{00000000-0005-0000-0000-0000F40A0000}"/>
    <cellStyle name="Euro 5 3" xfId="2916" xr:uid="{00000000-0005-0000-0000-0000F50A0000}"/>
    <cellStyle name="Euro 5 4" xfId="2917" xr:uid="{00000000-0005-0000-0000-0000F60A0000}"/>
    <cellStyle name="Euro 5 5" xfId="2918" xr:uid="{00000000-0005-0000-0000-0000F70A0000}"/>
    <cellStyle name="Euro 5 6" xfId="2919" xr:uid="{00000000-0005-0000-0000-0000F80A0000}"/>
    <cellStyle name="Euro 5 7" xfId="2920" xr:uid="{00000000-0005-0000-0000-0000F90A0000}"/>
    <cellStyle name="Euro 5 8" xfId="2921" xr:uid="{00000000-0005-0000-0000-0000FA0A0000}"/>
    <cellStyle name="Euro 5 9" xfId="2922" xr:uid="{00000000-0005-0000-0000-0000FB0A0000}"/>
    <cellStyle name="Euro 5_Copy of BESA Itisa Debt Mngt report by year as of December10  (2)" xfId="2923" xr:uid="{00000000-0005-0000-0000-0000FC0A0000}"/>
    <cellStyle name="Euro 6" xfId="2924" xr:uid="{00000000-0005-0000-0000-0000FD0A0000}"/>
    <cellStyle name="Euro 7" xfId="2925" xr:uid="{00000000-0005-0000-0000-0000FE0A0000}"/>
    <cellStyle name="Euro 8" xfId="2926" xr:uid="{00000000-0005-0000-0000-0000FF0A0000}"/>
    <cellStyle name="Euro 9" xfId="2927" xr:uid="{00000000-0005-0000-0000-0000000B0000}"/>
    <cellStyle name="Euro_Copy of BESA Itisa Debt Mngt report by year as of December10  (2)" xfId="2928" xr:uid="{00000000-0005-0000-0000-0000010B0000}"/>
    <cellStyle name="Filler" xfId="2929" xr:uid="{00000000-0005-0000-0000-0000020B0000}"/>
    <cellStyle name="Fixed" xfId="2930" xr:uid="{00000000-0005-0000-0000-0000030B0000}"/>
    <cellStyle name="Grey" xfId="25" xr:uid="{00000000-0005-0000-0000-0000040B0000}"/>
    <cellStyle name="Grey 10" xfId="2932" xr:uid="{00000000-0005-0000-0000-0000050B0000}"/>
    <cellStyle name="Grey 11" xfId="2933" xr:uid="{00000000-0005-0000-0000-0000060B0000}"/>
    <cellStyle name="Grey 12" xfId="2934" xr:uid="{00000000-0005-0000-0000-0000070B0000}"/>
    <cellStyle name="Grey 13" xfId="2935" xr:uid="{00000000-0005-0000-0000-0000080B0000}"/>
    <cellStyle name="Grey 14" xfId="2936" xr:uid="{00000000-0005-0000-0000-0000090B0000}"/>
    <cellStyle name="Grey 15" xfId="2931" xr:uid="{00000000-0005-0000-0000-00000A0B0000}"/>
    <cellStyle name="Grey 2" xfId="2937" xr:uid="{00000000-0005-0000-0000-00000B0B0000}"/>
    <cellStyle name="Grey 3" xfId="2938" xr:uid="{00000000-0005-0000-0000-00000C0B0000}"/>
    <cellStyle name="Grey 4" xfId="2939" xr:uid="{00000000-0005-0000-0000-00000D0B0000}"/>
    <cellStyle name="Grey 5" xfId="2940" xr:uid="{00000000-0005-0000-0000-00000E0B0000}"/>
    <cellStyle name="Grey 6" xfId="2941" xr:uid="{00000000-0005-0000-0000-00000F0B0000}"/>
    <cellStyle name="Grey 7" xfId="2942" xr:uid="{00000000-0005-0000-0000-0000100B0000}"/>
    <cellStyle name="Grey 8" xfId="2943" xr:uid="{00000000-0005-0000-0000-0000110B0000}"/>
    <cellStyle name="Grey 9" xfId="2944" xr:uid="{00000000-0005-0000-0000-0000120B0000}"/>
    <cellStyle name="Header1" xfId="26" xr:uid="{00000000-0005-0000-0000-0000130B0000}"/>
    <cellStyle name="Header2" xfId="27" xr:uid="{00000000-0005-0000-0000-0000140B0000}"/>
    <cellStyle name="Hyperlink 2" xfId="2945" xr:uid="{00000000-0005-0000-0000-0000150B0000}"/>
    <cellStyle name="Indefinido" xfId="2946" xr:uid="{00000000-0005-0000-0000-0000160B0000}"/>
    <cellStyle name="Input [yellow]" xfId="28" xr:uid="{00000000-0005-0000-0000-0000170B0000}"/>
    <cellStyle name="Input [yellow] 10" xfId="2948" xr:uid="{00000000-0005-0000-0000-0000180B0000}"/>
    <cellStyle name="Input [yellow] 11" xfId="2949" xr:uid="{00000000-0005-0000-0000-0000190B0000}"/>
    <cellStyle name="Input [yellow] 12" xfId="2950" xr:uid="{00000000-0005-0000-0000-00001A0B0000}"/>
    <cellStyle name="Input [yellow] 13" xfId="2951" xr:uid="{00000000-0005-0000-0000-00001B0B0000}"/>
    <cellStyle name="Input [yellow] 14" xfId="2952" xr:uid="{00000000-0005-0000-0000-00001C0B0000}"/>
    <cellStyle name="Input [yellow] 15" xfId="2947" xr:uid="{00000000-0005-0000-0000-00001D0B0000}"/>
    <cellStyle name="Input [yellow] 2" xfId="2953" xr:uid="{00000000-0005-0000-0000-00001E0B0000}"/>
    <cellStyle name="Input [yellow] 3" xfId="2954" xr:uid="{00000000-0005-0000-0000-00001F0B0000}"/>
    <cellStyle name="Input [yellow] 4" xfId="2955" xr:uid="{00000000-0005-0000-0000-0000200B0000}"/>
    <cellStyle name="Input [yellow] 5" xfId="2956" xr:uid="{00000000-0005-0000-0000-0000210B0000}"/>
    <cellStyle name="Input [yellow] 6" xfId="2957" xr:uid="{00000000-0005-0000-0000-0000220B0000}"/>
    <cellStyle name="Input [yellow] 7" xfId="2958" xr:uid="{00000000-0005-0000-0000-0000230B0000}"/>
    <cellStyle name="Input [yellow] 8" xfId="2959" xr:uid="{00000000-0005-0000-0000-0000240B0000}"/>
    <cellStyle name="Input [yellow] 9" xfId="2960" xr:uid="{00000000-0005-0000-0000-0000250B0000}"/>
    <cellStyle name="Input Value" xfId="2961" xr:uid="{00000000-0005-0000-0000-0000260B0000}"/>
    <cellStyle name="MANUAL" xfId="2962" xr:uid="{00000000-0005-0000-0000-0000270B0000}"/>
    <cellStyle name="Moeda_CAPEX Salto Jaurú" xfId="2963" xr:uid="{00000000-0005-0000-0000-0000280B0000}"/>
    <cellStyle name="multiple" xfId="29" xr:uid="{00000000-0005-0000-0000-0000290B0000}"/>
    <cellStyle name="no dec" xfId="2964" xr:uid="{00000000-0005-0000-0000-00002A0B0000}"/>
    <cellStyle name="NoBmal_DECLARATION" xfId="2965" xr:uid="{00000000-0005-0000-0000-00002B0B0000}"/>
    <cellStyle name="Normal" xfId="0" builtinId="0"/>
    <cellStyle name="Normal - Style1" xfId="30" xr:uid="{00000000-0005-0000-0000-00002D0B0000}"/>
    <cellStyle name="Normal - Style1 2" xfId="83" xr:uid="{00000000-0005-0000-0000-00002E0B0000}"/>
    <cellStyle name="Normal - Style1 2 2" xfId="3481" xr:uid="{00000000-0005-0000-0000-00002F0B0000}"/>
    <cellStyle name="Normal - Style1 3" xfId="84" xr:uid="{00000000-0005-0000-0000-0000300B0000}"/>
    <cellStyle name="Normal - Style1 3 2" xfId="3482" xr:uid="{00000000-0005-0000-0000-0000310B0000}"/>
    <cellStyle name="Normal - Style1 4" xfId="157" xr:uid="{00000000-0005-0000-0000-0000320B0000}"/>
    <cellStyle name="Normal - Style1 4 2" xfId="197" xr:uid="{00000000-0005-0000-0000-0000330B0000}"/>
    <cellStyle name="Normal - Style1 4 2 2" xfId="3551" xr:uid="{00000000-0005-0000-0000-0000340B0000}"/>
    <cellStyle name="Normal - Style1 5" xfId="2966" xr:uid="{00000000-0005-0000-0000-0000350B0000}"/>
    <cellStyle name="Normal - Style2" xfId="2967" xr:uid="{00000000-0005-0000-0000-0000360B0000}"/>
    <cellStyle name="Normal - Style3" xfId="2968" xr:uid="{00000000-0005-0000-0000-0000370B0000}"/>
    <cellStyle name="Normal - Style4" xfId="2969" xr:uid="{00000000-0005-0000-0000-0000380B0000}"/>
    <cellStyle name="Normal - Style5" xfId="2970" xr:uid="{00000000-0005-0000-0000-0000390B0000}"/>
    <cellStyle name="Normal - Style6" xfId="2971" xr:uid="{00000000-0005-0000-0000-00003A0B0000}"/>
    <cellStyle name="Normal - Style7" xfId="2972" xr:uid="{00000000-0005-0000-0000-00003B0B0000}"/>
    <cellStyle name="Normal - Style8" xfId="2973" xr:uid="{00000000-0005-0000-0000-00003C0B0000}"/>
    <cellStyle name="Normal 000$" xfId="2974" xr:uid="{00000000-0005-0000-0000-00003D0B0000}"/>
    <cellStyle name="Normal 10" xfId="85" xr:uid="{00000000-0005-0000-0000-00003E0B0000}"/>
    <cellStyle name="Normal 10 2" xfId="158" xr:uid="{00000000-0005-0000-0000-00003F0B0000}"/>
    <cellStyle name="Normal 10 2 2" xfId="2976" xr:uid="{00000000-0005-0000-0000-0000400B0000}"/>
    <cellStyle name="Normal 10 2 3" xfId="3523" xr:uid="{00000000-0005-0000-0000-0000410B0000}"/>
    <cellStyle name="Normal 10 3" xfId="2975" xr:uid="{00000000-0005-0000-0000-0000420B0000}"/>
    <cellStyle name="Normal 10 4" xfId="3483" xr:uid="{00000000-0005-0000-0000-0000430B0000}"/>
    <cellStyle name="Normal 11" xfId="86" xr:uid="{00000000-0005-0000-0000-0000440B0000}"/>
    <cellStyle name="Normal 11 2" xfId="159" xr:uid="{00000000-0005-0000-0000-0000450B0000}"/>
    <cellStyle name="Normal 11 2 2" xfId="3524" xr:uid="{00000000-0005-0000-0000-0000460B0000}"/>
    <cellStyle name="Normal 11 3" xfId="2977" xr:uid="{00000000-0005-0000-0000-0000470B0000}"/>
    <cellStyle name="Normal 11 4" xfId="3484" xr:uid="{00000000-0005-0000-0000-0000480B0000}"/>
    <cellStyle name="Normal 12" xfId="87" xr:uid="{00000000-0005-0000-0000-0000490B0000}"/>
    <cellStyle name="Normal 12 2" xfId="160" xr:uid="{00000000-0005-0000-0000-00004A0B0000}"/>
    <cellStyle name="Normal 12 2 2" xfId="3525" xr:uid="{00000000-0005-0000-0000-00004B0B0000}"/>
    <cellStyle name="Normal 12 3" xfId="2978" xr:uid="{00000000-0005-0000-0000-00004C0B0000}"/>
    <cellStyle name="Normal 12 4" xfId="3485" xr:uid="{00000000-0005-0000-0000-00004D0B0000}"/>
    <cellStyle name="Normal 13" xfId="88" xr:uid="{00000000-0005-0000-0000-00004E0B0000}"/>
    <cellStyle name="Normal 13 2" xfId="161" xr:uid="{00000000-0005-0000-0000-00004F0B0000}"/>
    <cellStyle name="Normal 13 2 2" xfId="2980" xr:uid="{00000000-0005-0000-0000-0000500B0000}"/>
    <cellStyle name="Normal 13 2 3" xfId="3526" xr:uid="{00000000-0005-0000-0000-0000510B0000}"/>
    <cellStyle name="Normal 13 3" xfId="2979" xr:uid="{00000000-0005-0000-0000-0000520B0000}"/>
    <cellStyle name="Normal 13 4" xfId="3486" xr:uid="{00000000-0005-0000-0000-0000530B0000}"/>
    <cellStyle name="Normal 14" xfId="89" xr:uid="{00000000-0005-0000-0000-0000540B0000}"/>
    <cellStyle name="Normal 14 2" xfId="2982" xr:uid="{00000000-0005-0000-0000-0000550B0000}"/>
    <cellStyle name="Normal 14 3" xfId="2981" xr:uid="{00000000-0005-0000-0000-0000560B0000}"/>
    <cellStyle name="Normal 15" xfId="90" xr:uid="{00000000-0005-0000-0000-0000570B0000}"/>
    <cellStyle name="Normal 15 2" xfId="2984" xr:uid="{00000000-0005-0000-0000-0000580B0000}"/>
    <cellStyle name="Normal 15 3" xfId="2983" xr:uid="{00000000-0005-0000-0000-0000590B0000}"/>
    <cellStyle name="Normal 16" xfId="91" xr:uid="{00000000-0005-0000-0000-00005A0B0000}"/>
    <cellStyle name="Normal 16 2" xfId="2986" xr:uid="{00000000-0005-0000-0000-00005B0B0000}"/>
    <cellStyle name="Normal 16 3" xfId="2985" xr:uid="{00000000-0005-0000-0000-00005C0B0000}"/>
    <cellStyle name="Normal 17" xfId="143" xr:uid="{00000000-0005-0000-0000-00005D0B0000}"/>
    <cellStyle name="Normal 17 2" xfId="212" xr:uid="{00000000-0005-0000-0000-00005E0B0000}"/>
    <cellStyle name="Normal 17 2 2" xfId="2987" xr:uid="{00000000-0005-0000-0000-00005F0B0000}"/>
    <cellStyle name="Normal 17 3" xfId="2988" xr:uid="{00000000-0005-0000-0000-0000600B0000}"/>
    <cellStyle name="Normal 18" xfId="4" xr:uid="{00000000-0005-0000-0000-0000610B0000}"/>
    <cellStyle name="Normal 18 2" xfId="2989" xr:uid="{00000000-0005-0000-0000-0000620B0000}"/>
    <cellStyle name="Normal 18 2 2" xfId="3580" xr:uid="{00000000-0005-0000-0000-0000630B0000}"/>
    <cellStyle name="Normal 18 3" xfId="3452" xr:uid="{00000000-0005-0000-0000-0000640B0000}"/>
    <cellStyle name="Normal 19" xfId="7" xr:uid="{00000000-0005-0000-0000-0000650B0000}"/>
    <cellStyle name="Normal 19 2" xfId="3455" xr:uid="{00000000-0005-0000-0000-0000660B0000}"/>
    <cellStyle name="Normal 2" xfId="31" xr:uid="{00000000-0005-0000-0000-0000670B0000}"/>
    <cellStyle name="Normal 2 2" xfId="223" xr:uid="{00000000-0005-0000-0000-0000680B0000}"/>
    <cellStyle name="Normal 2 2 2" xfId="2990" xr:uid="{00000000-0005-0000-0000-0000690B0000}"/>
    <cellStyle name="Normal 2 2 2 2" xfId="2991" xr:uid="{00000000-0005-0000-0000-00006A0B0000}"/>
    <cellStyle name="Normal 2 2 2 2 2" xfId="2992" xr:uid="{00000000-0005-0000-0000-00006B0B0000}"/>
    <cellStyle name="Normal 2 3" xfId="2993" xr:uid="{00000000-0005-0000-0000-00006C0B0000}"/>
    <cellStyle name="Normal 2 4" xfId="2994" xr:uid="{00000000-0005-0000-0000-00006D0B0000}"/>
    <cellStyle name="Normal 2 4 63" xfId="2995" xr:uid="{00000000-0005-0000-0000-00006E0B0000}"/>
    <cellStyle name="Normal 2 4 63 2" xfId="2996" xr:uid="{00000000-0005-0000-0000-00006F0B0000}"/>
    <cellStyle name="Normal 2_Copy of BESA Itisa Debt Mngt report by year as of December10  (2)" xfId="2997" xr:uid="{00000000-0005-0000-0000-0000700B0000}"/>
    <cellStyle name="Normal 20" xfId="208" xr:uid="{00000000-0005-0000-0000-0000710B0000}"/>
    <cellStyle name="Normal 20 2" xfId="3561" xr:uid="{00000000-0005-0000-0000-0000720B0000}"/>
    <cellStyle name="Normal 21" xfId="205" xr:uid="{00000000-0005-0000-0000-0000730B0000}"/>
    <cellStyle name="Normal 21 2" xfId="3558" xr:uid="{00000000-0005-0000-0000-0000740B0000}"/>
    <cellStyle name="Normal 22" xfId="207" xr:uid="{00000000-0005-0000-0000-0000750B0000}"/>
    <cellStyle name="Normal 22 2" xfId="3560" xr:uid="{00000000-0005-0000-0000-0000760B0000}"/>
    <cellStyle name="Normal 23" xfId="219" xr:uid="{00000000-0005-0000-0000-0000770B0000}"/>
    <cellStyle name="Normal 23 2" xfId="3571" xr:uid="{00000000-0005-0000-0000-0000780B0000}"/>
    <cellStyle name="Normal 24" xfId="222" xr:uid="{00000000-0005-0000-0000-0000790B0000}"/>
    <cellStyle name="Normal 24 2" xfId="3574" xr:uid="{00000000-0005-0000-0000-00007A0B0000}"/>
    <cellStyle name="Normal 25" xfId="226" xr:uid="{00000000-0005-0000-0000-00007B0B0000}"/>
    <cellStyle name="Normal 25 2" xfId="3577" xr:uid="{00000000-0005-0000-0000-00007C0B0000}"/>
    <cellStyle name="Normal 3" xfId="92" xr:uid="{00000000-0005-0000-0000-00007D0B0000}"/>
    <cellStyle name="Normal 3 10" xfId="2999" xr:uid="{00000000-0005-0000-0000-00007E0B0000}"/>
    <cellStyle name="Normal 3 11" xfId="2998" xr:uid="{00000000-0005-0000-0000-00007F0B0000}"/>
    <cellStyle name="Normal 3 2" xfId="3000" xr:uid="{00000000-0005-0000-0000-0000800B0000}"/>
    <cellStyle name="Normal 3 3" xfId="3001" xr:uid="{00000000-0005-0000-0000-0000810B0000}"/>
    <cellStyle name="Normal 3 4" xfId="3002" xr:uid="{00000000-0005-0000-0000-0000820B0000}"/>
    <cellStyle name="Normal 3 5" xfId="3003" xr:uid="{00000000-0005-0000-0000-0000830B0000}"/>
    <cellStyle name="Normal 3 6" xfId="3004" xr:uid="{00000000-0005-0000-0000-0000840B0000}"/>
    <cellStyle name="Normal 3 7" xfId="3005" xr:uid="{00000000-0005-0000-0000-0000850B0000}"/>
    <cellStyle name="Normal 3 8" xfId="3006" xr:uid="{00000000-0005-0000-0000-0000860B0000}"/>
    <cellStyle name="Normal 3 9" xfId="3007" xr:uid="{00000000-0005-0000-0000-0000870B0000}"/>
    <cellStyle name="Normal 3_Copy of BESA Itisa Debt Mngt report by year as of December10  (2)" xfId="3008" xr:uid="{00000000-0005-0000-0000-0000880B0000}"/>
    <cellStyle name="Normal 355" xfId="50" xr:uid="{00000000-0005-0000-0000-0000890B0000}"/>
    <cellStyle name="Normal 355 2" xfId="3456" xr:uid="{00000000-0005-0000-0000-00008A0B0000}"/>
    <cellStyle name="Normal 4" xfId="93" xr:uid="{00000000-0005-0000-0000-00008B0B0000}"/>
    <cellStyle name="Normal 4 2" xfId="162" xr:uid="{00000000-0005-0000-0000-00008C0B0000}"/>
    <cellStyle name="Normal 4 2 2" xfId="3527" xr:uid="{00000000-0005-0000-0000-00008D0B0000}"/>
    <cellStyle name="Normal 4 3" xfId="3009" xr:uid="{00000000-0005-0000-0000-00008E0B0000}"/>
    <cellStyle name="Normal 4 4" xfId="3487" xr:uid="{00000000-0005-0000-0000-00008F0B0000}"/>
    <cellStyle name="Normal 5" xfId="94" xr:uid="{00000000-0005-0000-0000-0000900B0000}"/>
    <cellStyle name="Normal 5 2" xfId="163" xr:uid="{00000000-0005-0000-0000-0000910B0000}"/>
    <cellStyle name="Normal 5 2 2" xfId="3528" xr:uid="{00000000-0005-0000-0000-0000920B0000}"/>
    <cellStyle name="Normal 5 3" xfId="3010" xr:uid="{00000000-0005-0000-0000-0000930B0000}"/>
    <cellStyle name="Normal 5 4" xfId="3488" xr:uid="{00000000-0005-0000-0000-0000940B0000}"/>
    <cellStyle name="Normal 6" xfId="95" xr:uid="{00000000-0005-0000-0000-0000950B0000}"/>
    <cellStyle name="Normal 6 2" xfId="164" xr:uid="{00000000-0005-0000-0000-0000960B0000}"/>
    <cellStyle name="Normal 6 2 2" xfId="3529" xr:uid="{00000000-0005-0000-0000-0000970B0000}"/>
    <cellStyle name="Normal 6 3" xfId="3011" xr:uid="{00000000-0005-0000-0000-0000980B0000}"/>
    <cellStyle name="Normal 6 4" xfId="3489" xr:uid="{00000000-0005-0000-0000-0000990B0000}"/>
    <cellStyle name="Normal 7" xfId="96" xr:uid="{00000000-0005-0000-0000-00009A0B0000}"/>
    <cellStyle name="Normal 7 2" xfId="165" xr:uid="{00000000-0005-0000-0000-00009B0B0000}"/>
    <cellStyle name="Normal 7 2 2" xfId="3530" xr:uid="{00000000-0005-0000-0000-00009C0B0000}"/>
    <cellStyle name="Normal 7 3" xfId="3012" xr:uid="{00000000-0005-0000-0000-00009D0B0000}"/>
    <cellStyle name="Normal 7 4" xfId="3490" xr:uid="{00000000-0005-0000-0000-00009E0B0000}"/>
    <cellStyle name="Normal 76" xfId="3013" xr:uid="{00000000-0005-0000-0000-00009F0B0000}"/>
    <cellStyle name="Normal 8" xfId="97" xr:uid="{00000000-0005-0000-0000-0000A00B0000}"/>
    <cellStyle name="Normal 8 2" xfId="166" xr:uid="{00000000-0005-0000-0000-0000A10B0000}"/>
    <cellStyle name="Normal 8 2 2" xfId="3531" xr:uid="{00000000-0005-0000-0000-0000A20B0000}"/>
    <cellStyle name="Normal 8 3" xfId="3014" xr:uid="{00000000-0005-0000-0000-0000A30B0000}"/>
    <cellStyle name="Normal 8 4" xfId="3491" xr:uid="{00000000-0005-0000-0000-0000A40B0000}"/>
    <cellStyle name="Normal 9" xfId="98" xr:uid="{00000000-0005-0000-0000-0000A50B0000}"/>
    <cellStyle name="Normal 9 2" xfId="167" xr:uid="{00000000-0005-0000-0000-0000A60B0000}"/>
    <cellStyle name="Normal 9 2 2" xfId="3532" xr:uid="{00000000-0005-0000-0000-0000A70B0000}"/>
    <cellStyle name="Normal 9 3" xfId="3015" xr:uid="{00000000-0005-0000-0000-0000A80B0000}"/>
    <cellStyle name="Normal 9 4" xfId="3492" xr:uid="{00000000-0005-0000-0000-0000A90B0000}"/>
    <cellStyle name="Normal_TxE3.1.2" xfId="2" xr:uid="{00000000-0005-0000-0000-0000AA0B0000}"/>
    <cellStyle name="NormalMultiple" xfId="3016" xr:uid="{00000000-0005-0000-0000-0000AB0B0000}"/>
    <cellStyle name="NormalMultiple 10" xfId="3017" xr:uid="{00000000-0005-0000-0000-0000AC0B0000}"/>
    <cellStyle name="NormalMultiple 11" xfId="3018" xr:uid="{00000000-0005-0000-0000-0000AD0B0000}"/>
    <cellStyle name="NormalMultiple 12" xfId="3019" xr:uid="{00000000-0005-0000-0000-0000AE0B0000}"/>
    <cellStyle name="NormalMultiple 13" xfId="3020" xr:uid="{00000000-0005-0000-0000-0000AF0B0000}"/>
    <cellStyle name="NormalMultiple 14" xfId="3021" xr:uid="{00000000-0005-0000-0000-0000B00B0000}"/>
    <cellStyle name="NormalMultiple 2" xfId="3022" xr:uid="{00000000-0005-0000-0000-0000B10B0000}"/>
    <cellStyle name="NormalMultiple 3" xfId="3023" xr:uid="{00000000-0005-0000-0000-0000B20B0000}"/>
    <cellStyle name="NormalMultiple 4" xfId="3024" xr:uid="{00000000-0005-0000-0000-0000B30B0000}"/>
    <cellStyle name="NormalMultiple 5" xfId="3025" xr:uid="{00000000-0005-0000-0000-0000B40B0000}"/>
    <cellStyle name="NormalMultiple 6" xfId="3026" xr:uid="{00000000-0005-0000-0000-0000B50B0000}"/>
    <cellStyle name="NormalMultiple 7" xfId="3027" xr:uid="{00000000-0005-0000-0000-0000B60B0000}"/>
    <cellStyle name="NormalMultiple 8" xfId="3028" xr:uid="{00000000-0005-0000-0000-0000B70B0000}"/>
    <cellStyle name="NormalMultiple 9" xfId="3029" xr:uid="{00000000-0005-0000-0000-0000B80B0000}"/>
    <cellStyle name="NormalOCode Auto" xfId="3030" xr:uid="{00000000-0005-0000-0000-0000B90B0000}"/>
    <cellStyle name="NormalOCode Server" xfId="3031" xr:uid="{00000000-0005-0000-0000-0000BA0B0000}"/>
    <cellStyle name="NormalOCode Utilities (2)" xfId="3032" xr:uid="{00000000-0005-0000-0000-0000BB0B0000}"/>
    <cellStyle name="NormalOTemplates - Step 1_Templates _x000d_ Step 2_1" xfId="3033" xr:uid="{00000000-0005-0000-0000-0000BC0B0000}"/>
    <cellStyle name="NormalOTemplates - Step 3_1" xfId="3034" xr:uid="{00000000-0005-0000-0000-0000BD0B0000}"/>
    <cellStyle name="NormalX" xfId="3035" xr:uid="{00000000-0005-0000-0000-0000BE0B0000}"/>
    <cellStyle name="Note 10" xfId="3036" xr:uid="{00000000-0005-0000-0000-0000BF0B0000}"/>
    <cellStyle name="Note 11" xfId="3037" xr:uid="{00000000-0005-0000-0000-0000C00B0000}"/>
    <cellStyle name="Note 12" xfId="3038" xr:uid="{00000000-0005-0000-0000-0000C10B0000}"/>
    <cellStyle name="Note 13" xfId="3039" xr:uid="{00000000-0005-0000-0000-0000C20B0000}"/>
    <cellStyle name="Note 14" xfId="3040" xr:uid="{00000000-0005-0000-0000-0000C30B0000}"/>
    <cellStyle name="Note 2" xfId="3041" xr:uid="{00000000-0005-0000-0000-0000C40B0000}"/>
    <cellStyle name="Note 2 10" xfId="3042" xr:uid="{00000000-0005-0000-0000-0000C50B0000}"/>
    <cellStyle name="Note 2 2" xfId="3043" xr:uid="{00000000-0005-0000-0000-0000C60B0000}"/>
    <cellStyle name="Note 2 3" xfId="3044" xr:uid="{00000000-0005-0000-0000-0000C70B0000}"/>
    <cellStyle name="Note 2 4" xfId="3045" xr:uid="{00000000-0005-0000-0000-0000C80B0000}"/>
    <cellStyle name="Note 2 5" xfId="3046" xr:uid="{00000000-0005-0000-0000-0000C90B0000}"/>
    <cellStyle name="Note 2 6" xfId="3047" xr:uid="{00000000-0005-0000-0000-0000CA0B0000}"/>
    <cellStyle name="Note 2 7" xfId="3048" xr:uid="{00000000-0005-0000-0000-0000CB0B0000}"/>
    <cellStyle name="Note 2 8" xfId="3049" xr:uid="{00000000-0005-0000-0000-0000CC0B0000}"/>
    <cellStyle name="Note 2 9" xfId="3050" xr:uid="{00000000-0005-0000-0000-0000CD0B0000}"/>
    <cellStyle name="Note 3" xfId="3051" xr:uid="{00000000-0005-0000-0000-0000CE0B0000}"/>
    <cellStyle name="Note 3 10" xfId="3052" xr:uid="{00000000-0005-0000-0000-0000CF0B0000}"/>
    <cellStyle name="Note 3 2" xfId="3053" xr:uid="{00000000-0005-0000-0000-0000D00B0000}"/>
    <cellStyle name="Note 3 3" xfId="3054" xr:uid="{00000000-0005-0000-0000-0000D10B0000}"/>
    <cellStyle name="Note 3 4" xfId="3055" xr:uid="{00000000-0005-0000-0000-0000D20B0000}"/>
    <cellStyle name="Note 3 5" xfId="3056" xr:uid="{00000000-0005-0000-0000-0000D30B0000}"/>
    <cellStyle name="Note 3 6" xfId="3057" xr:uid="{00000000-0005-0000-0000-0000D40B0000}"/>
    <cellStyle name="Note 3 7" xfId="3058" xr:uid="{00000000-0005-0000-0000-0000D50B0000}"/>
    <cellStyle name="Note 3 8" xfId="3059" xr:uid="{00000000-0005-0000-0000-0000D60B0000}"/>
    <cellStyle name="Note 3 9" xfId="3060" xr:uid="{00000000-0005-0000-0000-0000D70B0000}"/>
    <cellStyle name="Note 4" xfId="3061" xr:uid="{00000000-0005-0000-0000-0000D80B0000}"/>
    <cellStyle name="Note 4 10" xfId="3062" xr:uid="{00000000-0005-0000-0000-0000D90B0000}"/>
    <cellStyle name="Note 4 2" xfId="3063" xr:uid="{00000000-0005-0000-0000-0000DA0B0000}"/>
    <cellStyle name="Note 4 3" xfId="3064" xr:uid="{00000000-0005-0000-0000-0000DB0B0000}"/>
    <cellStyle name="Note 4 4" xfId="3065" xr:uid="{00000000-0005-0000-0000-0000DC0B0000}"/>
    <cellStyle name="Note 4 5" xfId="3066" xr:uid="{00000000-0005-0000-0000-0000DD0B0000}"/>
    <cellStyle name="Note 4 6" xfId="3067" xr:uid="{00000000-0005-0000-0000-0000DE0B0000}"/>
    <cellStyle name="Note 4 7" xfId="3068" xr:uid="{00000000-0005-0000-0000-0000DF0B0000}"/>
    <cellStyle name="Note 4 8" xfId="3069" xr:uid="{00000000-0005-0000-0000-0000E00B0000}"/>
    <cellStyle name="Note 4 9" xfId="3070" xr:uid="{00000000-0005-0000-0000-0000E10B0000}"/>
    <cellStyle name="Note 5" xfId="3071" xr:uid="{00000000-0005-0000-0000-0000E20B0000}"/>
    <cellStyle name="Note 5 10" xfId="3072" xr:uid="{00000000-0005-0000-0000-0000E30B0000}"/>
    <cellStyle name="Note 5 2" xfId="3073" xr:uid="{00000000-0005-0000-0000-0000E40B0000}"/>
    <cellStyle name="Note 5 3" xfId="3074" xr:uid="{00000000-0005-0000-0000-0000E50B0000}"/>
    <cellStyle name="Note 5 4" xfId="3075" xr:uid="{00000000-0005-0000-0000-0000E60B0000}"/>
    <cellStyle name="Note 5 5" xfId="3076" xr:uid="{00000000-0005-0000-0000-0000E70B0000}"/>
    <cellStyle name="Note 5 6" xfId="3077" xr:uid="{00000000-0005-0000-0000-0000E80B0000}"/>
    <cellStyle name="Note 5 7" xfId="3078" xr:uid="{00000000-0005-0000-0000-0000E90B0000}"/>
    <cellStyle name="Note 5 8" xfId="3079" xr:uid="{00000000-0005-0000-0000-0000EA0B0000}"/>
    <cellStyle name="Note 5 9" xfId="3080" xr:uid="{00000000-0005-0000-0000-0000EB0B0000}"/>
    <cellStyle name="Note 6" xfId="3081" xr:uid="{00000000-0005-0000-0000-0000EC0B0000}"/>
    <cellStyle name="Note 6 2" xfId="3082" xr:uid="{00000000-0005-0000-0000-0000ED0B0000}"/>
    <cellStyle name="Note 6 3" xfId="3083" xr:uid="{00000000-0005-0000-0000-0000EE0B0000}"/>
    <cellStyle name="Note 6 4" xfId="3084" xr:uid="{00000000-0005-0000-0000-0000EF0B0000}"/>
    <cellStyle name="Note 6 5" xfId="3085" xr:uid="{00000000-0005-0000-0000-0000F00B0000}"/>
    <cellStyle name="Note 6 6" xfId="3086" xr:uid="{00000000-0005-0000-0000-0000F10B0000}"/>
    <cellStyle name="Note 7" xfId="3087" xr:uid="{00000000-0005-0000-0000-0000F20B0000}"/>
    <cellStyle name="Note 7 2" xfId="3088" xr:uid="{00000000-0005-0000-0000-0000F30B0000}"/>
    <cellStyle name="Note 7 3" xfId="3089" xr:uid="{00000000-0005-0000-0000-0000F40B0000}"/>
    <cellStyle name="Note 7 4" xfId="3090" xr:uid="{00000000-0005-0000-0000-0000F50B0000}"/>
    <cellStyle name="Note 7 5" xfId="3091" xr:uid="{00000000-0005-0000-0000-0000F60B0000}"/>
    <cellStyle name="Note 7 6" xfId="3092" xr:uid="{00000000-0005-0000-0000-0000F70B0000}"/>
    <cellStyle name="Note 8" xfId="3093" xr:uid="{00000000-0005-0000-0000-0000F80B0000}"/>
    <cellStyle name="Note 8 2" xfId="3094" xr:uid="{00000000-0005-0000-0000-0000F90B0000}"/>
    <cellStyle name="Note 8 3" xfId="3095" xr:uid="{00000000-0005-0000-0000-0000FA0B0000}"/>
    <cellStyle name="Note 8 4" xfId="3096" xr:uid="{00000000-0005-0000-0000-0000FB0B0000}"/>
    <cellStyle name="Note 8 5" xfId="3097" xr:uid="{00000000-0005-0000-0000-0000FC0B0000}"/>
    <cellStyle name="Note 8 6" xfId="3098" xr:uid="{00000000-0005-0000-0000-0000FD0B0000}"/>
    <cellStyle name="Note 9" xfId="3099" xr:uid="{00000000-0005-0000-0000-0000FE0B0000}"/>
    <cellStyle name="Number" xfId="32" xr:uid="{00000000-0005-0000-0000-0000FF0B0000}"/>
    <cellStyle name="Number 2" xfId="99" xr:uid="{00000000-0005-0000-0000-0000000C0000}"/>
    <cellStyle name="Number 2 2" xfId="3493" xr:uid="{00000000-0005-0000-0000-0000010C0000}"/>
    <cellStyle name="Number 3" xfId="100" xr:uid="{00000000-0005-0000-0000-0000020C0000}"/>
    <cellStyle name="Number 3 2" xfId="3494" xr:uid="{00000000-0005-0000-0000-0000030C0000}"/>
    <cellStyle name="Number 4" xfId="168" xr:uid="{00000000-0005-0000-0000-0000040C0000}"/>
    <cellStyle name="Number 4 2" xfId="196" xr:uid="{00000000-0005-0000-0000-0000050C0000}"/>
    <cellStyle name="Number 4 2 2" xfId="3550" xr:uid="{00000000-0005-0000-0000-0000060C0000}"/>
    <cellStyle name="OH01" xfId="33" xr:uid="{00000000-0005-0000-0000-0000070C0000}"/>
    <cellStyle name="OH01 2" xfId="101" xr:uid="{00000000-0005-0000-0000-0000080C0000}"/>
    <cellStyle name="OH01 3" xfId="102" xr:uid="{00000000-0005-0000-0000-0000090C0000}"/>
    <cellStyle name="OHnplode" xfId="34" xr:uid="{00000000-0005-0000-0000-00000A0C0000}"/>
    <cellStyle name="ORK-IN-PROCESS INVENTORY','1371 WORK-IN-PROCESS/SVC DEVIATIONS','1373 WORK-IN-PROCESS R" xfId="3100" xr:uid="{00000000-0005-0000-0000-00000B0C0000}"/>
    <cellStyle name="ORK-IN-PROCESS INVENTORY','1371 WORK-IN-PROCESS/SVC DEVIATIONS','1373 WORK-IN-PROCESS R 10" xfId="3101" xr:uid="{00000000-0005-0000-0000-00000C0C0000}"/>
    <cellStyle name="ORK-IN-PROCESS INVENTORY','1371 WORK-IN-PROCESS/SVC DEVIATIONS','1373 WORK-IN-PROCESS R 11" xfId="3102" xr:uid="{00000000-0005-0000-0000-00000D0C0000}"/>
    <cellStyle name="ORK-IN-PROCESS INVENTORY','1371 WORK-IN-PROCESS/SVC DEVIATIONS','1373 WORK-IN-PROCESS R 12" xfId="3103" xr:uid="{00000000-0005-0000-0000-00000E0C0000}"/>
    <cellStyle name="ORK-IN-PROCESS INVENTORY','1371 WORK-IN-PROCESS/SVC DEVIATIONS','1373 WORK-IN-PROCESS R 13" xfId="3104" xr:uid="{00000000-0005-0000-0000-00000F0C0000}"/>
    <cellStyle name="ORK-IN-PROCESS INVENTORY','1371 WORK-IN-PROCESS/SVC DEVIATIONS','1373 WORK-IN-PROCESS R 14" xfId="3105" xr:uid="{00000000-0005-0000-0000-0000100C0000}"/>
    <cellStyle name="ORK-IN-PROCESS INVENTORY','1371 WORK-IN-PROCESS/SVC DEVIATIONS','1373 WORK-IN-PROCESS R 2" xfId="3106" xr:uid="{00000000-0005-0000-0000-0000110C0000}"/>
    <cellStyle name="ORK-IN-PROCESS INVENTORY','1371 WORK-IN-PROCESS/SVC DEVIATIONS','1373 WORK-IN-PROCESS R 2 10" xfId="3107" xr:uid="{00000000-0005-0000-0000-0000120C0000}"/>
    <cellStyle name="ORK-IN-PROCESS INVENTORY','1371 WORK-IN-PROCESS/SVC DEVIATIONS','1373 WORK-IN-PROCESS R 2 2" xfId="3108" xr:uid="{00000000-0005-0000-0000-0000130C0000}"/>
    <cellStyle name="ORK-IN-PROCESS INVENTORY','1371 WORK-IN-PROCESS/SVC DEVIATIONS','1373 WORK-IN-PROCESS R 2 3" xfId="3109" xr:uid="{00000000-0005-0000-0000-0000140C0000}"/>
    <cellStyle name="ORK-IN-PROCESS INVENTORY','1371 WORK-IN-PROCESS/SVC DEVIATIONS','1373 WORK-IN-PROCESS R 2 4" xfId="3110" xr:uid="{00000000-0005-0000-0000-0000150C0000}"/>
    <cellStyle name="ORK-IN-PROCESS INVENTORY','1371 WORK-IN-PROCESS/SVC DEVIATIONS','1373 WORK-IN-PROCESS R 2 5" xfId="3111" xr:uid="{00000000-0005-0000-0000-0000160C0000}"/>
    <cellStyle name="ORK-IN-PROCESS INVENTORY','1371 WORK-IN-PROCESS/SVC DEVIATIONS','1373 WORK-IN-PROCESS R 2 6" xfId="3112" xr:uid="{00000000-0005-0000-0000-0000170C0000}"/>
    <cellStyle name="ORK-IN-PROCESS INVENTORY','1371 WORK-IN-PROCESS/SVC DEVIATIONS','1373 WORK-IN-PROCESS R 2 7" xfId="3113" xr:uid="{00000000-0005-0000-0000-0000180C0000}"/>
    <cellStyle name="ORK-IN-PROCESS INVENTORY','1371 WORK-IN-PROCESS/SVC DEVIATIONS','1373 WORK-IN-PROCESS R 2 8" xfId="3114" xr:uid="{00000000-0005-0000-0000-0000190C0000}"/>
    <cellStyle name="ORK-IN-PROCESS INVENTORY','1371 WORK-IN-PROCESS/SVC DEVIATIONS','1373 WORK-IN-PROCESS R 2 9" xfId="3115" xr:uid="{00000000-0005-0000-0000-00001A0C0000}"/>
    <cellStyle name="ORK-IN-PROCESS INVENTORY','1371 WORK-IN-PROCESS/SVC DEVIATIONS','1373 WORK-IN-PROCESS R 3" xfId="3116" xr:uid="{00000000-0005-0000-0000-00001B0C0000}"/>
    <cellStyle name="ORK-IN-PROCESS INVENTORY','1371 WORK-IN-PROCESS/SVC DEVIATIONS','1373 WORK-IN-PROCESS R 3 10" xfId="3117" xr:uid="{00000000-0005-0000-0000-00001C0C0000}"/>
    <cellStyle name="ORK-IN-PROCESS INVENTORY','1371 WORK-IN-PROCESS/SVC DEVIATIONS','1373 WORK-IN-PROCESS R 3 2" xfId="3118" xr:uid="{00000000-0005-0000-0000-00001D0C0000}"/>
    <cellStyle name="ORK-IN-PROCESS INVENTORY','1371 WORK-IN-PROCESS/SVC DEVIATIONS','1373 WORK-IN-PROCESS R 3 3" xfId="3119" xr:uid="{00000000-0005-0000-0000-00001E0C0000}"/>
    <cellStyle name="ORK-IN-PROCESS INVENTORY','1371 WORK-IN-PROCESS/SVC DEVIATIONS','1373 WORK-IN-PROCESS R 3 4" xfId="3120" xr:uid="{00000000-0005-0000-0000-00001F0C0000}"/>
    <cellStyle name="ORK-IN-PROCESS INVENTORY','1371 WORK-IN-PROCESS/SVC DEVIATIONS','1373 WORK-IN-PROCESS R 3 5" xfId="3121" xr:uid="{00000000-0005-0000-0000-0000200C0000}"/>
    <cellStyle name="ORK-IN-PROCESS INVENTORY','1371 WORK-IN-PROCESS/SVC DEVIATIONS','1373 WORK-IN-PROCESS R 3 6" xfId="3122" xr:uid="{00000000-0005-0000-0000-0000210C0000}"/>
    <cellStyle name="ORK-IN-PROCESS INVENTORY','1371 WORK-IN-PROCESS/SVC DEVIATIONS','1373 WORK-IN-PROCESS R 3 7" xfId="3123" xr:uid="{00000000-0005-0000-0000-0000220C0000}"/>
    <cellStyle name="ORK-IN-PROCESS INVENTORY','1371 WORK-IN-PROCESS/SVC DEVIATIONS','1373 WORK-IN-PROCESS R 3 8" xfId="3124" xr:uid="{00000000-0005-0000-0000-0000230C0000}"/>
    <cellStyle name="ORK-IN-PROCESS INVENTORY','1371 WORK-IN-PROCESS/SVC DEVIATIONS','1373 WORK-IN-PROCESS R 3 9" xfId="3125" xr:uid="{00000000-0005-0000-0000-0000240C0000}"/>
    <cellStyle name="ORK-IN-PROCESS INVENTORY','1371 WORK-IN-PROCESS/SVC DEVIATIONS','1373 WORK-IN-PROCESS R 4" xfId="3126" xr:uid="{00000000-0005-0000-0000-0000250C0000}"/>
    <cellStyle name="ORK-IN-PROCESS INVENTORY','1371 WORK-IN-PROCESS/SVC DEVIATIONS','1373 WORK-IN-PROCESS R 4 10" xfId="3127" xr:uid="{00000000-0005-0000-0000-0000260C0000}"/>
    <cellStyle name="ORK-IN-PROCESS INVENTORY','1371 WORK-IN-PROCESS/SVC DEVIATIONS','1373 WORK-IN-PROCESS R 4 2" xfId="3128" xr:uid="{00000000-0005-0000-0000-0000270C0000}"/>
    <cellStyle name="ORK-IN-PROCESS INVENTORY','1371 WORK-IN-PROCESS/SVC DEVIATIONS','1373 WORK-IN-PROCESS R 4 3" xfId="3129" xr:uid="{00000000-0005-0000-0000-0000280C0000}"/>
    <cellStyle name="ORK-IN-PROCESS INVENTORY','1371 WORK-IN-PROCESS/SVC DEVIATIONS','1373 WORK-IN-PROCESS R 4 4" xfId="3130" xr:uid="{00000000-0005-0000-0000-0000290C0000}"/>
    <cellStyle name="ORK-IN-PROCESS INVENTORY','1371 WORK-IN-PROCESS/SVC DEVIATIONS','1373 WORK-IN-PROCESS R 4 5" xfId="3131" xr:uid="{00000000-0005-0000-0000-00002A0C0000}"/>
    <cellStyle name="ORK-IN-PROCESS INVENTORY','1371 WORK-IN-PROCESS/SVC DEVIATIONS','1373 WORK-IN-PROCESS R 4 6" xfId="3132" xr:uid="{00000000-0005-0000-0000-00002B0C0000}"/>
    <cellStyle name="ORK-IN-PROCESS INVENTORY','1371 WORK-IN-PROCESS/SVC DEVIATIONS','1373 WORK-IN-PROCESS R 4 7" xfId="3133" xr:uid="{00000000-0005-0000-0000-00002C0C0000}"/>
    <cellStyle name="ORK-IN-PROCESS INVENTORY','1371 WORK-IN-PROCESS/SVC DEVIATIONS','1373 WORK-IN-PROCESS R 4 8" xfId="3134" xr:uid="{00000000-0005-0000-0000-00002D0C0000}"/>
    <cellStyle name="ORK-IN-PROCESS INVENTORY','1371 WORK-IN-PROCESS/SVC DEVIATIONS','1373 WORK-IN-PROCESS R 4 9" xfId="3135" xr:uid="{00000000-0005-0000-0000-00002E0C0000}"/>
    <cellStyle name="ORK-IN-PROCESS INVENTORY','1371 WORK-IN-PROCESS/SVC DEVIATIONS','1373 WORK-IN-PROCESS R 5" xfId="3136" xr:uid="{00000000-0005-0000-0000-00002F0C0000}"/>
    <cellStyle name="ORK-IN-PROCESS INVENTORY','1371 WORK-IN-PROCESS/SVC DEVIATIONS','1373 WORK-IN-PROCESS R 5 10" xfId="3137" xr:uid="{00000000-0005-0000-0000-0000300C0000}"/>
    <cellStyle name="ORK-IN-PROCESS INVENTORY','1371 WORK-IN-PROCESS/SVC DEVIATIONS','1373 WORK-IN-PROCESS R 5 2" xfId="3138" xr:uid="{00000000-0005-0000-0000-0000310C0000}"/>
    <cellStyle name="ORK-IN-PROCESS INVENTORY','1371 WORK-IN-PROCESS/SVC DEVIATIONS','1373 WORK-IN-PROCESS R 5 3" xfId="3139" xr:uid="{00000000-0005-0000-0000-0000320C0000}"/>
    <cellStyle name="ORK-IN-PROCESS INVENTORY','1371 WORK-IN-PROCESS/SVC DEVIATIONS','1373 WORK-IN-PROCESS R 5 4" xfId="3140" xr:uid="{00000000-0005-0000-0000-0000330C0000}"/>
    <cellStyle name="ORK-IN-PROCESS INVENTORY','1371 WORK-IN-PROCESS/SVC DEVIATIONS','1373 WORK-IN-PROCESS R 5 5" xfId="3141" xr:uid="{00000000-0005-0000-0000-0000340C0000}"/>
    <cellStyle name="ORK-IN-PROCESS INVENTORY','1371 WORK-IN-PROCESS/SVC DEVIATIONS','1373 WORK-IN-PROCESS R 5 6" xfId="3142" xr:uid="{00000000-0005-0000-0000-0000350C0000}"/>
    <cellStyle name="ORK-IN-PROCESS INVENTORY','1371 WORK-IN-PROCESS/SVC DEVIATIONS','1373 WORK-IN-PROCESS R 5 7" xfId="3143" xr:uid="{00000000-0005-0000-0000-0000360C0000}"/>
    <cellStyle name="ORK-IN-PROCESS INVENTORY','1371 WORK-IN-PROCESS/SVC DEVIATIONS','1373 WORK-IN-PROCESS R 5 8" xfId="3144" xr:uid="{00000000-0005-0000-0000-0000370C0000}"/>
    <cellStyle name="ORK-IN-PROCESS INVENTORY','1371 WORK-IN-PROCESS/SVC DEVIATIONS','1373 WORK-IN-PROCESS R 5 9" xfId="3145" xr:uid="{00000000-0005-0000-0000-0000380C0000}"/>
    <cellStyle name="ORK-IN-PROCESS INVENTORY','1371 WORK-IN-PROCESS/SVC DEVIATIONS','1373 WORK-IN-PROCESS R 6" xfId="3146" xr:uid="{00000000-0005-0000-0000-0000390C0000}"/>
    <cellStyle name="ORK-IN-PROCESS INVENTORY','1371 WORK-IN-PROCESS/SVC DEVIATIONS','1373 WORK-IN-PROCESS R 7" xfId="3147" xr:uid="{00000000-0005-0000-0000-00003A0C0000}"/>
    <cellStyle name="ORK-IN-PROCESS INVENTORY','1371 WORK-IN-PROCESS/SVC DEVIATIONS','1373 WORK-IN-PROCESS R 8" xfId="3148" xr:uid="{00000000-0005-0000-0000-00003B0C0000}"/>
    <cellStyle name="ORK-IN-PROCESS INVENTORY','1371 WORK-IN-PROCESS/SVC DEVIATIONS','1373 WORK-IN-PROCESS R 9" xfId="3149" xr:uid="{00000000-0005-0000-0000-00003C0C0000}"/>
    <cellStyle name="Output Amounts" xfId="3150" xr:uid="{00000000-0005-0000-0000-00003D0C0000}"/>
    <cellStyle name="Output Amounts 10" xfId="3151" xr:uid="{00000000-0005-0000-0000-00003E0C0000}"/>
    <cellStyle name="Output Amounts 11" xfId="3152" xr:uid="{00000000-0005-0000-0000-00003F0C0000}"/>
    <cellStyle name="Output Amounts 12" xfId="3153" xr:uid="{00000000-0005-0000-0000-0000400C0000}"/>
    <cellStyle name="Output Amounts 13" xfId="3154" xr:uid="{00000000-0005-0000-0000-0000410C0000}"/>
    <cellStyle name="Output Amounts 14" xfId="3155" xr:uid="{00000000-0005-0000-0000-0000420C0000}"/>
    <cellStyle name="Output Amounts 2" xfId="3156" xr:uid="{00000000-0005-0000-0000-0000430C0000}"/>
    <cellStyle name="Output Amounts 3" xfId="3157" xr:uid="{00000000-0005-0000-0000-0000440C0000}"/>
    <cellStyle name="Output Amounts 4" xfId="3158" xr:uid="{00000000-0005-0000-0000-0000450C0000}"/>
    <cellStyle name="Output Amounts 5" xfId="3159" xr:uid="{00000000-0005-0000-0000-0000460C0000}"/>
    <cellStyle name="Output Amounts 6" xfId="3160" xr:uid="{00000000-0005-0000-0000-0000470C0000}"/>
    <cellStyle name="Output Amounts 7" xfId="3161" xr:uid="{00000000-0005-0000-0000-0000480C0000}"/>
    <cellStyle name="Output Amounts 8" xfId="3162" xr:uid="{00000000-0005-0000-0000-0000490C0000}"/>
    <cellStyle name="Output Amounts 9" xfId="3163" xr:uid="{00000000-0005-0000-0000-00004A0C0000}"/>
    <cellStyle name="Output Column Headings" xfId="3164" xr:uid="{00000000-0005-0000-0000-00004B0C0000}"/>
    <cellStyle name="Output Line Items" xfId="3165" xr:uid="{00000000-0005-0000-0000-00004C0C0000}"/>
    <cellStyle name="Output Report Heading" xfId="3166" xr:uid="{00000000-0005-0000-0000-00004D0C0000}"/>
    <cellStyle name="Output Report Title" xfId="3167" xr:uid="{00000000-0005-0000-0000-00004E0C0000}"/>
    <cellStyle name="Percent [2]" xfId="35" xr:uid="{00000000-0005-0000-0000-00004F0C0000}"/>
    <cellStyle name="Percent [2] 10" xfId="3168" xr:uid="{00000000-0005-0000-0000-0000500C0000}"/>
    <cellStyle name="Percent [2] 11" xfId="3169" xr:uid="{00000000-0005-0000-0000-0000510C0000}"/>
    <cellStyle name="Percent [2] 12" xfId="3170" xr:uid="{00000000-0005-0000-0000-0000520C0000}"/>
    <cellStyle name="Percent [2] 13" xfId="3171" xr:uid="{00000000-0005-0000-0000-0000530C0000}"/>
    <cellStyle name="Percent [2] 14" xfId="3172" xr:uid="{00000000-0005-0000-0000-0000540C0000}"/>
    <cellStyle name="Percent [2] 2" xfId="103" xr:uid="{00000000-0005-0000-0000-0000550C0000}"/>
    <cellStyle name="Percent [2] 2 10" xfId="3174" xr:uid="{00000000-0005-0000-0000-0000560C0000}"/>
    <cellStyle name="Percent [2] 2 11" xfId="3173" xr:uid="{00000000-0005-0000-0000-0000570C0000}"/>
    <cellStyle name="Percent [2] 2 2" xfId="3175" xr:uid="{00000000-0005-0000-0000-0000580C0000}"/>
    <cellStyle name="Percent [2] 2 3" xfId="3176" xr:uid="{00000000-0005-0000-0000-0000590C0000}"/>
    <cellStyle name="Percent [2] 2 4" xfId="3177" xr:uid="{00000000-0005-0000-0000-00005A0C0000}"/>
    <cellStyle name="Percent [2] 2 5" xfId="3178" xr:uid="{00000000-0005-0000-0000-00005B0C0000}"/>
    <cellStyle name="Percent [2] 2 6" xfId="3179" xr:uid="{00000000-0005-0000-0000-00005C0C0000}"/>
    <cellStyle name="Percent [2] 2 7" xfId="3180" xr:uid="{00000000-0005-0000-0000-00005D0C0000}"/>
    <cellStyle name="Percent [2] 2 8" xfId="3181" xr:uid="{00000000-0005-0000-0000-00005E0C0000}"/>
    <cellStyle name="Percent [2] 2 9" xfId="3182" xr:uid="{00000000-0005-0000-0000-00005F0C0000}"/>
    <cellStyle name="Percent [2] 3" xfId="104" xr:uid="{00000000-0005-0000-0000-0000600C0000}"/>
    <cellStyle name="Percent [2] 3 10" xfId="3184" xr:uid="{00000000-0005-0000-0000-0000610C0000}"/>
    <cellStyle name="Percent [2] 3 11" xfId="3183" xr:uid="{00000000-0005-0000-0000-0000620C0000}"/>
    <cellStyle name="Percent [2] 3 2" xfId="3185" xr:uid="{00000000-0005-0000-0000-0000630C0000}"/>
    <cellStyle name="Percent [2] 3 3" xfId="3186" xr:uid="{00000000-0005-0000-0000-0000640C0000}"/>
    <cellStyle name="Percent [2] 3 4" xfId="3187" xr:uid="{00000000-0005-0000-0000-0000650C0000}"/>
    <cellStyle name="Percent [2] 3 5" xfId="3188" xr:uid="{00000000-0005-0000-0000-0000660C0000}"/>
    <cellStyle name="Percent [2] 3 6" xfId="3189" xr:uid="{00000000-0005-0000-0000-0000670C0000}"/>
    <cellStyle name="Percent [2] 3 7" xfId="3190" xr:uid="{00000000-0005-0000-0000-0000680C0000}"/>
    <cellStyle name="Percent [2] 3 8" xfId="3191" xr:uid="{00000000-0005-0000-0000-0000690C0000}"/>
    <cellStyle name="Percent [2] 3 9" xfId="3192" xr:uid="{00000000-0005-0000-0000-00006A0C0000}"/>
    <cellStyle name="Percent [2] 4" xfId="170" xr:uid="{00000000-0005-0000-0000-00006B0C0000}"/>
    <cellStyle name="Percent [2] 4 10" xfId="3193" xr:uid="{00000000-0005-0000-0000-00006C0C0000}"/>
    <cellStyle name="Percent [2] 4 2" xfId="189" xr:uid="{00000000-0005-0000-0000-00006D0C0000}"/>
    <cellStyle name="Percent [2] 4 2 2" xfId="3194" xr:uid="{00000000-0005-0000-0000-00006E0C0000}"/>
    <cellStyle name="Percent [2] 4 3" xfId="3195" xr:uid="{00000000-0005-0000-0000-00006F0C0000}"/>
    <cellStyle name="Percent [2] 4 4" xfId="3196" xr:uid="{00000000-0005-0000-0000-0000700C0000}"/>
    <cellStyle name="Percent [2] 4 5" xfId="3197" xr:uid="{00000000-0005-0000-0000-0000710C0000}"/>
    <cellStyle name="Percent [2] 4 6" xfId="3198" xr:uid="{00000000-0005-0000-0000-0000720C0000}"/>
    <cellStyle name="Percent [2] 4 7" xfId="3199" xr:uid="{00000000-0005-0000-0000-0000730C0000}"/>
    <cellStyle name="Percent [2] 4 8" xfId="3200" xr:uid="{00000000-0005-0000-0000-0000740C0000}"/>
    <cellStyle name="Percent [2] 4 9" xfId="3201" xr:uid="{00000000-0005-0000-0000-0000750C0000}"/>
    <cellStyle name="Percent [2] 5" xfId="3202" xr:uid="{00000000-0005-0000-0000-0000760C0000}"/>
    <cellStyle name="Percent [2] 5 10" xfId="3203" xr:uid="{00000000-0005-0000-0000-0000770C0000}"/>
    <cellStyle name="Percent [2] 5 2" xfId="3204" xr:uid="{00000000-0005-0000-0000-0000780C0000}"/>
    <cellStyle name="Percent [2] 5 3" xfId="3205" xr:uid="{00000000-0005-0000-0000-0000790C0000}"/>
    <cellStyle name="Percent [2] 5 4" xfId="3206" xr:uid="{00000000-0005-0000-0000-00007A0C0000}"/>
    <cellStyle name="Percent [2] 5 5" xfId="3207" xr:uid="{00000000-0005-0000-0000-00007B0C0000}"/>
    <cellStyle name="Percent [2] 5 6" xfId="3208" xr:uid="{00000000-0005-0000-0000-00007C0C0000}"/>
    <cellStyle name="Percent [2] 5 7" xfId="3209" xr:uid="{00000000-0005-0000-0000-00007D0C0000}"/>
    <cellStyle name="Percent [2] 5 8" xfId="3210" xr:uid="{00000000-0005-0000-0000-00007E0C0000}"/>
    <cellStyle name="Percent [2] 5 9" xfId="3211" xr:uid="{00000000-0005-0000-0000-00007F0C0000}"/>
    <cellStyle name="Percent [2] 6" xfId="3212" xr:uid="{00000000-0005-0000-0000-0000800C0000}"/>
    <cellStyle name="Percent [2] 7" xfId="3213" xr:uid="{00000000-0005-0000-0000-0000810C0000}"/>
    <cellStyle name="Percent [2] 8" xfId="3214" xr:uid="{00000000-0005-0000-0000-0000820C0000}"/>
    <cellStyle name="Percent [2] 9" xfId="3215" xr:uid="{00000000-0005-0000-0000-0000830C0000}"/>
    <cellStyle name="Percent 10" xfId="105" xr:uid="{00000000-0005-0000-0000-0000840C0000}"/>
    <cellStyle name="Percent 10 2" xfId="171" xr:uid="{00000000-0005-0000-0000-0000850C0000}"/>
    <cellStyle name="Percent 10 2 2" xfId="3533" xr:uid="{00000000-0005-0000-0000-0000860C0000}"/>
    <cellStyle name="Percent 10 3" xfId="3216" xr:uid="{00000000-0005-0000-0000-0000870C0000}"/>
    <cellStyle name="Percent 10 4" xfId="3495" xr:uid="{00000000-0005-0000-0000-0000880C0000}"/>
    <cellStyle name="Percent 11" xfId="106" xr:uid="{00000000-0005-0000-0000-0000890C0000}"/>
    <cellStyle name="Percent 11 2" xfId="172" xr:uid="{00000000-0005-0000-0000-00008A0C0000}"/>
    <cellStyle name="Percent 11 2 2" xfId="3534" xr:uid="{00000000-0005-0000-0000-00008B0C0000}"/>
    <cellStyle name="Percent 11 3" xfId="3217" xr:uid="{00000000-0005-0000-0000-00008C0C0000}"/>
    <cellStyle name="Percent 11 4" xfId="3496" xr:uid="{00000000-0005-0000-0000-00008D0C0000}"/>
    <cellStyle name="Percent 12" xfId="107" xr:uid="{00000000-0005-0000-0000-00008E0C0000}"/>
    <cellStyle name="Percent 12 2" xfId="173" xr:uid="{00000000-0005-0000-0000-00008F0C0000}"/>
    <cellStyle name="Percent 12 2 2" xfId="3535" xr:uid="{00000000-0005-0000-0000-0000900C0000}"/>
    <cellStyle name="Percent 12 3" xfId="3218" xr:uid="{00000000-0005-0000-0000-0000910C0000}"/>
    <cellStyle name="Percent 12 4" xfId="3497" xr:uid="{00000000-0005-0000-0000-0000920C0000}"/>
    <cellStyle name="Percent 13" xfId="108" xr:uid="{00000000-0005-0000-0000-0000930C0000}"/>
    <cellStyle name="Percent 13 2" xfId="174" xr:uid="{00000000-0005-0000-0000-0000940C0000}"/>
    <cellStyle name="Percent 13 2 2" xfId="3536" xr:uid="{00000000-0005-0000-0000-0000950C0000}"/>
    <cellStyle name="Percent 13 3" xfId="3219" xr:uid="{00000000-0005-0000-0000-0000960C0000}"/>
    <cellStyle name="Percent 13 4" xfId="3498" xr:uid="{00000000-0005-0000-0000-0000970C0000}"/>
    <cellStyle name="Percent 14" xfId="109" xr:uid="{00000000-0005-0000-0000-0000980C0000}"/>
    <cellStyle name="Percent 14 2" xfId="175" xr:uid="{00000000-0005-0000-0000-0000990C0000}"/>
    <cellStyle name="Percent 14 2 2" xfId="3537" xr:uid="{00000000-0005-0000-0000-00009A0C0000}"/>
    <cellStyle name="Percent 14 3" xfId="3220" xr:uid="{00000000-0005-0000-0000-00009B0C0000}"/>
    <cellStyle name="Percent 14 4" xfId="3499" xr:uid="{00000000-0005-0000-0000-00009C0C0000}"/>
    <cellStyle name="Percent 15" xfId="110" xr:uid="{00000000-0005-0000-0000-00009D0C0000}"/>
    <cellStyle name="Percent 15 2" xfId="176" xr:uid="{00000000-0005-0000-0000-00009E0C0000}"/>
    <cellStyle name="Percent 15 2 2" xfId="3538" xr:uid="{00000000-0005-0000-0000-00009F0C0000}"/>
    <cellStyle name="Percent 15 3" xfId="3221" xr:uid="{00000000-0005-0000-0000-0000A00C0000}"/>
    <cellStyle name="Percent 15 4" xfId="3500" xr:uid="{00000000-0005-0000-0000-0000A10C0000}"/>
    <cellStyle name="Percent 16" xfId="111" xr:uid="{00000000-0005-0000-0000-0000A20C0000}"/>
    <cellStyle name="Percent 16 2" xfId="3222" xr:uid="{00000000-0005-0000-0000-0000A30C0000}"/>
    <cellStyle name="Percent 17" xfId="112" xr:uid="{00000000-0005-0000-0000-0000A40C0000}"/>
    <cellStyle name="Percent 17 2" xfId="3223" xr:uid="{00000000-0005-0000-0000-0000A50C0000}"/>
    <cellStyle name="Percent 18" xfId="113" xr:uid="{00000000-0005-0000-0000-0000A60C0000}"/>
    <cellStyle name="Percent 18 2" xfId="3224" xr:uid="{00000000-0005-0000-0000-0000A70C0000}"/>
    <cellStyle name="Percent 19" xfId="114" xr:uid="{00000000-0005-0000-0000-0000A80C0000}"/>
    <cellStyle name="Percent 19 2" xfId="3225" xr:uid="{00000000-0005-0000-0000-0000A90C0000}"/>
    <cellStyle name="Percent 2" xfId="36" xr:uid="{00000000-0005-0000-0000-0000AA0C0000}"/>
    <cellStyle name="Percent 2 2" xfId="3227" xr:uid="{00000000-0005-0000-0000-0000AB0C0000}"/>
    <cellStyle name="Percent 2 3" xfId="3226" xr:uid="{00000000-0005-0000-0000-0000AC0C0000}"/>
    <cellStyle name="Percent 2 3 3" xfId="3228" xr:uid="{00000000-0005-0000-0000-0000AD0C0000}"/>
    <cellStyle name="Percent 2 3 3 2" xfId="3229" xr:uid="{00000000-0005-0000-0000-0000AE0C0000}"/>
    <cellStyle name="Percent 20" xfId="115" xr:uid="{00000000-0005-0000-0000-0000AF0C0000}"/>
    <cellStyle name="Percent 20 2" xfId="3230" xr:uid="{00000000-0005-0000-0000-0000B00C0000}"/>
    <cellStyle name="Percent 21" xfId="116" xr:uid="{00000000-0005-0000-0000-0000B10C0000}"/>
    <cellStyle name="Percent 21 2" xfId="3232" xr:uid="{00000000-0005-0000-0000-0000B20C0000}"/>
    <cellStyle name="Percent 21 3" xfId="3231" xr:uid="{00000000-0005-0000-0000-0000B30C0000}"/>
    <cellStyle name="Percent 22" xfId="117" xr:uid="{00000000-0005-0000-0000-0000B40C0000}"/>
    <cellStyle name="Percent 22 2" xfId="3233" xr:uid="{00000000-0005-0000-0000-0000B50C0000}"/>
    <cellStyle name="Percent 22 3" xfId="3501" xr:uid="{00000000-0005-0000-0000-0000B60C0000}"/>
    <cellStyle name="Percent 23" xfId="118" xr:uid="{00000000-0005-0000-0000-0000B70C0000}"/>
    <cellStyle name="Percent 23 2" xfId="3234" xr:uid="{00000000-0005-0000-0000-0000B80C0000}"/>
    <cellStyle name="Percent 23 3" xfId="3502" xr:uid="{00000000-0005-0000-0000-0000B90C0000}"/>
    <cellStyle name="Percent 24" xfId="119" xr:uid="{00000000-0005-0000-0000-0000BA0C0000}"/>
    <cellStyle name="Percent 24 2" xfId="3235" xr:uid="{00000000-0005-0000-0000-0000BB0C0000}"/>
    <cellStyle name="Percent 24 3" xfId="3503" xr:uid="{00000000-0005-0000-0000-0000BC0C0000}"/>
    <cellStyle name="Percent 25" xfId="169" xr:uid="{00000000-0005-0000-0000-0000BD0C0000}"/>
    <cellStyle name="Percent 25 2" xfId="195" xr:uid="{00000000-0005-0000-0000-0000BE0C0000}"/>
    <cellStyle name="Percent 25 2 2" xfId="3549" xr:uid="{00000000-0005-0000-0000-0000BF0C0000}"/>
    <cellStyle name="Percent 26" xfId="6" xr:uid="{00000000-0005-0000-0000-0000C00C0000}"/>
    <cellStyle name="Percent 26 2" xfId="3454" xr:uid="{00000000-0005-0000-0000-0000C10C0000}"/>
    <cellStyle name="Percent 27" xfId="5" xr:uid="{00000000-0005-0000-0000-0000C20C0000}"/>
    <cellStyle name="Percent 27 2" xfId="3453" xr:uid="{00000000-0005-0000-0000-0000C30C0000}"/>
    <cellStyle name="Percent 28" xfId="213" xr:uid="{00000000-0005-0000-0000-0000C40C0000}"/>
    <cellStyle name="Percent 28 2" xfId="3565" xr:uid="{00000000-0005-0000-0000-0000C50C0000}"/>
    <cellStyle name="Percent 29" xfId="206" xr:uid="{00000000-0005-0000-0000-0000C60C0000}"/>
    <cellStyle name="Percent 29 2" xfId="3559" xr:uid="{00000000-0005-0000-0000-0000C70C0000}"/>
    <cellStyle name="Percent 3" xfId="120" xr:uid="{00000000-0005-0000-0000-0000C80C0000}"/>
    <cellStyle name="Percent 3 2" xfId="3236" xr:uid="{00000000-0005-0000-0000-0000C90C0000}"/>
    <cellStyle name="Percent 3 3" xfId="3504" xr:uid="{00000000-0005-0000-0000-0000CA0C0000}"/>
    <cellStyle name="Percent 30" xfId="218" xr:uid="{00000000-0005-0000-0000-0000CB0C0000}"/>
    <cellStyle name="Percent 30 2" xfId="3570" xr:uid="{00000000-0005-0000-0000-0000CC0C0000}"/>
    <cellStyle name="Percent 31" xfId="220" xr:uid="{00000000-0005-0000-0000-0000CD0C0000}"/>
    <cellStyle name="Percent 31 2" xfId="3572" xr:uid="{00000000-0005-0000-0000-0000CE0C0000}"/>
    <cellStyle name="Percent 32" xfId="221" xr:uid="{00000000-0005-0000-0000-0000CF0C0000}"/>
    <cellStyle name="Percent 32 2" xfId="3573" xr:uid="{00000000-0005-0000-0000-0000D00C0000}"/>
    <cellStyle name="Percent 33" xfId="225" xr:uid="{00000000-0005-0000-0000-0000D10C0000}"/>
    <cellStyle name="Percent 33 2" xfId="3576" xr:uid="{00000000-0005-0000-0000-0000D20C0000}"/>
    <cellStyle name="Percent 34" xfId="3578" xr:uid="{00000000-0005-0000-0000-0000D30C0000}"/>
    <cellStyle name="Percent 4" xfId="121" xr:uid="{00000000-0005-0000-0000-0000D40C0000}"/>
    <cellStyle name="Percent 4 10" xfId="3238" xr:uid="{00000000-0005-0000-0000-0000D50C0000}"/>
    <cellStyle name="Percent 4 11" xfId="3237" xr:uid="{00000000-0005-0000-0000-0000D60C0000}"/>
    <cellStyle name="Percent 4 2" xfId="3239" xr:uid="{00000000-0005-0000-0000-0000D70C0000}"/>
    <cellStyle name="Percent 4 3" xfId="3240" xr:uid="{00000000-0005-0000-0000-0000D80C0000}"/>
    <cellStyle name="Percent 4 4" xfId="3241" xr:uid="{00000000-0005-0000-0000-0000D90C0000}"/>
    <cellStyle name="Percent 4 5" xfId="3242" xr:uid="{00000000-0005-0000-0000-0000DA0C0000}"/>
    <cellStyle name="Percent 4 6" xfId="3243" xr:uid="{00000000-0005-0000-0000-0000DB0C0000}"/>
    <cellStyle name="Percent 4 7" xfId="3244" xr:uid="{00000000-0005-0000-0000-0000DC0C0000}"/>
    <cellStyle name="Percent 4 8" xfId="3245" xr:uid="{00000000-0005-0000-0000-0000DD0C0000}"/>
    <cellStyle name="Percent 4 9" xfId="3246" xr:uid="{00000000-0005-0000-0000-0000DE0C0000}"/>
    <cellStyle name="Percent 40" xfId="3247" xr:uid="{00000000-0005-0000-0000-0000DF0C0000}"/>
    <cellStyle name="Percent 40 2" xfId="3248" xr:uid="{00000000-0005-0000-0000-0000E00C0000}"/>
    <cellStyle name="Percent 5" xfId="122" xr:uid="{00000000-0005-0000-0000-0000E10C0000}"/>
    <cellStyle name="Percent 5 10" xfId="3250" xr:uid="{00000000-0005-0000-0000-0000E20C0000}"/>
    <cellStyle name="Percent 5 11" xfId="3249" xr:uid="{00000000-0005-0000-0000-0000E30C0000}"/>
    <cellStyle name="Percent 5 2" xfId="123" xr:uid="{00000000-0005-0000-0000-0000E40C0000}"/>
    <cellStyle name="Percent 5 2 2" xfId="3251" xr:uid="{00000000-0005-0000-0000-0000E50C0000}"/>
    <cellStyle name="Percent 5 3" xfId="124" xr:uid="{00000000-0005-0000-0000-0000E60C0000}"/>
    <cellStyle name="Percent 5 3 2" xfId="3252" xr:uid="{00000000-0005-0000-0000-0000E70C0000}"/>
    <cellStyle name="Percent 5 4" xfId="3253" xr:uid="{00000000-0005-0000-0000-0000E80C0000}"/>
    <cellStyle name="Percent 5 5" xfId="3254" xr:uid="{00000000-0005-0000-0000-0000E90C0000}"/>
    <cellStyle name="Percent 5 6" xfId="3255" xr:uid="{00000000-0005-0000-0000-0000EA0C0000}"/>
    <cellStyle name="Percent 5 7" xfId="3256" xr:uid="{00000000-0005-0000-0000-0000EB0C0000}"/>
    <cellStyle name="Percent 5 8" xfId="3257" xr:uid="{00000000-0005-0000-0000-0000EC0C0000}"/>
    <cellStyle name="Percent 5 9" xfId="3258" xr:uid="{00000000-0005-0000-0000-0000ED0C0000}"/>
    <cellStyle name="Percent 6" xfId="125" xr:uid="{00000000-0005-0000-0000-0000EE0C0000}"/>
    <cellStyle name="Percent 6 10" xfId="3260" xr:uid="{00000000-0005-0000-0000-0000EF0C0000}"/>
    <cellStyle name="Percent 6 11" xfId="3259" xr:uid="{00000000-0005-0000-0000-0000F00C0000}"/>
    <cellStyle name="Percent 6 12" xfId="3505" xr:uid="{00000000-0005-0000-0000-0000F10C0000}"/>
    <cellStyle name="Percent 6 2" xfId="177" xr:uid="{00000000-0005-0000-0000-0000F20C0000}"/>
    <cellStyle name="Percent 6 2 2" xfId="3261" xr:uid="{00000000-0005-0000-0000-0000F30C0000}"/>
    <cellStyle name="Percent 6 2 3" xfId="3539" xr:uid="{00000000-0005-0000-0000-0000F40C0000}"/>
    <cellStyle name="Percent 6 3" xfId="3262" xr:uid="{00000000-0005-0000-0000-0000F50C0000}"/>
    <cellStyle name="Percent 6 4" xfId="3263" xr:uid="{00000000-0005-0000-0000-0000F60C0000}"/>
    <cellStyle name="Percent 6 5" xfId="3264" xr:uid="{00000000-0005-0000-0000-0000F70C0000}"/>
    <cellStyle name="Percent 6 6" xfId="3265" xr:uid="{00000000-0005-0000-0000-0000F80C0000}"/>
    <cellStyle name="Percent 6 7" xfId="3266" xr:uid="{00000000-0005-0000-0000-0000F90C0000}"/>
    <cellStyle name="Percent 6 8" xfId="3267" xr:uid="{00000000-0005-0000-0000-0000FA0C0000}"/>
    <cellStyle name="Percent 6 9" xfId="3268" xr:uid="{00000000-0005-0000-0000-0000FB0C0000}"/>
    <cellStyle name="Percent 7" xfId="126" xr:uid="{00000000-0005-0000-0000-0000FC0C0000}"/>
    <cellStyle name="Percent 7 2" xfId="178" xr:uid="{00000000-0005-0000-0000-0000FD0C0000}"/>
    <cellStyle name="Percent 7 2 2" xfId="3540" xr:uid="{00000000-0005-0000-0000-0000FE0C0000}"/>
    <cellStyle name="Percent 7 3" xfId="3269" xr:uid="{00000000-0005-0000-0000-0000FF0C0000}"/>
    <cellStyle name="Percent 7 4" xfId="3506" xr:uid="{00000000-0005-0000-0000-0000000D0000}"/>
    <cellStyle name="Percent 8" xfId="127" xr:uid="{00000000-0005-0000-0000-0000010D0000}"/>
    <cellStyle name="Percent 8 2" xfId="179" xr:uid="{00000000-0005-0000-0000-0000020D0000}"/>
    <cellStyle name="Percent 8 2 2" xfId="3541" xr:uid="{00000000-0005-0000-0000-0000030D0000}"/>
    <cellStyle name="Percent 8 3" xfId="3270" xr:uid="{00000000-0005-0000-0000-0000040D0000}"/>
    <cellStyle name="Percent 8 4" xfId="3507" xr:uid="{00000000-0005-0000-0000-0000050D0000}"/>
    <cellStyle name="Percent 9" xfId="128" xr:uid="{00000000-0005-0000-0000-0000060D0000}"/>
    <cellStyle name="Percent 9 2" xfId="180" xr:uid="{00000000-0005-0000-0000-0000070D0000}"/>
    <cellStyle name="Percent 9 2 2" xfId="3542" xr:uid="{00000000-0005-0000-0000-0000080D0000}"/>
    <cellStyle name="Percent 9 3" xfId="3271" xr:uid="{00000000-0005-0000-0000-0000090D0000}"/>
    <cellStyle name="Percent 9 4" xfId="3508" xr:uid="{00000000-0005-0000-0000-00000A0D0000}"/>
    <cellStyle name="percentformat" xfId="3272" xr:uid="{00000000-0005-0000-0000-00000B0D0000}"/>
    <cellStyle name="percentformat 10" xfId="3273" xr:uid="{00000000-0005-0000-0000-00000C0D0000}"/>
    <cellStyle name="percentformat 11" xfId="3274" xr:uid="{00000000-0005-0000-0000-00000D0D0000}"/>
    <cellStyle name="percentformat 12" xfId="3275" xr:uid="{00000000-0005-0000-0000-00000E0D0000}"/>
    <cellStyle name="percentformat 13" xfId="3276" xr:uid="{00000000-0005-0000-0000-00000F0D0000}"/>
    <cellStyle name="percentformat 14" xfId="3277" xr:uid="{00000000-0005-0000-0000-0000100D0000}"/>
    <cellStyle name="percentformat 2" xfId="3278" xr:uid="{00000000-0005-0000-0000-0000110D0000}"/>
    <cellStyle name="percentformat 2 10" xfId="3279" xr:uid="{00000000-0005-0000-0000-0000120D0000}"/>
    <cellStyle name="percentformat 2 2" xfId="3280" xr:uid="{00000000-0005-0000-0000-0000130D0000}"/>
    <cellStyle name="percentformat 2 3" xfId="3281" xr:uid="{00000000-0005-0000-0000-0000140D0000}"/>
    <cellStyle name="percentformat 2 4" xfId="3282" xr:uid="{00000000-0005-0000-0000-0000150D0000}"/>
    <cellStyle name="percentformat 2 5" xfId="3283" xr:uid="{00000000-0005-0000-0000-0000160D0000}"/>
    <cellStyle name="percentformat 2 6" xfId="3284" xr:uid="{00000000-0005-0000-0000-0000170D0000}"/>
    <cellStyle name="percentformat 2 7" xfId="3285" xr:uid="{00000000-0005-0000-0000-0000180D0000}"/>
    <cellStyle name="percentformat 2 8" xfId="3286" xr:uid="{00000000-0005-0000-0000-0000190D0000}"/>
    <cellStyle name="percentformat 2 9" xfId="3287" xr:uid="{00000000-0005-0000-0000-00001A0D0000}"/>
    <cellStyle name="percentformat 3" xfId="3288" xr:uid="{00000000-0005-0000-0000-00001B0D0000}"/>
    <cellStyle name="percentformat 3 10" xfId="3289" xr:uid="{00000000-0005-0000-0000-00001C0D0000}"/>
    <cellStyle name="percentformat 3 2" xfId="3290" xr:uid="{00000000-0005-0000-0000-00001D0D0000}"/>
    <cellStyle name="percentformat 3 3" xfId="3291" xr:uid="{00000000-0005-0000-0000-00001E0D0000}"/>
    <cellStyle name="percentformat 3 4" xfId="3292" xr:uid="{00000000-0005-0000-0000-00001F0D0000}"/>
    <cellStyle name="percentformat 3 5" xfId="3293" xr:uid="{00000000-0005-0000-0000-0000200D0000}"/>
    <cellStyle name="percentformat 3 6" xfId="3294" xr:uid="{00000000-0005-0000-0000-0000210D0000}"/>
    <cellStyle name="percentformat 3 7" xfId="3295" xr:uid="{00000000-0005-0000-0000-0000220D0000}"/>
    <cellStyle name="percentformat 3 8" xfId="3296" xr:uid="{00000000-0005-0000-0000-0000230D0000}"/>
    <cellStyle name="percentformat 3 9" xfId="3297" xr:uid="{00000000-0005-0000-0000-0000240D0000}"/>
    <cellStyle name="percentformat 4" xfId="3298" xr:uid="{00000000-0005-0000-0000-0000250D0000}"/>
    <cellStyle name="percentformat 4 10" xfId="3299" xr:uid="{00000000-0005-0000-0000-0000260D0000}"/>
    <cellStyle name="percentformat 4 2" xfId="3300" xr:uid="{00000000-0005-0000-0000-0000270D0000}"/>
    <cellStyle name="percentformat 4 3" xfId="3301" xr:uid="{00000000-0005-0000-0000-0000280D0000}"/>
    <cellStyle name="percentformat 4 4" xfId="3302" xr:uid="{00000000-0005-0000-0000-0000290D0000}"/>
    <cellStyle name="percentformat 4 5" xfId="3303" xr:uid="{00000000-0005-0000-0000-00002A0D0000}"/>
    <cellStyle name="percentformat 4 6" xfId="3304" xr:uid="{00000000-0005-0000-0000-00002B0D0000}"/>
    <cellStyle name="percentformat 4 7" xfId="3305" xr:uid="{00000000-0005-0000-0000-00002C0D0000}"/>
    <cellStyle name="percentformat 4 8" xfId="3306" xr:uid="{00000000-0005-0000-0000-00002D0D0000}"/>
    <cellStyle name="percentformat 4 9" xfId="3307" xr:uid="{00000000-0005-0000-0000-00002E0D0000}"/>
    <cellStyle name="percentformat 5" xfId="3308" xr:uid="{00000000-0005-0000-0000-00002F0D0000}"/>
    <cellStyle name="percentformat 5 10" xfId="3309" xr:uid="{00000000-0005-0000-0000-0000300D0000}"/>
    <cellStyle name="percentformat 5 2" xfId="3310" xr:uid="{00000000-0005-0000-0000-0000310D0000}"/>
    <cellStyle name="percentformat 5 3" xfId="3311" xr:uid="{00000000-0005-0000-0000-0000320D0000}"/>
    <cellStyle name="percentformat 5 4" xfId="3312" xr:uid="{00000000-0005-0000-0000-0000330D0000}"/>
    <cellStyle name="percentformat 5 5" xfId="3313" xr:uid="{00000000-0005-0000-0000-0000340D0000}"/>
    <cellStyle name="percentformat 5 6" xfId="3314" xr:uid="{00000000-0005-0000-0000-0000350D0000}"/>
    <cellStyle name="percentformat 5 7" xfId="3315" xr:uid="{00000000-0005-0000-0000-0000360D0000}"/>
    <cellStyle name="percentformat 5 8" xfId="3316" xr:uid="{00000000-0005-0000-0000-0000370D0000}"/>
    <cellStyle name="percentformat 5 9" xfId="3317" xr:uid="{00000000-0005-0000-0000-0000380D0000}"/>
    <cellStyle name="percentformat 6" xfId="3318" xr:uid="{00000000-0005-0000-0000-0000390D0000}"/>
    <cellStyle name="percentformat 7" xfId="3319" xr:uid="{00000000-0005-0000-0000-00003A0D0000}"/>
    <cellStyle name="percentformat 8" xfId="3320" xr:uid="{00000000-0005-0000-0000-00003B0D0000}"/>
    <cellStyle name="percentformat 9" xfId="3321" xr:uid="{00000000-0005-0000-0000-00003C0D0000}"/>
    <cellStyle name="Porcentagem 2" xfId="3322" xr:uid="{00000000-0005-0000-0000-00003D0D0000}"/>
    <cellStyle name="PSChar" xfId="37" xr:uid="{00000000-0005-0000-0000-00003E0D0000}"/>
    <cellStyle name="PSDate" xfId="38" xr:uid="{00000000-0005-0000-0000-00003F0D0000}"/>
    <cellStyle name="PSDec" xfId="39" xr:uid="{00000000-0005-0000-0000-0000400D0000}"/>
    <cellStyle name="PSHeading" xfId="40" xr:uid="{00000000-0005-0000-0000-0000410D0000}"/>
    <cellStyle name="PSInt" xfId="41" xr:uid="{00000000-0005-0000-0000-0000420D0000}"/>
    <cellStyle name="PSSpacer" xfId="42" xr:uid="{00000000-0005-0000-0000-0000430D0000}"/>
    <cellStyle name="Range Name" xfId="3323" xr:uid="{00000000-0005-0000-0000-0000440D0000}"/>
    <cellStyle name="Reports" xfId="3324" xr:uid="{00000000-0005-0000-0000-0000450D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3325" xr:uid="{00000000-0005-0000-0000-0000460D0000}"/>
    <cellStyle name="Scenario" xfId="3326" xr:uid="{00000000-0005-0000-0000-0000470D0000}"/>
    <cellStyle name="Separador de milhares 2" xfId="3327" xr:uid="{00000000-0005-0000-0000-0000480D0000}"/>
    <cellStyle name="Separador de milhares_Age receivables" xfId="3328" xr:uid="{00000000-0005-0000-0000-0000490D0000}"/>
    <cellStyle name="Separator" xfId="3329" xr:uid="{00000000-0005-0000-0000-00004A0D0000}"/>
    <cellStyle name="Separator 10" xfId="3330" xr:uid="{00000000-0005-0000-0000-00004B0D0000}"/>
    <cellStyle name="Separator 11" xfId="3331" xr:uid="{00000000-0005-0000-0000-00004C0D0000}"/>
    <cellStyle name="Separator 12" xfId="3332" xr:uid="{00000000-0005-0000-0000-00004D0D0000}"/>
    <cellStyle name="Separator 13" xfId="3333" xr:uid="{00000000-0005-0000-0000-00004E0D0000}"/>
    <cellStyle name="Separator 14" xfId="3334" xr:uid="{00000000-0005-0000-0000-00004F0D0000}"/>
    <cellStyle name="Separator 2" xfId="3335" xr:uid="{00000000-0005-0000-0000-0000500D0000}"/>
    <cellStyle name="Separator 2 10" xfId="3336" xr:uid="{00000000-0005-0000-0000-0000510D0000}"/>
    <cellStyle name="Separator 2 2" xfId="3337" xr:uid="{00000000-0005-0000-0000-0000520D0000}"/>
    <cellStyle name="Separator 2 3" xfId="3338" xr:uid="{00000000-0005-0000-0000-0000530D0000}"/>
    <cellStyle name="Separator 2 4" xfId="3339" xr:uid="{00000000-0005-0000-0000-0000540D0000}"/>
    <cellStyle name="Separator 2 5" xfId="3340" xr:uid="{00000000-0005-0000-0000-0000550D0000}"/>
    <cellStyle name="Separator 2 6" xfId="3341" xr:uid="{00000000-0005-0000-0000-0000560D0000}"/>
    <cellStyle name="Separator 2 7" xfId="3342" xr:uid="{00000000-0005-0000-0000-0000570D0000}"/>
    <cellStyle name="Separator 2 8" xfId="3343" xr:uid="{00000000-0005-0000-0000-0000580D0000}"/>
    <cellStyle name="Separator 2 9" xfId="3344" xr:uid="{00000000-0005-0000-0000-0000590D0000}"/>
    <cellStyle name="Separator 3" xfId="3345" xr:uid="{00000000-0005-0000-0000-00005A0D0000}"/>
    <cellStyle name="Separator 3 10" xfId="3346" xr:uid="{00000000-0005-0000-0000-00005B0D0000}"/>
    <cellStyle name="Separator 3 2" xfId="3347" xr:uid="{00000000-0005-0000-0000-00005C0D0000}"/>
    <cellStyle name="Separator 3 3" xfId="3348" xr:uid="{00000000-0005-0000-0000-00005D0D0000}"/>
    <cellStyle name="Separator 3 4" xfId="3349" xr:uid="{00000000-0005-0000-0000-00005E0D0000}"/>
    <cellStyle name="Separator 3 5" xfId="3350" xr:uid="{00000000-0005-0000-0000-00005F0D0000}"/>
    <cellStyle name="Separator 3 6" xfId="3351" xr:uid="{00000000-0005-0000-0000-0000600D0000}"/>
    <cellStyle name="Separator 3 7" xfId="3352" xr:uid="{00000000-0005-0000-0000-0000610D0000}"/>
    <cellStyle name="Separator 3 8" xfId="3353" xr:uid="{00000000-0005-0000-0000-0000620D0000}"/>
    <cellStyle name="Separator 3 9" xfId="3354" xr:uid="{00000000-0005-0000-0000-0000630D0000}"/>
    <cellStyle name="Separator 4" xfId="3355" xr:uid="{00000000-0005-0000-0000-0000640D0000}"/>
    <cellStyle name="Separator 4 10" xfId="3356" xr:uid="{00000000-0005-0000-0000-0000650D0000}"/>
    <cellStyle name="Separator 4 2" xfId="3357" xr:uid="{00000000-0005-0000-0000-0000660D0000}"/>
    <cellStyle name="Separator 4 3" xfId="3358" xr:uid="{00000000-0005-0000-0000-0000670D0000}"/>
    <cellStyle name="Separator 4 4" xfId="3359" xr:uid="{00000000-0005-0000-0000-0000680D0000}"/>
    <cellStyle name="Separator 4 5" xfId="3360" xr:uid="{00000000-0005-0000-0000-0000690D0000}"/>
    <cellStyle name="Separator 4 6" xfId="3361" xr:uid="{00000000-0005-0000-0000-00006A0D0000}"/>
    <cellStyle name="Separator 4 7" xfId="3362" xr:uid="{00000000-0005-0000-0000-00006B0D0000}"/>
    <cellStyle name="Separator 4 8" xfId="3363" xr:uid="{00000000-0005-0000-0000-00006C0D0000}"/>
    <cellStyle name="Separator 4 9" xfId="3364" xr:uid="{00000000-0005-0000-0000-00006D0D0000}"/>
    <cellStyle name="Separator 5" xfId="3365" xr:uid="{00000000-0005-0000-0000-00006E0D0000}"/>
    <cellStyle name="Separator 5 10" xfId="3366" xr:uid="{00000000-0005-0000-0000-00006F0D0000}"/>
    <cellStyle name="Separator 5 2" xfId="3367" xr:uid="{00000000-0005-0000-0000-0000700D0000}"/>
    <cellStyle name="Separator 5 3" xfId="3368" xr:uid="{00000000-0005-0000-0000-0000710D0000}"/>
    <cellStyle name="Separator 5 4" xfId="3369" xr:uid="{00000000-0005-0000-0000-0000720D0000}"/>
    <cellStyle name="Separator 5 5" xfId="3370" xr:uid="{00000000-0005-0000-0000-0000730D0000}"/>
    <cellStyle name="Separator 5 6" xfId="3371" xr:uid="{00000000-0005-0000-0000-0000740D0000}"/>
    <cellStyle name="Separator 5 7" xfId="3372" xr:uid="{00000000-0005-0000-0000-0000750D0000}"/>
    <cellStyle name="Separator 5 8" xfId="3373" xr:uid="{00000000-0005-0000-0000-0000760D0000}"/>
    <cellStyle name="Separator 5 9" xfId="3374" xr:uid="{00000000-0005-0000-0000-0000770D0000}"/>
    <cellStyle name="Separator 6" xfId="3375" xr:uid="{00000000-0005-0000-0000-0000780D0000}"/>
    <cellStyle name="Separator 7" xfId="3376" xr:uid="{00000000-0005-0000-0000-0000790D0000}"/>
    <cellStyle name="Separator 8" xfId="3377" xr:uid="{00000000-0005-0000-0000-00007A0D0000}"/>
    <cellStyle name="Separator 9" xfId="3378" xr:uid="{00000000-0005-0000-0000-00007B0D0000}"/>
    <cellStyle name="Shading 1" xfId="3379" xr:uid="{00000000-0005-0000-0000-00007C0D0000}"/>
    <cellStyle name="ShOut" xfId="43" xr:uid="{00000000-0005-0000-0000-00007D0D0000}"/>
    <cellStyle name="ShOut 2" xfId="129" xr:uid="{00000000-0005-0000-0000-00007E0D0000}"/>
    <cellStyle name="ShOut 2 2" xfId="3509" xr:uid="{00000000-0005-0000-0000-00007F0D0000}"/>
    <cellStyle name="ShOut 3" xfId="130" xr:uid="{00000000-0005-0000-0000-0000800D0000}"/>
    <cellStyle name="ShOut 3 2" xfId="3510" xr:uid="{00000000-0005-0000-0000-0000810D0000}"/>
    <cellStyle name="ShOut 4" xfId="181" xr:uid="{00000000-0005-0000-0000-0000820D0000}"/>
    <cellStyle name="ShOut 4 2" xfId="194" xr:uid="{00000000-0005-0000-0000-0000830D0000}"/>
    <cellStyle name="ShOut 4 2 2" xfId="3548" xr:uid="{00000000-0005-0000-0000-0000840D0000}"/>
    <cellStyle name="STYL1 - Style1" xfId="3380" xr:uid="{00000000-0005-0000-0000-0000850D0000}"/>
    <cellStyle name="Style 1" xfId="44" xr:uid="{00000000-0005-0000-0000-0000860D0000}"/>
    <cellStyle name="Style 1 10" xfId="3382" xr:uid="{00000000-0005-0000-0000-0000870D0000}"/>
    <cellStyle name="Style 1 11" xfId="3383" xr:uid="{00000000-0005-0000-0000-0000880D0000}"/>
    <cellStyle name="Style 1 12" xfId="3384" xr:uid="{00000000-0005-0000-0000-0000890D0000}"/>
    <cellStyle name="Style 1 13" xfId="3385" xr:uid="{00000000-0005-0000-0000-00008A0D0000}"/>
    <cellStyle name="Style 1 14" xfId="3386" xr:uid="{00000000-0005-0000-0000-00008B0D0000}"/>
    <cellStyle name="Style 1 15" xfId="3381" xr:uid="{00000000-0005-0000-0000-00008C0D0000}"/>
    <cellStyle name="Style 1 2" xfId="131" xr:uid="{00000000-0005-0000-0000-00008D0D0000}"/>
    <cellStyle name="Style 1 2 10" xfId="3388" xr:uid="{00000000-0005-0000-0000-00008E0D0000}"/>
    <cellStyle name="Style 1 2 11" xfId="3387" xr:uid="{00000000-0005-0000-0000-00008F0D0000}"/>
    <cellStyle name="Style 1 2 12" xfId="3511" xr:uid="{00000000-0005-0000-0000-0000900D0000}"/>
    <cellStyle name="Style 1 2 2" xfId="3389" xr:uid="{00000000-0005-0000-0000-0000910D0000}"/>
    <cellStyle name="Style 1 2 3" xfId="3390" xr:uid="{00000000-0005-0000-0000-0000920D0000}"/>
    <cellStyle name="Style 1 2 4" xfId="3391" xr:uid="{00000000-0005-0000-0000-0000930D0000}"/>
    <cellStyle name="Style 1 2 5" xfId="3392" xr:uid="{00000000-0005-0000-0000-0000940D0000}"/>
    <cellStyle name="Style 1 2 6" xfId="3393" xr:uid="{00000000-0005-0000-0000-0000950D0000}"/>
    <cellStyle name="Style 1 2 7" xfId="3394" xr:uid="{00000000-0005-0000-0000-0000960D0000}"/>
    <cellStyle name="Style 1 2 8" xfId="3395" xr:uid="{00000000-0005-0000-0000-0000970D0000}"/>
    <cellStyle name="Style 1 2 9" xfId="3396" xr:uid="{00000000-0005-0000-0000-0000980D0000}"/>
    <cellStyle name="Style 1 3" xfId="132" xr:uid="{00000000-0005-0000-0000-0000990D0000}"/>
    <cellStyle name="Style 1 3 10" xfId="3398" xr:uid="{00000000-0005-0000-0000-00009A0D0000}"/>
    <cellStyle name="Style 1 3 11" xfId="3397" xr:uid="{00000000-0005-0000-0000-00009B0D0000}"/>
    <cellStyle name="Style 1 3 12" xfId="3512" xr:uid="{00000000-0005-0000-0000-00009C0D0000}"/>
    <cellStyle name="Style 1 3 2" xfId="3399" xr:uid="{00000000-0005-0000-0000-00009D0D0000}"/>
    <cellStyle name="Style 1 3 3" xfId="3400" xr:uid="{00000000-0005-0000-0000-00009E0D0000}"/>
    <cellStyle name="Style 1 3 4" xfId="3401" xr:uid="{00000000-0005-0000-0000-00009F0D0000}"/>
    <cellStyle name="Style 1 3 5" xfId="3402" xr:uid="{00000000-0005-0000-0000-0000A00D0000}"/>
    <cellStyle name="Style 1 3 6" xfId="3403" xr:uid="{00000000-0005-0000-0000-0000A10D0000}"/>
    <cellStyle name="Style 1 3 7" xfId="3404" xr:uid="{00000000-0005-0000-0000-0000A20D0000}"/>
    <cellStyle name="Style 1 3 8" xfId="3405" xr:uid="{00000000-0005-0000-0000-0000A30D0000}"/>
    <cellStyle name="Style 1 3 9" xfId="3406" xr:uid="{00000000-0005-0000-0000-0000A40D0000}"/>
    <cellStyle name="Style 1 4" xfId="182" xr:uid="{00000000-0005-0000-0000-0000A50D0000}"/>
    <cellStyle name="Style 1 4 10" xfId="3408" xr:uid="{00000000-0005-0000-0000-0000A60D0000}"/>
    <cellStyle name="Style 1 4 11" xfId="3407" xr:uid="{00000000-0005-0000-0000-0000A70D0000}"/>
    <cellStyle name="Style 1 4 2" xfId="193" xr:uid="{00000000-0005-0000-0000-0000A80D0000}"/>
    <cellStyle name="Style 1 4 2 2" xfId="3409" xr:uid="{00000000-0005-0000-0000-0000A90D0000}"/>
    <cellStyle name="Style 1 4 2 3" xfId="3547" xr:uid="{00000000-0005-0000-0000-0000AA0D0000}"/>
    <cellStyle name="Style 1 4 3" xfId="3410" xr:uid="{00000000-0005-0000-0000-0000AB0D0000}"/>
    <cellStyle name="Style 1 4 4" xfId="3411" xr:uid="{00000000-0005-0000-0000-0000AC0D0000}"/>
    <cellStyle name="Style 1 4 5" xfId="3412" xr:uid="{00000000-0005-0000-0000-0000AD0D0000}"/>
    <cellStyle name="Style 1 4 6" xfId="3413" xr:uid="{00000000-0005-0000-0000-0000AE0D0000}"/>
    <cellStyle name="Style 1 4 7" xfId="3414" xr:uid="{00000000-0005-0000-0000-0000AF0D0000}"/>
    <cellStyle name="Style 1 4 8" xfId="3415" xr:uid="{00000000-0005-0000-0000-0000B00D0000}"/>
    <cellStyle name="Style 1 4 9" xfId="3416" xr:uid="{00000000-0005-0000-0000-0000B10D0000}"/>
    <cellStyle name="Style 1 5" xfId="3417" xr:uid="{00000000-0005-0000-0000-0000B20D0000}"/>
    <cellStyle name="Style 1 5 10" xfId="3418" xr:uid="{00000000-0005-0000-0000-0000B30D0000}"/>
    <cellStyle name="Style 1 5 2" xfId="3419" xr:uid="{00000000-0005-0000-0000-0000B40D0000}"/>
    <cellStyle name="Style 1 5 3" xfId="3420" xr:uid="{00000000-0005-0000-0000-0000B50D0000}"/>
    <cellStyle name="Style 1 5 4" xfId="3421" xr:uid="{00000000-0005-0000-0000-0000B60D0000}"/>
    <cellStyle name="Style 1 5 5" xfId="3422" xr:uid="{00000000-0005-0000-0000-0000B70D0000}"/>
    <cellStyle name="Style 1 5 6" xfId="3423" xr:uid="{00000000-0005-0000-0000-0000B80D0000}"/>
    <cellStyle name="Style 1 5 7" xfId="3424" xr:uid="{00000000-0005-0000-0000-0000B90D0000}"/>
    <cellStyle name="Style 1 5 8" xfId="3425" xr:uid="{00000000-0005-0000-0000-0000BA0D0000}"/>
    <cellStyle name="Style 1 5 9" xfId="3426" xr:uid="{00000000-0005-0000-0000-0000BB0D0000}"/>
    <cellStyle name="Style 1 6" xfId="3427" xr:uid="{00000000-0005-0000-0000-0000BC0D0000}"/>
    <cellStyle name="Style 1 7" xfId="3428" xr:uid="{00000000-0005-0000-0000-0000BD0D0000}"/>
    <cellStyle name="Style 1 8" xfId="3429" xr:uid="{00000000-0005-0000-0000-0000BE0D0000}"/>
    <cellStyle name="Style 1 9" xfId="3430" xr:uid="{00000000-0005-0000-0000-0000BF0D0000}"/>
    <cellStyle name="Style 1_Q3 - BAM Package Debt Templates" xfId="3431" xr:uid="{00000000-0005-0000-0000-0000C00D0000}"/>
    <cellStyle name="Style 2" xfId="45" xr:uid="{00000000-0005-0000-0000-0000C10D0000}"/>
    <cellStyle name="Style 2 2" xfId="133" xr:uid="{00000000-0005-0000-0000-0000C20D0000}"/>
    <cellStyle name="Style 2 2 2" xfId="3513" xr:uid="{00000000-0005-0000-0000-0000C30D0000}"/>
    <cellStyle name="Style 2 3" xfId="134" xr:uid="{00000000-0005-0000-0000-0000C40D0000}"/>
    <cellStyle name="Style 2 3 2" xfId="3514" xr:uid="{00000000-0005-0000-0000-0000C50D0000}"/>
    <cellStyle name="Style 2 4" xfId="183" xr:uid="{00000000-0005-0000-0000-0000C60D0000}"/>
    <cellStyle name="Style 2 4 2" xfId="188" xr:uid="{00000000-0005-0000-0000-0000C70D0000}"/>
    <cellStyle name="Style 2 4 2 2" xfId="3543" xr:uid="{00000000-0005-0000-0000-0000C80D0000}"/>
    <cellStyle name="Style 3" xfId="46" xr:uid="{00000000-0005-0000-0000-0000C90D0000}"/>
    <cellStyle name="Style 3 2" xfId="135" xr:uid="{00000000-0005-0000-0000-0000CA0D0000}"/>
    <cellStyle name="Style 3 2 2" xfId="3515" xr:uid="{00000000-0005-0000-0000-0000CB0D0000}"/>
    <cellStyle name="Style 3 3" xfId="136" xr:uid="{00000000-0005-0000-0000-0000CC0D0000}"/>
    <cellStyle name="Style 3 3 2" xfId="3516" xr:uid="{00000000-0005-0000-0000-0000CD0D0000}"/>
    <cellStyle name="Style 3 4" xfId="184" xr:uid="{00000000-0005-0000-0000-0000CE0D0000}"/>
    <cellStyle name="Style 3 4 2" xfId="214" xr:uid="{00000000-0005-0000-0000-0000CF0D0000}"/>
    <cellStyle name="Style 3 4 2 2" xfId="3566" xr:uid="{00000000-0005-0000-0000-0000D00D0000}"/>
    <cellStyle name="STYLE1" xfId="3432" xr:uid="{00000000-0005-0000-0000-0000D10D0000}"/>
    <cellStyle name="STYLE2" xfId="3433" xr:uid="{00000000-0005-0000-0000-0000D20D0000}"/>
    <cellStyle name="STYLE3" xfId="3434" xr:uid="{00000000-0005-0000-0000-0000D30D0000}"/>
    <cellStyle name="STYLE4" xfId="3435" xr:uid="{00000000-0005-0000-0000-0000D40D0000}"/>
    <cellStyle name="STYLE4 10" xfId="3436" xr:uid="{00000000-0005-0000-0000-0000D50D0000}"/>
    <cellStyle name="STYLE4 11" xfId="3437" xr:uid="{00000000-0005-0000-0000-0000D60D0000}"/>
    <cellStyle name="STYLE4 12" xfId="3438" xr:uid="{00000000-0005-0000-0000-0000D70D0000}"/>
    <cellStyle name="STYLE4 13" xfId="3439" xr:uid="{00000000-0005-0000-0000-0000D80D0000}"/>
    <cellStyle name="STYLE4 14" xfId="3440" xr:uid="{00000000-0005-0000-0000-0000D90D0000}"/>
    <cellStyle name="STYLE4 2" xfId="3441" xr:uid="{00000000-0005-0000-0000-0000DA0D0000}"/>
    <cellStyle name="STYLE4 3" xfId="3442" xr:uid="{00000000-0005-0000-0000-0000DB0D0000}"/>
    <cellStyle name="STYLE4 4" xfId="3443" xr:uid="{00000000-0005-0000-0000-0000DC0D0000}"/>
    <cellStyle name="STYLE4 5" xfId="3444" xr:uid="{00000000-0005-0000-0000-0000DD0D0000}"/>
    <cellStyle name="STYLE4 6" xfId="3445" xr:uid="{00000000-0005-0000-0000-0000DE0D0000}"/>
    <cellStyle name="STYLE4 7" xfId="3446" xr:uid="{00000000-0005-0000-0000-0000DF0D0000}"/>
    <cellStyle name="STYLE4 8" xfId="3447" xr:uid="{00000000-0005-0000-0000-0000E00D0000}"/>
    <cellStyle name="STYLE4 9" xfId="3448" xr:uid="{00000000-0005-0000-0000-0000E10D0000}"/>
    <cellStyle name="Title Row" xfId="3449" xr:uid="{00000000-0005-0000-0000-0000E20D0000}"/>
    <cellStyle name="Volumes" xfId="3450" xr:uid="{00000000-0005-0000-0000-0000E30D0000}"/>
    <cellStyle name="x" xfId="47" xr:uid="{00000000-0005-0000-0000-0000E40D0000}"/>
    <cellStyle name="x 2" xfId="137" xr:uid="{00000000-0005-0000-0000-0000E50D0000}"/>
    <cellStyle name="x 2 2" xfId="3517" xr:uid="{00000000-0005-0000-0000-0000E60D0000}"/>
    <cellStyle name="x 3" xfId="138" xr:uid="{00000000-0005-0000-0000-0000E70D0000}"/>
    <cellStyle name="x 3 2" xfId="3518" xr:uid="{00000000-0005-0000-0000-0000E80D0000}"/>
    <cellStyle name="x 4" xfId="185" xr:uid="{00000000-0005-0000-0000-0000E90D0000}"/>
    <cellStyle name="x 4 2" xfId="215" xr:uid="{00000000-0005-0000-0000-0000EA0D0000}"/>
    <cellStyle name="x 4 2 2" xfId="3567" xr:uid="{00000000-0005-0000-0000-0000EB0D0000}"/>
    <cellStyle name="x_CCA-Request_H11bps" xfId="48" xr:uid="{00000000-0005-0000-0000-0000EC0D0000}"/>
    <cellStyle name="x_CCA-Request_H11bps 2" xfId="139" xr:uid="{00000000-0005-0000-0000-0000ED0D0000}"/>
    <cellStyle name="x_CCA-Request_H11bps 2 2" xfId="3519" xr:uid="{00000000-0005-0000-0000-0000EE0D0000}"/>
    <cellStyle name="x_CCA-Request_H11bps 3" xfId="140" xr:uid="{00000000-0005-0000-0000-0000EF0D0000}"/>
    <cellStyle name="x_CCA-Request_H11bps 3 2" xfId="3520" xr:uid="{00000000-0005-0000-0000-0000F00D0000}"/>
    <cellStyle name="x_CCA-Request_H11bps 4" xfId="186" xr:uid="{00000000-0005-0000-0000-0000F10D0000}"/>
    <cellStyle name="x_CCA-Request_H11bps 4 2" xfId="216" xr:uid="{00000000-0005-0000-0000-0000F20D0000}"/>
    <cellStyle name="x_CCA-Request_H11bps 4 2 2" xfId="3568" xr:uid="{00000000-0005-0000-0000-0000F30D0000}"/>
    <cellStyle name="x_CCA-Request_H11bps July 9" xfId="49" xr:uid="{00000000-0005-0000-0000-0000F40D0000}"/>
    <cellStyle name="x_CCA-Request_H11bps July 9 2" xfId="141" xr:uid="{00000000-0005-0000-0000-0000F50D0000}"/>
    <cellStyle name="x_CCA-Request_H11bps July 9 2 2" xfId="3521" xr:uid="{00000000-0005-0000-0000-0000F60D0000}"/>
    <cellStyle name="x_CCA-Request_H11bps July 9 3" xfId="142" xr:uid="{00000000-0005-0000-0000-0000F70D0000}"/>
    <cellStyle name="x_CCA-Request_H11bps July 9 3 2" xfId="3522" xr:uid="{00000000-0005-0000-0000-0000F80D0000}"/>
    <cellStyle name="x_CCA-Request_H11bps July 9 4" xfId="187" xr:uid="{00000000-0005-0000-0000-0000F90D0000}"/>
    <cellStyle name="x_CCA-Request_H11bps July 9 4 2" xfId="217" xr:uid="{00000000-0005-0000-0000-0000FA0D0000}"/>
    <cellStyle name="x_CCA-Request_H11bps July 9 4 2 2" xfId="3569" xr:uid="{00000000-0005-0000-0000-0000FB0D0000}"/>
    <cellStyle name="Year" xfId="3451" xr:uid="{00000000-0005-0000-0000-0000FC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25"/>
  <sheetViews>
    <sheetView view="pageBreakPreview" zoomScale="115" zoomScaleNormal="100" zoomScaleSheetLayoutView="115" zoomScalePageLayoutView="115" workbookViewId="0">
      <selection activeCell="A6" sqref="A6:M6"/>
    </sheetView>
  </sheetViews>
  <sheetFormatPr defaultColWidth="9.140625" defaultRowHeight="12.75"/>
  <cols>
    <col min="1" max="1" width="9.140625" style="1" customWidth="1"/>
    <col min="2" max="2" width="1.28515625" style="1" customWidth="1"/>
    <col min="3" max="3" width="26.7109375" style="1" customWidth="1"/>
    <col min="4" max="4" width="2" style="1" customWidth="1"/>
    <col min="5" max="5" width="11.7109375" style="1" customWidth="1"/>
    <col min="6" max="6" width="1.85546875" style="1" customWidth="1"/>
    <col min="7" max="7" width="11.42578125" style="1" customWidth="1"/>
    <col min="8" max="8" width="1.85546875" style="1" customWidth="1"/>
    <col min="9" max="9" width="11.42578125" style="1" customWidth="1"/>
    <col min="10" max="10" width="1.85546875" style="1" customWidth="1"/>
    <col min="11" max="11" width="12.140625" style="1" customWidth="1"/>
    <col min="12" max="12" width="2.28515625" style="1" customWidth="1"/>
    <col min="13" max="13" width="10.85546875" style="1" bestFit="1" customWidth="1"/>
    <col min="14" max="14" width="5" style="1" customWidth="1"/>
    <col min="15" max="16384" width="9.140625" style="1"/>
  </cols>
  <sheetData>
    <row r="1" spans="1:14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4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4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4">
      <c r="A5" s="56" t="s">
        <v>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>
      <c r="A6" s="56" t="s">
        <v>5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4">
      <c r="A7" s="6"/>
      <c r="B7" s="6"/>
      <c r="C7" s="6"/>
      <c r="D7" s="6"/>
      <c r="E7" s="6"/>
      <c r="F7" s="6"/>
      <c r="G7" s="6"/>
      <c r="H7" s="6"/>
      <c r="I7" s="6"/>
      <c r="J7" s="5"/>
      <c r="K7" s="5"/>
    </row>
    <row r="8" spans="1:14">
      <c r="A8" s="6"/>
      <c r="B8" s="6"/>
      <c r="C8" s="6"/>
      <c r="D8" s="6"/>
      <c r="E8" s="7" t="s">
        <v>6</v>
      </c>
      <c r="F8" s="7"/>
      <c r="G8" s="7" t="s">
        <v>6</v>
      </c>
      <c r="H8" s="7"/>
      <c r="I8" s="7" t="s">
        <v>6</v>
      </c>
      <c r="J8" s="5"/>
      <c r="K8" s="7" t="s">
        <v>6</v>
      </c>
      <c r="M8" s="7" t="s">
        <v>6</v>
      </c>
    </row>
    <row r="9" spans="1:14">
      <c r="A9" s="7"/>
      <c r="B9" s="7"/>
      <c r="C9" s="7"/>
      <c r="D9" s="7"/>
      <c r="E9" s="7" t="s">
        <v>7</v>
      </c>
      <c r="F9" s="7"/>
      <c r="G9" s="7" t="s">
        <v>7</v>
      </c>
      <c r="H9" s="7"/>
      <c r="I9" s="7" t="s">
        <v>7</v>
      </c>
      <c r="J9" s="5"/>
      <c r="K9" s="7" t="s">
        <v>7</v>
      </c>
      <c r="M9" s="7" t="s">
        <v>7</v>
      </c>
    </row>
    <row r="10" spans="1:14">
      <c r="A10" s="7" t="s">
        <v>8</v>
      </c>
      <c r="B10" s="6"/>
      <c r="C10" s="5"/>
      <c r="D10" s="5"/>
      <c r="E10" s="7">
        <v>2018</v>
      </c>
      <c r="F10" s="7"/>
      <c r="G10" s="7">
        <v>2019</v>
      </c>
      <c r="H10" s="7"/>
      <c r="I10" s="7">
        <v>2020</v>
      </c>
      <c r="J10" s="5"/>
      <c r="K10" s="7">
        <v>2021</v>
      </c>
      <c r="M10" s="7">
        <v>2022</v>
      </c>
    </row>
    <row r="11" spans="1:14">
      <c r="A11" s="13" t="s">
        <v>9</v>
      </c>
      <c r="B11" s="14"/>
      <c r="C11" s="15" t="s">
        <v>10</v>
      </c>
      <c r="D11" s="16"/>
      <c r="E11" s="17" t="s">
        <v>11</v>
      </c>
      <c r="F11" s="7"/>
      <c r="G11" s="17" t="s">
        <v>11</v>
      </c>
      <c r="H11" s="7"/>
      <c r="I11" s="17" t="s">
        <v>11</v>
      </c>
      <c r="J11" s="5"/>
      <c r="K11" s="17" t="s">
        <v>12</v>
      </c>
      <c r="M11" s="17" t="s">
        <v>12</v>
      </c>
      <c r="N11"/>
    </row>
    <row r="12" spans="1:14">
      <c r="A12" s="8"/>
      <c r="B12" s="8"/>
      <c r="C12" s="5"/>
      <c r="D12" s="5"/>
      <c r="E12" s="6" t="s">
        <v>13</v>
      </c>
      <c r="F12" s="6"/>
      <c r="G12" s="6" t="s">
        <v>14</v>
      </c>
      <c r="H12" s="6"/>
      <c r="I12" s="6" t="s">
        <v>15</v>
      </c>
      <c r="J12" s="5"/>
      <c r="K12" s="6" t="s">
        <v>16</v>
      </c>
      <c r="M12" s="6" t="s">
        <v>17</v>
      </c>
    </row>
    <row r="13" spans="1:14">
      <c r="A13" s="6"/>
      <c r="B13" s="6"/>
      <c r="C13" s="5"/>
      <c r="D13" s="5"/>
      <c r="E13" s="6"/>
      <c r="F13" s="6"/>
      <c r="G13" s="6"/>
      <c r="H13" s="6"/>
      <c r="I13" s="6"/>
      <c r="J13" s="5"/>
      <c r="K13" s="6"/>
    </row>
    <row r="14" spans="1:14">
      <c r="A14" s="6">
        <v>1</v>
      </c>
      <c r="B14" s="6"/>
      <c r="C14" s="9" t="s">
        <v>18</v>
      </c>
      <c r="D14" s="10"/>
      <c r="E14" s="11">
        <v>3600.7</v>
      </c>
      <c r="F14" s="11"/>
      <c r="G14" s="11">
        <v>4215.7</v>
      </c>
      <c r="H14" s="31"/>
      <c r="I14" s="11">
        <v>4610.5619645599982</v>
      </c>
      <c r="J14" s="23"/>
      <c r="K14" s="31">
        <v>4487.9364258318437</v>
      </c>
      <c r="L14" s="32"/>
      <c r="M14" s="31">
        <v>4636.9210840347769</v>
      </c>
      <c r="N14"/>
    </row>
    <row r="15" spans="1:14">
      <c r="A15" s="6"/>
      <c r="B15" s="6"/>
      <c r="C15" s="9"/>
      <c r="D15" s="10"/>
      <c r="E15" s="11"/>
      <c r="F15" s="11"/>
      <c r="G15" s="11"/>
      <c r="H15" s="31"/>
      <c r="I15" s="11"/>
      <c r="J15" s="23"/>
      <c r="K15" s="31"/>
      <c r="L15" s="32"/>
      <c r="M15" s="31"/>
    </row>
    <row r="16" spans="1:14">
      <c r="A16" s="6">
        <v>2</v>
      </c>
      <c r="B16" s="6"/>
      <c r="C16" s="9" t="s">
        <v>19</v>
      </c>
      <c r="D16" s="10"/>
      <c r="E16" s="11">
        <v>712.30000000000018</v>
      </c>
      <c r="F16" s="11"/>
      <c r="G16" s="11">
        <v>332.30000000000018</v>
      </c>
      <c r="H16" s="31"/>
      <c r="I16" s="11">
        <v>44.4</v>
      </c>
      <c r="J16" s="23"/>
      <c r="K16" s="33">
        <v>340.7</v>
      </c>
      <c r="L16" s="32"/>
      <c r="M16" s="31">
        <v>352.5</v>
      </c>
      <c r="N16"/>
    </row>
    <row r="17" spans="1:14">
      <c r="A17" s="6"/>
      <c r="B17" s="6"/>
      <c r="C17" s="9"/>
      <c r="D17" s="10"/>
      <c r="E17" s="11"/>
      <c r="F17" s="11"/>
      <c r="G17" s="11"/>
      <c r="H17" s="10"/>
      <c r="I17" s="11"/>
      <c r="J17" s="23"/>
      <c r="K17" s="31"/>
      <c r="L17" s="32"/>
      <c r="M17" s="31"/>
    </row>
    <row r="18" spans="1:14">
      <c r="A18" s="6">
        <v>3</v>
      </c>
      <c r="B18" s="6"/>
      <c r="C18" s="9" t="s">
        <v>20</v>
      </c>
      <c r="D18" s="10"/>
      <c r="E18" s="24">
        <v>0</v>
      </c>
      <c r="F18" s="11"/>
      <c r="G18" s="24">
        <v>0</v>
      </c>
      <c r="H18" s="10"/>
      <c r="I18" s="24">
        <v>0</v>
      </c>
      <c r="J18" s="23"/>
      <c r="K18" s="31">
        <v>0</v>
      </c>
      <c r="L18" s="32"/>
      <c r="M18" s="31">
        <v>0</v>
      </c>
      <c r="N18" s="26"/>
    </row>
    <row r="19" spans="1:14">
      <c r="A19" s="6"/>
      <c r="B19" s="6"/>
      <c r="C19" s="9"/>
      <c r="D19" s="10"/>
      <c r="E19" s="11"/>
      <c r="F19" s="11"/>
      <c r="G19" s="11"/>
      <c r="H19" s="10"/>
      <c r="I19" s="11"/>
      <c r="J19" s="23"/>
      <c r="K19" s="31"/>
      <c r="L19" s="32"/>
      <c r="M19" s="31"/>
    </row>
    <row r="20" spans="1:14">
      <c r="A20" s="6">
        <v>4</v>
      </c>
      <c r="B20" s="6"/>
      <c r="C20" s="9" t="s">
        <v>21</v>
      </c>
      <c r="D20" s="10"/>
      <c r="E20" s="11">
        <v>2716</v>
      </c>
      <c r="F20" s="11"/>
      <c r="G20" s="11">
        <v>2635</v>
      </c>
      <c r="H20" s="10"/>
      <c r="I20" s="11">
        <v>2770</v>
      </c>
      <c r="J20" s="23"/>
      <c r="K20" s="31">
        <v>3406.8</v>
      </c>
      <c r="L20" s="32"/>
      <c r="M20" s="31">
        <v>3525.1</v>
      </c>
      <c r="N20"/>
    </row>
    <row r="21" spans="1:14">
      <c r="A21" s="6"/>
      <c r="B21" s="6"/>
      <c r="C21" s="9"/>
      <c r="D21" s="9"/>
      <c r="E21" s="12"/>
      <c r="F21" s="12"/>
      <c r="G21" s="12"/>
      <c r="H21" s="12"/>
      <c r="I21" s="12"/>
      <c r="J21" s="5"/>
      <c r="K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4" ht="12.75" customHeight="1">
      <c r="A23" s="55" t="s">
        <v>22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</row>
    <row r="24" spans="1:14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</row>
    <row r="25" spans="1:14">
      <c r="C25" s="22"/>
    </row>
  </sheetData>
  <mergeCells count="7">
    <mergeCell ref="A23:M24"/>
    <mergeCell ref="A6:M6"/>
    <mergeCell ref="A1:M1"/>
    <mergeCell ref="A2:M2"/>
    <mergeCell ref="A3:M3"/>
    <mergeCell ref="A4:M4"/>
    <mergeCell ref="A5:M5"/>
  </mergeCells>
  <phoneticPr fontId="7" type="noConversion"/>
  <printOptions horizontalCentered="1"/>
  <pageMargins left="0.75" right="0.75" top="1.5" bottom="0.5" header="0.5" footer="0.5"/>
  <pageSetup orientation="landscape" cellComments="asDisplayed" r:id="rId1"/>
  <headerFooter differentOddEven="1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5"/>
  <sheetViews>
    <sheetView view="pageBreakPreview" zoomScale="115" zoomScaleNormal="100" zoomScaleSheetLayoutView="115" zoomScalePageLayoutView="115" workbookViewId="0">
      <selection activeCell="O13" sqref="O13"/>
    </sheetView>
  </sheetViews>
  <sheetFormatPr defaultColWidth="9.140625" defaultRowHeight="12.75"/>
  <cols>
    <col min="1" max="1" width="9.140625" style="1" customWidth="1"/>
    <col min="2" max="2" width="1.28515625" style="1" customWidth="1"/>
    <col min="3" max="3" width="26.7109375" style="1" customWidth="1"/>
    <col min="4" max="4" width="2" style="1" customWidth="1"/>
    <col min="5" max="5" width="11.7109375" style="1" customWidth="1"/>
    <col min="6" max="6" width="1.85546875" style="1" customWidth="1"/>
    <col min="7" max="7" width="11.42578125" style="1" customWidth="1"/>
    <col min="8" max="8" width="1.85546875" style="1" customWidth="1"/>
    <col min="9" max="9" width="11.42578125" style="1" customWidth="1"/>
    <col min="10" max="10" width="1.85546875" style="1" customWidth="1"/>
    <col min="11" max="11" width="12.5703125" style="1" customWidth="1"/>
    <col min="12" max="12" width="1.5703125" style="1" customWidth="1"/>
    <col min="13" max="13" width="10.85546875" style="1" bestFit="1" customWidth="1"/>
    <col min="14" max="14" width="5" style="1" customWidth="1"/>
    <col min="15" max="16384" width="9.140625" style="1"/>
  </cols>
  <sheetData>
    <row r="1" spans="1:14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4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4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4">
      <c r="A5" s="56" t="s">
        <v>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>
      <c r="A6" s="56" t="s">
        <v>5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4">
      <c r="A7" s="6"/>
      <c r="B7" s="6"/>
      <c r="C7" s="6"/>
      <c r="D7" s="6"/>
      <c r="E7" s="6"/>
      <c r="F7" s="6"/>
      <c r="G7" s="6"/>
      <c r="H7" s="6"/>
      <c r="I7" s="6"/>
      <c r="J7" s="5"/>
      <c r="K7" s="5"/>
    </row>
    <row r="8" spans="1:14">
      <c r="A8" s="6"/>
      <c r="B8" s="6"/>
      <c r="C8" s="6"/>
      <c r="D8" s="6"/>
      <c r="E8" s="7" t="s">
        <v>6</v>
      </c>
      <c r="F8" s="7"/>
      <c r="G8" s="7" t="s">
        <v>6</v>
      </c>
      <c r="H8" s="7"/>
      <c r="I8" s="7" t="s">
        <v>6</v>
      </c>
      <c r="J8" s="5"/>
      <c r="K8" s="7" t="s">
        <v>6</v>
      </c>
      <c r="M8" s="7" t="s">
        <v>6</v>
      </c>
    </row>
    <row r="9" spans="1:14">
      <c r="A9" s="7"/>
      <c r="B9" s="7"/>
      <c r="C9" s="7"/>
      <c r="D9" s="7"/>
      <c r="E9" s="7" t="s">
        <v>7</v>
      </c>
      <c r="F9" s="7"/>
      <c r="G9" s="7" t="s">
        <v>7</v>
      </c>
      <c r="H9" s="7"/>
      <c r="I9" s="7" t="s">
        <v>7</v>
      </c>
      <c r="J9" s="5"/>
      <c r="K9" s="7" t="s">
        <v>7</v>
      </c>
      <c r="M9" s="7" t="s">
        <v>7</v>
      </c>
    </row>
    <row r="10" spans="1:14">
      <c r="A10" s="7" t="s">
        <v>8</v>
      </c>
      <c r="B10" s="6"/>
      <c r="C10" s="5"/>
      <c r="D10" s="5"/>
      <c r="E10" s="7">
        <v>2018</v>
      </c>
      <c r="F10" s="7"/>
      <c r="G10" s="7">
        <v>2019</v>
      </c>
      <c r="H10" s="7"/>
      <c r="I10" s="7">
        <v>2020</v>
      </c>
      <c r="J10" s="5"/>
      <c r="K10" s="7">
        <v>2021</v>
      </c>
      <c r="M10" s="7">
        <v>2022</v>
      </c>
    </row>
    <row r="11" spans="1:14">
      <c r="A11" s="13" t="s">
        <v>9</v>
      </c>
      <c r="B11" s="14"/>
      <c r="C11" s="15" t="s">
        <v>10</v>
      </c>
      <c r="D11" s="16"/>
      <c r="E11" s="17" t="s">
        <v>11</v>
      </c>
      <c r="F11" s="7"/>
      <c r="G11" s="17" t="s">
        <v>11</v>
      </c>
      <c r="H11" s="7"/>
      <c r="I11" s="17" t="s">
        <v>11</v>
      </c>
      <c r="J11" s="5"/>
      <c r="K11" s="17" t="s">
        <v>12</v>
      </c>
      <c r="M11" s="17" t="s">
        <v>12</v>
      </c>
      <c r="N11"/>
    </row>
    <row r="12" spans="1:14">
      <c r="A12" s="8"/>
      <c r="B12" s="8"/>
      <c r="C12" s="5"/>
      <c r="D12" s="5"/>
      <c r="E12" s="6" t="s">
        <v>13</v>
      </c>
      <c r="F12" s="6"/>
      <c r="G12" s="6" t="s">
        <v>14</v>
      </c>
      <c r="H12" s="6"/>
      <c r="I12" s="6" t="s">
        <v>15</v>
      </c>
      <c r="J12" s="5"/>
      <c r="K12" s="6" t="s">
        <v>16</v>
      </c>
      <c r="M12" s="6" t="s">
        <v>17</v>
      </c>
    </row>
    <row r="13" spans="1:14">
      <c r="A13" s="6"/>
      <c r="B13" s="6"/>
      <c r="C13" s="5"/>
      <c r="D13" s="5"/>
      <c r="E13" s="6"/>
      <c r="F13" s="6"/>
      <c r="G13" s="6"/>
      <c r="H13" s="6"/>
      <c r="I13" s="6"/>
      <c r="J13" s="5"/>
      <c r="K13" s="6"/>
    </row>
    <row r="14" spans="1:14">
      <c r="A14" s="6">
        <v>1</v>
      </c>
      <c r="B14" s="6"/>
      <c r="C14" s="9" t="s">
        <v>18</v>
      </c>
      <c r="D14" s="10"/>
      <c r="E14" s="11">
        <v>5358.3</v>
      </c>
      <c r="F14" s="11"/>
      <c r="G14" s="11">
        <v>6243.3</v>
      </c>
      <c r="H14" s="31"/>
      <c r="I14" s="11">
        <v>7101.2603774399995</v>
      </c>
      <c r="J14" s="23"/>
      <c r="K14" s="31">
        <v>7236.2057306438783</v>
      </c>
      <c r="L14" s="32"/>
      <c r="M14" s="31">
        <v>7635.8650480011847</v>
      </c>
      <c r="N14"/>
    </row>
    <row r="15" spans="1:14">
      <c r="A15" s="6"/>
      <c r="B15" s="6"/>
      <c r="C15" s="9"/>
      <c r="D15" s="10"/>
      <c r="E15" s="11"/>
      <c r="F15" s="11"/>
      <c r="G15" s="11"/>
      <c r="H15" s="31"/>
      <c r="I15" s="11"/>
      <c r="J15" s="23"/>
      <c r="K15" s="31"/>
      <c r="L15" s="32"/>
      <c r="M15" s="31"/>
    </row>
    <row r="16" spans="1:14">
      <c r="A16" s="6">
        <v>2</v>
      </c>
      <c r="B16" s="6"/>
      <c r="C16" s="9" t="s">
        <v>19</v>
      </c>
      <c r="D16" s="10"/>
      <c r="E16" s="11">
        <v>1634.6999999999998</v>
      </c>
      <c r="F16" s="11"/>
      <c r="G16" s="11">
        <v>1149.6999999999998</v>
      </c>
      <c r="H16" s="31"/>
      <c r="I16" s="11">
        <v>681.7</v>
      </c>
      <c r="J16" s="23"/>
      <c r="K16" s="33">
        <v>517.1</v>
      </c>
      <c r="L16" s="32"/>
      <c r="M16" s="31">
        <v>545.6</v>
      </c>
      <c r="N16"/>
    </row>
    <row r="17" spans="1:14">
      <c r="A17" s="6"/>
      <c r="B17" s="6"/>
      <c r="C17" s="9"/>
      <c r="D17" s="10"/>
      <c r="E17" s="11"/>
      <c r="F17" s="11"/>
      <c r="G17" s="11"/>
      <c r="H17" s="10"/>
      <c r="I17" s="11"/>
      <c r="J17" s="23"/>
      <c r="K17" s="31"/>
      <c r="L17" s="32"/>
      <c r="M17" s="31"/>
    </row>
    <row r="18" spans="1:14">
      <c r="A18" s="6">
        <v>3</v>
      </c>
      <c r="B18" s="6"/>
      <c r="C18" s="9" t="s">
        <v>20</v>
      </c>
      <c r="D18" s="10"/>
      <c r="E18" s="24">
        <v>0</v>
      </c>
      <c r="F18" s="11"/>
      <c r="G18" s="24">
        <v>0</v>
      </c>
      <c r="H18" s="10"/>
      <c r="I18" s="24">
        <v>0</v>
      </c>
      <c r="J18" s="23"/>
      <c r="K18" s="31">
        <v>0</v>
      </c>
      <c r="L18" s="32"/>
      <c r="M18" s="31">
        <v>0</v>
      </c>
      <c r="N18" s="26"/>
    </row>
    <row r="19" spans="1:14">
      <c r="A19" s="6"/>
      <c r="B19" s="6"/>
      <c r="C19" s="9"/>
      <c r="D19" s="10"/>
      <c r="E19" s="11"/>
      <c r="F19" s="11"/>
      <c r="G19" s="11"/>
      <c r="H19" s="10"/>
      <c r="I19" s="11"/>
      <c r="J19" s="23"/>
      <c r="K19" s="31"/>
      <c r="L19" s="32"/>
      <c r="M19" s="31"/>
    </row>
    <row r="20" spans="1:14">
      <c r="A20" s="6">
        <v>4</v>
      </c>
      <c r="B20" s="6"/>
      <c r="C20" s="9" t="s">
        <v>21</v>
      </c>
      <c r="D20" s="10"/>
      <c r="E20" s="11">
        <v>4729</v>
      </c>
      <c r="F20" s="11"/>
      <c r="G20" s="11">
        <v>4866</v>
      </c>
      <c r="H20" s="10"/>
      <c r="I20" s="11">
        <v>5170</v>
      </c>
      <c r="J20" s="23"/>
      <c r="K20" s="31">
        <v>5170.8999999999996</v>
      </c>
      <c r="L20" s="32"/>
      <c r="M20" s="31">
        <v>5456.4</v>
      </c>
      <c r="N20"/>
    </row>
    <row r="21" spans="1:14">
      <c r="A21" s="6"/>
      <c r="B21" s="6"/>
      <c r="C21" s="9"/>
      <c r="D21" s="9"/>
      <c r="E21" s="12"/>
      <c r="F21" s="12"/>
      <c r="G21" s="12"/>
      <c r="H21" s="12"/>
      <c r="I21" s="12"/>
      <c r="J21" s="5"/>
      <c r="K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4">
      <c r="A23" s="55" t="s">
        <v>22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</row>
    <row r="24" spans="1:14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4">
      <c r="C25" s="22"/>
    </row>
  </sheetData>
  <mergeCells count="7">
    <mergeCell ref="A23:N24"/>
    <mergeCell ref="A6:M6"/>
    <mergeCell ref="A1:M1"/>
    <mergeCell ref="A2:M2"/>
    <mergeCell ref="A3:M3"/>
    <mergeCell ref="A4:M4"/>
    <mergeCell ref="A5:M5"/>
  </mergeCells>
  <printOptions horizontalCentered="1"/>
  <pageMargins left="0.75" right="0.75" top="1.5" bottom="0.5" header="0.5" footer="0.5"/>
  <pageSetup orientation="landscape" cellComments="asDisplayed" r:id="rId1"/>
  <headerFooter differentOddEven="1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J34"/>
  <sheetViews>
    <sheetView view="pageBreakPreview" zoomScale="130" zoomScaleNormal="100" zoomScaleSheetLayoutView="130" zoomScalePageLayoutView="85" workbookViewId="0">
      <selection activeCell="E23" sqref="E23"/>
    </sheetView>
  </sheetViews>
  <sheetFormatPr defaultColWidth="9.140625" defaultRowHeight="12.75"/>
  <cols>
    <col min="1" max="1" width="8.42578125" style="1" customWidth="1"/>
    <col min="2" max="2" width="1.28515625" style="1" customWidth="1"/>
    <col min="3" max="3" width="22.85546875" style="1" customWidth="1"/>
    <col min="4" max="4" width="1.28515625" style="1" customWidth="1"/>
    <col min="5" max="5" width="11.140625" style="1" bestFit="1" customWidth="1"/>
    <col min="6" max="7" width="9.140625" style="1"/>
    <col min="8" max="8" width="8.85546875" style="1" customWidth="1"/>
    <col min="9" max="9" width="6.28515625" style="1" customWidth="1"/>
    <col min="10" max="10" width="11.85546875" style="1" bestFit="1" customWidth="1"/>
    <col min="11" max="16384" width="9.140625" style="1"/>
  </cols>
  <sheetData>
    <row r="1" spans="1:10" ht="13.15" customHeight="1">
      <c r="A1" s="57" t="s">
        <v>0</v>
      </c>
      <c r="B1" s="57"/>
      <c r="C1" s="57"/>
      <c r="D1" s="57"/>
      <c r="E1" s="57"/>
      <c r="F1" s="57"/>
      <c r="G1" s="57"/>
      <c r="H1" s="57"/>
    </row>
    <row r="2" spans="1:10" ht="13.15" customHeight="1">
      <c r="A2" s="57" t="s">
        <v>1</v>
      </c>
      <c r="B2" s="57"/>
      <c r="C2" s="57"/>
      <c r="D2" s="57"/>
      <c r="E2" s="57"/>
      <c r="F2" s="57"/>
      <c r="G2" s="57"/>
      <c r="H2" s="57"/>
    </row>
    <row r="3" spans="1:10" ht="13.15" customHeight="1">
      <c r="A3" s="56" t="s">
        <v>24</v>
      </c>
      <c r="B3" s="56"/>
      <c r="C3" s="56"/>
      <c r="D3" s="56"/>
      <c r="E3" s="56"/>
      <c r="F3" s="56"/>
      <c r="G3" s="56"/>
      <c r="H3" s="56"/>
    </row>
    <row r="4" spans="1:10" ht="13.15" customHeight="1">
      <c r="A4" s="56" t="s">
        <v>25</v>
      </c>
      <c r="B4" s="56"/>
      <c r="C4" s="56"/>
      <c r="D4" s="56"/>
      <c r="E4" s="56"/>
      <c r="F4" s="56"/>
      <c r="G4" s="56"/>
      <c r="H4" s="56"/>
    </row>
    <row r="5" spans="1:10" ht="13.15" customHeight="1">
      <c r="A5" s="56" t="s">
        <v>26</v>
      </c>
      <c r="B5" s="56"/>
      <c r="C5" s="56"/>
      <c r="D5" s="56"/>
      <c r="E5" s="56"/>
      <c r="F5" s="56"/>
      <c r="G5" s="56"/>
      <c r="H5" s="56"/>
    </row>
    <row r="6" spans="1:10" ht="13.15" customHeight="1">
      <c r="A6" s="56" t="s">
        <v>27</v>
      </c>
      <c r="B6" s="56"/>
      <c r="C6" s="56"/>
      <c r="D6" s="56"/>
      <c r="E6" s="56"/>
      <c r="F6" s="56"/>
      <c r="G6" s="56"/>
      <c r="H6" s="56"/>
    </row>
    <row r="7" spans="1:10">
      <c r="A7" s="56" t="s">
        <v>5</v>
      </c>
      <c r="B7" s="56"/>
      <c r="C7" s="56"/>
      <c r="D7" s="56"/>
      <c r="E7" s="56"/>
      <c r="F7" s="56"/>
      <c r="G7" s="56"/>
      <c r="H7" s="56"/>
    </row>
    <row r="8" spans="1:10">
      <c r="A8" s="7"/>
      <c r="B8" s="7"/>
      <c r="C8" s="7"/>
      <c r="D8" s="7"/>
      <c r="G8" s="27"/>
    </row>
    <row r="9" spans="1:10">
      <c r="A9" s="6"/>
      <c r="B9" s="6"/>
      <c r="C9" s="5"/>
      <c r="D9" s="5"/>
      <c r="F9" s="7">
        <v>2023</v>
      </c>
      <c r="I9" s="49"/>
    </row>
    <row r="10" spans="1:10" ht="39" customHeight="1">
      <c r="A10" s="13" t="s">
        <v>9</v>
      </c>
      <c r="B10" s="14"/>
      <c r="C10" s="15" t="s">
        <v>10</v>
      </c>
      <c r="D10" s="16"/>
      <c r="E10" s="17" t="s">
        <v>5</v>
      </c>
      <c r="F10" s="17" t="s">
        <v>28</v>
      </c>
      <c r="G10" s="13" t="s">
        <v>29</v>
      </c>
      <c r="H10" s="13" t="s">
        <v>30</v>
      </c>
    </row>
    <row r="11" spans="1:10">
      <c r="A11" s="8"/>
      <c r="B11" s="8"/>
      <c r="C11" s="5"/>
      <c r="D11" s="5"/>
      <c r="E11" s="6" t="s">
        <v>13</v>
      </c>
      <c r="F11" s="6" t="s">
        <v>14</v>
      </c>
      <c r="G11" s="8" t="s">
        <v>15</v>
      </c>
      <c r="H11" s="8" t="s">
        <v>16</v>
      </c>
      <c r="I11" s="41"/>
    </row>
    <row r="12" spans="1:10">
      <c r="A12" s="6"/>
      <c r="B12" s="6"/>
      <c r="C12" s="5"/>
      <c r="D12" s="5"/>
      <c r="E12" s="5"/>
      <c r="F12" s="5"/>
      <c r="G12" s="5"/>
      <c r="H12" s="5"/>
      <c r="I12" s="42"/>
      <c r="J12" s="54"/>
    </row>
    <row r="13" spans="1:10">
      <c r="A13" s="6" t="s">
        <v>31</v>
      </c>
      <c r="B13" s="6"/>
      <c r="C13" s="9" t="s">
        <v>32</v>
      </c>
      <c r="D13" s="9"/>
      <c r="E13" s="39">
        <v>4880.6682986156256</v>
      </c>
      <c r="F13" s="28">
        <f>E13/E23</f>
        <v>0.51951546664181036</v>
      </c>
      <c r="G13" s="29">
        <v>4.07E-2</v>
      </c>
      <c r="H13" s="30">
        <f>E13*G13</f>
        <v>198.64319975365598</v>
      </c>
      <c r="I13" s="47"/>
      <c r="J13" s="53"/>
    </row>
    <row r="14" spans="1:10">
      <c r="A14" s="6"/>
      <c r="B14" s="6"/>
      <c r="C14" s="9"/>
      <c r="D14" s="9"/>
      <c r="E14" s="27"/>
      <c r="F14" s="28"/>
      <c r="G14" s="29"/>
      <c r="H14" s="30"/>
      <c r="I14" s="25"/>
    </row>
    <row r="15" spans="1:10">
      <c r="A15" s="6">
        <v>2</v>
      </c>
      <c r="B15" s="6"/>
      <c r="C15" s="9" t="s">
        <v>19</v>
      </c>
      <c r="D15" s="9"/>
      <c r="E15" s="39">
        <f>E23*F15</f>
        <v>375.78617862252736</v>
      </c>
      <c r="F15" s="28">
        <v>0.04</v>
      </c>
      <c r="G15" s="29">
        <v>1.5599999999999999E-2</v>
      </c>
      <c r="H15" s="30">
        <f>E15*G15</f>
        <v>5.8622643865114261</v>
      </c>
      <c r="I15" s="47"/>
      <c r="J15" s="44"/>
    </row>
    <row r="16" spans="1:10">
      <c r="A16" s="6"/>
      <c r="B16" s="6"/>
      <c r="C16" s="9"/>
      <c r="D16" s="9"/>
      <c r="E16" s="27"/>
      <c r="F16" s="28"/>
      <c r="G16" s="29"/>
      <c r="H16" s="30"/>
      <c r="I16" s="48"/>
      <c r="J16" s="40"/>
    </row>
    <row r="17" spans="1:10">
      <c r="A17" s="6">
        <v>3</v>
      </c>
      <c r="B17" s="6"/>
      <c r="C17" s="9" t="s">
        <v>33</v>
      </c>
      <c r="D17" s="9"/>
      <c r="E17" s="39">
        <f>E23*F17</f>
        <v>380.33820209975636</v>
      </c>
      <c r="F17" s="28">
        <f>F19-F15-F13</f>
        <v>4.0484533358189467E-2</v>
      </c>
      <c r="G17" s="29">
        <v>4.07E-2</v>
      </c>
      <c r="H17" s="30">
        <f>E17*G17</f>
        <v>15.479764825460084</v>
      </c>
      <c r="I17" s="45"/>
      <c r="J17" s="53"/>
    </row>
    <row r="18" spans="1:10">
      <c r="A18" s="6"/>
      <c r="B18" s="6"/>
      <c r="C18" s="9"/>
      <c r="D18" s="9"/>
      <c r="E18" s="27"/>
      <c r="F18" s="28"/>
      <c r="G18" s="29"/>
      <c r="H18" s="30"/>
    </row>
    <row r="19" spans="1:10">
      <c r="A19" s="6">
        <v>4</v>
      </c>
      <c r="B19" s="6"/>
      <c r="C19" s="9" t="s">
        <v>34</v>
      </c>
      <c r="D19" s="9"/>
      <c r="E19" s="39">
        <f>SUM(E13:E17)</f>
        <v>5636.7926793379092</v>
      </c>
      <c r="F19" s="28">
        <v>0.59999999999999987</v>
      </c>
      <c r="G19" s="29">
        <f>((F13*G13)+(F15*G15)+(F17*G17))/SUM(F13:F17)</f>
        <v>3.9026666666666661E-2</v>
      </c>
      <c r="H19" s="30">
        <f>SUM(H13:H17)</f>
        <v>219.98522896562747</v>
      </c>
      <c r="I19" s="51"/>
      <c r="J19" s="30"/>
    </row>
    <row r="20" spans="1:10">
      <c r="A20" s="6"/>
      <c r="B20" s="6"/>
      <c r="C20" s="9"/>
      <c r="D20" s="9"/>
      <c r="E20" s="27"/>
      <c r="F20" s="28"/>
      <c r="G20" s="29"/>
      <c r="H20" s="30"/>
      <c r="I20" s="46"/>
    </row>
    <row r="21" spans="1:10">
      <c r="A21" s="6">
        <v>5</v>
      </c>
      <c r="B21" s="6"/>
      <c r="C21" s="9" t="s">
        <v>21</v>
      </c>
      <c r="D21" s="9"/>
      <c r="E21" s="39">
        <f>F21*E23</f>
        <v>3757.861786225274</v>
      </c>
      <c r="F21" s="28">
        <v>0.4</v>
      </c>
      <c r="G21" s="29">
        <v>8.3400000000000002E-2</v>
      </c>
      <c r="H21" s="30">
        <f>E21*G21</f>
        <v>313.40567297118787</v>
      </c>
      <c r="I21" s="51"/>
      <c r="J21" s="37"/>
    </row>
    <row r="22" spans="1:10">
      <c r="A22" s="6"/>
      <c r="B22" s="6"/>
      <c r="C22" s="9"/>
      <c r="D22" s="9"/>
      <c r="E22" s="27"/>
      <c r="F22" s="28"/>
      <c r="G22" s="29"/>
      <c r="H22" s="30"/>
    </row>
    <row r="23" spans="1:10" ht="13.5" thickBot="1">
      <c r="A23" s="6">
        <v>6</v>
      </c>
      <c r="B23" s="6"/>
      <c r="C23" s="9" t="s">
        <v>35</v>
      </c>
      <c r="D23" s="9"/>
      <c r="E23" s="38">
        <v>9394.6544655631842</v>
      </c>
      <c r="F23" s="19">
        <v>0.99999999999999989</v>
      </c>
      <c r="G23" s="20">
        <f>((F19*G19)+(F21*G21))/SUM(F19:F21)</f>
        <v>5.6776E-2</v>
      </c>
      <c r="H23" s="21">
        <f>H19+H21</f>
        <v>533.39090193681534</v>
      </c>
      <c r="I23" s="52"/>
      <c r="J23" s="37"/>
    </row>
    <row r="24" spans="1:10" ht="13.5" thickTop="1"/>
    <row r="25" spans="1:10">
      <c r="H25" s="25"/>
    </row>
    <row r="26" spans="1:10">
      <c r="A26" s="34"/>
    </row>
    <row r="27" spans="1:10">
      <c r="A27" s="34"/>
      <c r="E27" s="3"/>
    </row>
    <row r="28" spans="1:10">
      <c r="A28" s="34"/>
      <c r="E28" s="3"/>
    </row>
    <row r="29" spans="1:10">
      <c r="A29" s="34"/>
    </row>
    <row r="30" spans="1:10">
      <c r="A30" s="34"/>
    </row>
    <row r="34" spans="3:3">
      <c r="C34" s="5"/>
    </row>
  </sheetData>
  <mergeCells count="7">
    <mergeCell ref="A7:H7"/>
    <mergeCell ref="A6:H6"/>
    <mergeCell ref="A1:H1"/>
    <mergeCell ref="A2:H2"/>
    <mergeCell ref="A3:H3"/>
    <mergeCell ref="A4:H4"/>
    <mergeCell ref="A5:H5"/>
  </mergeCells>
  <phoneticPr fontId="7" type="noConversion"/>
  <printOptions horizontalCentered="1"/>
  <pageMargins left="0.75" right="0.75" top="1.5" bottom="0.5" header="0.5" footer="0.5"/>
  <pageSetup orientation="landscape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K34"/>
  <sheetViews>
    <sheetView view="pageBreakPreview" zoomScale="130" zoomScaleNormal="100" zoomScaleSheetLayoutView="130" zoomScalePageLayoutView="85" workbookViewId="0">
      <selection activeCell="E23" sqref="E23"/>
    </sheetView>
  </sheetViews>
  <sheetFormatPr defaultColWidth="9.140625" defaultRowHeight="12.75"/>
  <cols>
    <col min="1" max="1" width="10.140625" style="1" customWidth="1"/>
    <col min="2" max="2" width="1.28515625" style="1" customWidth="1"/>
    <col min="3" max="3" width="22.85546875" style="1" customWidth="1"/>
    <col min="4" max="4" width="1.28515625" style="1" customWidth="1"/>
    <col min="5" max="5" width="8.85546875" style="1" bestFit="1" customWidth="1"/>
    <col min="6" max="6" width="9.140625" style="1"/>
    <col min="7" max="7" width="11.140625" style="1" bestFit="1" customWidth="1"/>
    <col min="8" max="8" width="11.85546875" style="1" bestFit="1" customWidth="1"/>
    <col min="9" max="9" width="5" style="1" customWidth="1"/>
    <col min="10" max="10" width="15.140625" style="1" customWidth="1"/>
    <col min="11" max="16384" width="9.140625" style="1"/>
  </cols>
  <sheetData>
    <row r="1" spans="1:11" ht="13.15" customHeight="1">
      <c r="A1" s="57" t="s">
        <v>0</v>
      </c>
      <c r="B1" s="57"/>
      <c r="C1" s="57"/>
      <c r="D1" s="57"/>
      <c r="E1" s="57"/>
      <c r="F1" s="57"/>
      <c r="G1" s="57"/>
      <c r="H1" s="57"/>
    </row>
    <row r="2" spans="1:11" ht="13.15" customHeight="1">
      <c r="A2" s="57" t="s">
        <v>23</v>
      </c>
      <c r="B2" s="57"/>
      <c r="C2" s="57"/>
      <c r="D2" s="57"/>
      <c r="E2" s="57"/>
      <c r="F2" s="57"/>
      <c r="G2" s="57"/>
      <c r="H2" s="57"/>
    </row>
    <row r="3" spans="1:11" ht="13.15" customHeight="1">
      <c r="A3" s="56" t="s">
        <v>24</v>
      </c>
      <c r="B3" s="56"/>
      <c r="C3" s="56"/>
      <c r="D3" s="56"/>
      <c r="E3" s="56"/>
      <c r="F3" s="56"/>
      <c r="G3" s="56"/>
      <c r="H3" s="56"/>
    </row>
    <row r="4" spans="1:11" ht="13.15" customHeight="1">
      <c r="A4" s="56" t="s">
        <v>25</v>
      </c>
      <c r="B4" s="56"/>
      <c r="C4" s="56"/>
      <c r="D4" s="56"/>
      <c r="E4" s="56"/>
      <c r="F4" s="56"/>
      <c r="G4" s="56"/>
      <c r="H4" s="56"/>
    </row>
    <row r="5" spans="1:11" ht="13.15" customHeight="1">
      <c r="A5" s="56" t="s">
        <v>26</v>
      </c>
      <c r="B5" s="56"/>
      <c r="C5" s="56"/>
      <c r="D5" s="56"/>
      <c r="E5" s="56"/>
      <c r="F5" s="56"/>
      <c r="G5" s="56"/>
      <c r="H5" s="56"/>
    </row>
    <row r="6" spans="1:11" ht="13.15" customHeight="1">
      <c r="A6" s="56" t="s">
        <v>27</v>
      </c>
      <c r="B6" s="56"/>
      <c r="C6" s="56"/>
      <c r="D6" s="56"/>
      <c r="E6" s="56"/>
      <c r="F6" s="56"/>
      <c r="G6" s="56"/>
      <c r="H6" s="56"/>
    </row>
    <row r="7" spans="1:11">
      <c r="A7" s="56" t="s">
        <v>5</v>
      </c>
      <c r="B7" s="56"/>
      <c r="C7" s="56"/>
      <c r="D7" s="56"/>
      <c r="E7" s="56"/>
      <c r="F7" s="56"/>
      <c r="G7" s="56"/>
      <c r="H7" s="56"/>
    </row>
    <row r="8" spans="1:11">
      <c r="A8" s="7"/>
      <c r="B8" s="7"/>
      <c r="C8" s="7"/>
      <c r="D8" s="7"/>
    </row>
    <row r="9" spans="1:11">
      <c r="A9" s="6"/>
      <c r="B9" s="6"/>
      <c r="C9" s="5"/>
      <c r="D9" s="5"/>
      <c r="F9" s="7">
        <v>2023</v>
      </c>
      <c r="J9" s="50"/>
    </row>
    <row r="10" spans="1:11" ht="39" customHeight="1">
      <c r="A10" s="13" t="s">
        <v>9</v>
      </c>
      <c r="B10" s="14"/>
      <c r="C10" s="15" t="s">
        <v>10</v>
      </c>
      <c r="D10" s="16"/>
      <c r="E10" s="17" t="s">
        <v>5</v>
      </c>
      <c r="F10" s="17" t="s">
        <v>28</v>
      </c>
      <c r="G10" s="13" t="s">
        <v>29</v>
      </c>
      <c r="H10" s="13" t="s">
        <v>30</v>
      </c>
    </row>
    <row r="11" spans="1:11">
      <c r="A11" s="8"/>
      <c r="B11" s="8"/>
      <c r="C11" s="5"/>
      <c r="D11" s="5"/>
      <c r="E11" s="6" t="s">
        <v>13</v>
      </c>
      <c r="F11" s="6" t="s">
        <v>14</v>
      </c>
      <c r="G11" s="8" t="s">
        <v>15</v>
      </c>
      <c r="H11" s="8" t="s">
        <v>16</v>
      </c>
      <c r="J11" s="43"/>
    </row>
    <row r="12" spans="1:11">
      <c r="A12" s="6"/>
      <c r="B12" s="6"/>
      <c r="C12" s="5"/>
      <c r="D12" s="5"/>
      <c r="E12" s="5"/>
      <c r="F12" s="5"/>
      <c r="G12" s="5"/>
      <c r="H12" s="5"/>
      <c r="J12" s="54"/>
    </row>
    <row r="13" spans="1:11">
      <c r="A13" s="6" t="s">
        <v>31</v>
      </c>
      <c r="B13" s="6"/>
      <c r="C13" s="9" t="s">
        <v>32</v>
      </c>
      <c r="D13" s="9"/>
      <c r="E13" s="27">
        <v>7873.7359211699613</v>
      </c>
      <c r="F13" s="28">
        <f>E13/E23</f>
        <v>0.53887130913673753</v>
      </c>
      <c r="G13" s="29">
        <v>4.0399999999999998E-2</v>
      </c>
      <c r="H13" s="30">
        <v>318.33208374381877</v>
      </c>
      <c r="J13" s="53"/>
    </row>
    <row r="14" spans="1:11">
      <c r="A14" s="6"/>
      <c r="B14" s="6"/>
      <c r="C14" s="9"/>
      <c r="D14" s="9"/>
      <c r="E14" s="27"/>
      <c r="F14" s="28"/>
      <c r="G14" s="29"/>
      <c r="H14" s="30"/>
    </row>
    <row r="15" spans="1:11">
      <c r="A15" s="6">
        <v>2</v>
      </c>
      <c r="B15" s="6"/>
      <c r="C15" s="9" t="s">
        <v>19</v>
      </c>
      <c r="D15" s="9"/>
      <c r="E15" s="27">
        <f>E23*F15</f>
        <v>584.46132036857182</v>
      </c>
      <c r="F15" s="28">
        <v>0.04</v>
      </c>
      <c r="G15" s="29">
        <v>1.5599999999999999E-2</v>
      </c>
      <c r="H15" s="30">
        <f>E15*G15</f>
        <v>9.1175965977497206</v>
      </c>
      <c r="J15" s="44"/>
      <c r="K15" s="53"/>
    </row>
    <row r="16" spans="1:11">
      <c r="A16" s="6"/>
      <c r="B16" s="6"/>
      <c r="C16" s="9"/>
      <c r="D16" s="9"/>
      <c r="E16" s="27"/>
      <c r="F16" s="28"/>
      <c r="G16" s="29"/>
      <c r="H16" s="30"/>
      <c r="J16" s="40"/>
      <c r="K16" s="53"/>
    </row>
    <row r="17" spans="1:11">
      <c r="A17" s="6">
        <v>3</v>
      </c>
      <c r="B17" s="6"/>
      <c r="C17" s="9" t="s">
        <v>33</v>
      </c>
      <c r="D17" s="9"/>
      <c r="E17" s="27">
        <f>E23*F17</f>
        <v>308.72256399004209</v>
      </c>
      <c r="F17" s="28">
        <f>F19-F13-F15</f>
        <v>2.1128690863262335E-2</v>
      </c>
      <c r="G17" s="29">
        <f>G13</f>
        <v>4.0399999999999998E-2</v>
      </c>
      <c r="H17" s="30">
        <f>H19-H13-H15</f>
        <v>12.515481376160526</v>
      </c>
      <c r="J17" s="53"/>
      <c r="K17" s="53"/>
    </row>
    <row r="18" spans="1:11">
      <c r="A18" s="6"/>
      <c r="B18" s="6"/>
      <c r="C18" s="9"/>
      <c r="D18" s="9"/>
      <c r="E18" s="27"/>
      <c r="F18" s="28"/>
      <c r="G18" s="29"/>
      <c r="H18" s="30"/>
      <c r="K18" s="53"/>
    </row>
    <row r="19" spans="1:11">
      <c r="A19" s="6">
        <v>4</v>
      </c>
      <c r="B19" s="6"/>
      <c r="C19" s="9" t="s">
        <v>34</v>
      </c>
      <c r="D19" s="9"/>
      <c r="E19" s="27">
        <f>SUM(E13:E17)</f>
        <v>8766.919805528576</v>
      </c>
      <c r="F19" s="28">
        <v>0.59999999999999987</v>
      </c>
      <c r="G19" s="29">
        <f>((F13*G13)+(F15*G15)+(F17*G17))/SUM(F13:F17)</f>
        <v>3.8746666666666665E-2</v>
      </c>
      <c r="H19" s="30">
        <v>339.96516171772902</v>
      </c>
      <c r="J19" s="43"/>
      <c r="K19" s="53"/>
    </row>
    <row r="20" spans="1:11">
      <c r="A20" s="6"/>
      <c r="B20" s="6"/>
      <c r="C20" s="9"/>
      <c r="D20" s="9"/>
      <c r="E20" s="27"/>
      <c r="F20" s="28"/>
      <c r="G20" s="29"/>
      <c r="H20" s="30"/>
      <c r="K20" s="53"/>
    </row>
    <row r="21" spans="1:11">
      <c r="A21" s="6">
        <v>5</v>
      </c>
      <c r="B21" s="6"/>
      <c r="C21" s="9" t="s">
        <v>21</v>
      </c>
      <c r="D21" s="9"/>
      <c r="E21" s="39">
        <v>5844.613203685718</v>
      </c>
      <c r="F21" s="28">
        <v>0.4</v>
      </c>
      <c r="G21" s="29">
        <v>8.3400000000000002E-2</v>
      </c>
      <c r="H21" s="30">
        <f>E21*G21</f>
        <v>487.44074118738888</v>
      </c>
      <c r="K21" s="53"/>
    </row>
    <row r="22" spans="1:11">
      <c r="A22" s="6"/>
      <c r="B22" s="6"/>
      <c r="C22" s="9"/>
      <c r="D22" s="9"/>
      <c r="E22" s="27"/>
      <c r="F22" s="28"/>
      <c r="G22" s="29"/>
      <c r="H22" s="30"/>
      <c r="K22" s="53"/>
    </row>
    <row r="23" spans="1:11" ht="13.5" thickBot="1">
      <c r="A23" s="6">
        <v>6</v>
      </c>
      <c r="B23" s="6"/>
      <c r="C23" s="9" t="s">
        <v>35</v>
      </c>
      <c r="D23" s="9"/>
      <c r="E23" s="38">
        <v>14611.533009214294</v>
      </c>
      <c r="F23" s="19">
        <v>0.99999999999999989</v>
      </c>
      <c r="G23" s="20">
        <f>((F19*G19)+(F21*G21))/SUM(F19:F21)</f>
        <v>5.6607999999999999E-2</v>
      </c>
      <c r="H23" s="21">
        <f>H21+H19</f>
        <v>827.40590290511796</v>
      </c>
      <c r="K23" s="53"/>
    </row>
    <row r="24" spans="1:11" ht="13.5" thickTop="1">
      <c r="E24" s="43"/>
      <c r="K24" s="53"/>
    </row>
    <row r="25" spans="1:11">
      <c r="H25" s="25"/>
    </row>
    <row r="26" spans="1:11">
      <c r="A26" s="34"/>
    </row>
    <row r="27" spans="1:11">
      <c r="A27" s="34"/>
      <c r="E27" s="3"/>
    </row>
    <row r="28" spans="1:11">
      <c r="A28" s="34"/>
      <c r="E28" s="3"/>
    </row>
    <row r="29" spans="1:11">
      <c r="A29" s="34"/>
    </row>
    <row r="30" spans="1:11">
      <c r="A30" s="34"/>
    </row>
    <row r="34" spans="3:3">
      <c r="C34" s="5"/>
    </row>
  </sheetData>
  <mergeCells count="7">
    <mergeCell ref="A7:H7"/>
    <mergeCell ref="A1:H1"/>
    <mergeCell ref="A2:H2"/>
    <mergeCell ref="A3:H3"/>
    <mergeCell ref="A4:H4"/>
    <mergeCell ref="A5:H5"/>
    <mergeCell ref="A6:H6"/>
  </mergeCells>
  <printOptions horizontalCentered="1"/>
  <pageMargins left="0.75" right="0.75" top="1.5" bottom="0.5" header="0.5" footer="0.5"/>
  <pageSetup orientation="landscape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4"/>
  <sheetViews>
    <sheetView view="pageBreakPreview" topLeftCell="A16" zoomScale="115" zoomScaleNormal="100" zoomScaleSheetLayoutView="115" workbookViewId="0">
      <selection activeCell="L25" sqref="L25"/>
    </sheetView>
  </sheetViews>
  <sheetFormatPr defaultColWidth="9.140625" defaultRowHeight="12.75"/>
  <cols>
    <col min="1" max="1" width="7.7109375" style="1" customWidth="1"/>
    <col min="2" max="2" width="1.28515625" style="1" customWidth="1"/>
    <col min="3" max="3" width="18.28515625" style="1" customWidth="1"/>
    <col min="4" max="4" width="1.28515625" style="1" customWidth="1"/>
    <col min="5" max="5" width="8.7109375" style="1" customWidth="1"/>
    <col min="6" max="6" width="9.5703125" style="1" bestFit="1" customWidth="1"/>
    <col min="7" max="8" width="9.42578125" style="1" customWidth="1"/>
    <col min="9" max="9" width="5" style="1" customWidth="1"/>
    <col min="10" max="16384" width="9.140625" style="1"/>
  </cols>
  <sheetData>
    <row r="1" spans="1:11">
      <c r="A1" s="57" t="s">
        <v>0</v>
      </c>
      <c r="B1" s="57"/>
      <c r="C1" s="57"/>
      <c r="D1" s="57"/>
      <c r="E1" s="57"/>
      <c r="F1" s="57"/>
      <c r="G1" s="57"/>
      <c r="H1" s="57"/>
    </row>
    <row r="2" spans="1:11">
      <c r="A2" s="57" t="s">
        <v>1</v>
      </c>
      <c r="B2" s="57"/>
      <c r="C2" s="57"/>
      <c r="D2" s="57"/>
      <c r="E2" s="57"/>
      <c r="F2" s="57"/>
      <c r="G2" s="57"/>
      <c r="H2" s="57"/>
    </row>
    <row r="3" spans="1:11">
      <c r="A3" s="56" t="s">
        <v>24</v>
      </c>
      <c r="B3" s="56"/>
      <c r="C3" s="56"/>
      <c r="D3" s="56"/>
      <c r="E3" s="56"/>
      <c r="F3" s="56"/>
      <c r="G3" s="56"/>
      <c r="H3" s="56"/>
    </row>
    <row r="4" spans="1:11">
      <c r="A4" s="57" t="s">
        <v>36</v>
      </c>
      <c r="B4" s="57"/>
      <c r="C4" s="57"/>
      <c r="D4" s="57"/>
      <c r="E4" s="57"/>
      <c r="F4" s="57"/>
      <c r="G4" s="57"/>
      <c r="H4" s="57"/>
    </row>
    <row r="5" spans="1:11">
      <c r="A5" s="56" t="s">
        <v>26</v>
      </c>
      <c r="B5" s="56"/>
      <c r="C5" s="56"/>
      <c r="D5" s="56"/>
      <c r="E5" s="56"/>
      <c r="F5" s="56"/>
      <c r="G5" s="56"/>
      <c r="H5" s="56"/>
    </row>
    <row r="6" spans="1:11">
      <c r="A6" s="56" t="s">
        <v>27</v>
      </c>
      <c r="B6" s="56"/>
      <c r="C6" s="56"/>
      <c r="D6" s="56"/>
      <c r="E6" s="56"/>
      <c r="F6" s="56"/>
      <c r="G6" s="56"/>
      <c r="H6" s="56"/>
    </row>
    <row r="7" spans="1:11">
      <c r="A7" s="56" t="s">
        <v>5</v>
      </c>
      <c r="B7" s="56"/>
      <c r="C7" s="56"/>
      <c r="D7" s="56"/>
      <c r="E7" s="56"/>
      <c r="F7" s="56"/>
      <c r="G7" s="56"/>
      <c r="H7" s="56"/>
      <c r="I7" s="5"/>
      <c r="J7" s="5"/>
      <c r="K7" s="5"/>
    </row>
    <row r="8" spans="1:11">
      <c r="A8" s="7"/>
      <c r="B8" s="7"/>
      <c r="C8" s="7"/>
      <c r="D8" s="7"/>
      <c r="E8" s="7"/>
      <c r="F8" s="7"/>
      <c r="G8" s="7"/>
      <c r="H8" s="7"/>
    </row>
    <row r="9" spans="1:11">
      <c r="A9" s="6"/>
      <c r="B9" s="6"/>
      <c r="C9" s="5"/>
      <c r="D9" s="5"/>
      <c r="E9" s="57">
        <v>2018</v>
      </c>
      <c r="F9" s="57"/>
      <c r="G9" s="57"/>
      <c r="H9" s="57"/>
    </row>
    <row r="10" spans="1:11" ht="39" customHeight="1">
      <c r="A10" s="13" t="s">
        <v>9</v>
      </c>
      <c r="B10" s="14"/>
      <c r="C10" s="15" t="s">
        <v>10</v>
      </c>
      <c r="D10" s="16"/>
      <c r="E10" s="17" t="s">
        <v>5</v>
      </c>
      <c r="F10" s="17" t="s">
        <v>28</v>
      </c>
      <c r="G10" s="13" t="s">
        <v>29</v>
      </c>
      <c r="H10" s="13" t="s">
        <v>30</v>
      </c>
    </row>
    <row r="11" spans="1:11">
      <c r="A11" s="8"/>
      <c r="B11" s="8"/>
      <c r="C11" s="5"/>
      <c r="D11" s="5"/>
      <c r="E11" s="6" t="s">
        <v>13</v>
      </c>
      <c r="F11" s="6" t="s">
        <v>14</v>
      </c>
      <c r="G11" s="8" t="s">
        <v>15</v>
      </c>
      <c r="H11" s="8" t="s">
        <v>16</v>
      </c>
    </row>
    <row r="12" spans="1:11">
      <c r="A12" s="6"/>
      <c r="B12" s="6"/>
      <c r="C12" s="5"/>
      <c r="D12" s="5"/>
      <c r="E12" s="5"/>
      <c r="F12" s="5"/>
      <c r="G12" s="5"/>
      <c r="H12" s="5"/>
    </row>
    <row r="13" spans="1:11">
      <c r="A13" s="6" t="s">
        <v>31</v>
      </c>
      <c r="B13" s="6"/>
      <c r="C13" s="9" t="s">
        <v>32</v>
      </c>
      <c r="D13" s="9"/>
      <c r="E13" s="35">
        <v>3768.1249794908699</v>
      </c>
      <c r="F13" s="29">
        <f>E13/$E$23</f>
        <v>0.49341028159212114</v>
      </c>
      <c r="G13" s="29">
        <v>4.4727915897156169E-2</v>
      </c>
      <c r="H13" s="30">
        <f>E13*G13</f>
        <v>168.54037717264094</v>
      </c>
    </row>
    <row r="14" spans="1:11">
      <c r="A14" s="6"/>
      <c r="B14" s="6"/>
      <c r="C14" s="9"/>
      <c r="D14" s="9"/>
      <c r="E14" s="35"/>
      <c r="F14" s="28"/>
      <c r="G14" s="29"/>
      <c r="H14" s="30"/>
    </row>
    <row r="15" spans="1:11">
      <c r="A15" s="6">
        <v>2</v>
      </c>
      <c r="B15" s="6"/>
      <c r="C15" s="9" t="s">
        <v>19</v>
      </c>
      <c r="D15" s="9"/>
      <c r="E15" s="35">
        <v>305.47664228206099</v>
      </c>
      <c r="F15" s="29">
        <f>E15/$E$23</f>
        <v>4.0000084102457936E-2</v>
      </c>
      <c r="G15" s="29">
        <v>2.29E-2</v>
      </c>
      <c r="H15" s="30">
        <f>E15*G15</f>
        <v>6.9954151082591967</v>
      </c>
    </row>
    <row r="16" spans="1:11">
      <c r="A16" s="6"/>
      <c r="B16" s="6"/>
      <c r="C16" s="9"/>
      <c r="D16" s="9"/>
      <c r="E16" s="35"/>
      <c r="F16" s="28"/>
      <c r="G16" s="29"/>
      <c r="H16" s="30"/>
    </row>
    <row r="17" spans="1:8">
      <c r="A17" s="6">
        <v>3</v>
      </c>
      <c r="B17" s="6"/>
      <c r="C17" s="9" t="s">
        <v>33</v>
      </c>
      <c r="D17" s="9"/>
      <c r="E17" s="35">
        <f>F17*E23</f>
        <v>508.53902050913047</v>
      </c>
      <c r="F17" s="29">
        <f>56%-F13</f>
        <v>6.6589718407878917E-2</v>
      </c>
      <c r="G17" s="29">
        <v>4.4727915897156169E-2</v>
      </c>
      <c r="H17" s="30">
        <f>E17*G17</f>
        <v>22.745890539754562</v>
      </c>
    </row>
    <row r="18" spans="1:8">
      <c r="A18" s="6"/>
      <c r="B18" s="6"/>
      <c r="C18" s="9"/>
      <c r="D18" s="9"/>
      <c r="E18" s="35"/>
      <c r="F18" s="28"/>
      <c r="G18" s="29"/>
      <c r="H18" s="30"/>
    </row>
    <row r="19" spans="1:8">
      <c r="A19" s="6">
        <v>4</v>
      </c>
      <c r="B19" s="6"/>
      <c r="C19" s="9" t="s">
        <v>34</v>
      </c>
      <c r="D19" s="9"/>
      <c r="E19" s="35">
        <f>SUM(E13:E17)</f>
        <v>4582.1406422820619</v>
      </c>
      <c r="F19" s="29">
        <f>SUM(F13:F17)</f>
        <v>0.60000008410245798</v>
      </c>
      <c r="G19" s="29">
        <f>((E13*G13)+(E15*G15)+(E17*G17))/E19</f>
        <v>4.3272718648352901E-2</v>
      </c>
      <c r="H19" s="30">
        <f>H13+H15+H17</f>
        <v>198.28168282065471</v>
      </c>
    </row>
    <row r="20" spans="1:8">
      <c r="A20" s="6"/>
      <c r="B20" s="6"/>
      <c r="C20" s="9"/>
      <c r="D20" s="9"/>
      <c r="E20" s="35"/>
      <c r="F20" s="28"/>
      <c r="G20" s="29"/>
      <c r="H20" s="30"/>
    </row>
    <row r="21" spans="1:8">
      <c r="A21" s="6">
        <v>5</v>
      </c>
      <c r="B21" s="6"/>
      <c r="C21" s="9" t="s">
        <v>21</v>
      </c>
      <c r="D21" s="9"/>
      <c r="E21" s="35">
        <v>3054.7664228206104</v>
      </c>
      <c r="F21" s="29">
        <v>0.4</v>
      </c>
      <c r="G21" s="29">
        <v>0.09</v>
      </c>
      <c r="H21" s="30">
        <f>E21*G21</f>
        <v>274.92897805385491</v>
      </c>
    </row>
    <row r="22" spans="1:8">
      <c r="A22" s="6"/>
      <c r="B22" s="6"/>
      <c r="C22" s="9"/>
      <c r="D22" s="9"/>
      <c r="E22" s="27"/>
      <c r="F22" s="28"/>
      <c r="G22" s="29"/>
      <c r="H22" s="30"/>
    </row>
    <row r="23" spans="1:8" ht="13.5" thickBot="1">
      <c r="A23" s="6">
        <v>6</v>
      </c>
      <c r="B23" s="6"/>
      <c r="C23" s="9" t="s">
        <v>35</v>
      </c>
      <c r="D23" s="9"/>
      <c r="E23" s="18">
        <v>7636.9</v>
      </c>
      <c r="F23" s="36">
        <f>SUM(F19:F21)</f>
        <v>1.0000000841024579</v>
      </c>
      <c r="G23" s="20">
        <f>((E19*G19)+(E21*G21))/E23</f>
        <v>6.1963710520565887E-2</v>
      </c>
      <c r="H23" s="21">
        <f>SUM(H19:H21)</f>
        <v>473.21066087450959</v>
      </c>
    </row>
    <row r="24" spans="1:8" ht="13.5" thickTop="1"/>
    <row r="25" spans="1:8">
      <c r="E25" s="3"/>
      <c r="F25" s="4"/>
    </row>
    <row r="26" spans="1:8">
      <c r="F26" s="2"/>
    </row>
    <row r="34" spans="3:3">
      <c r="C34" s="5"/>
    </row>
  </sheetData>
  <mergeCells count="8">
    <mergeCell ref="A7:H7"/>
    <mergeCell ref="E9:H9"/>
    <mergeCell ref="A1:H1"/>
    <mergeCell ref="A2:H2"/>
    <mergeCell ref="A3:H3"/>
    <mergeCell ref="A4:H4"/>
    <mergeCell ref="A5:H5"/>
    <mergeCell ref="A6:H6"/>
  </mergeCells>
  <printOptions horizontalCentered="1"/>
  <pageMargins left="0.75" right="0.75" top="1.5" bottom="0.5" header="0.5" footer="0.5"/>
  <pageSetup orientation="landscape" cellComments="asDisplayed" r:id="rId1"/>
  <headerFooter differentOddEven="1" alignWithMargins="0">
    <evenHeader>&amp;LUpdated: 2014-05-30
EB-2013-0416
Exhibit B2
Tab 1
Schedule 1
Page &amp;P of &amp;N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4"/>
  <sheetViews>
    <sheetView tabSelected="1" view="pageBreakPreview" zoomScale="115" zoomScaleNormal="100" zoomScaleSheetLayoutView="115" workbookViewId="0">
      <selection activeCell="L19" sqref="L19"/>
    </sheetView>
  </sheetViews>
  <sheetFormatPr defaultColWidth="9.140625" defaultRowHeight="12.75"/>
  <cols>
    <col min="1" max="1" width="9.42578125" style="1" customWidth="1"/>
    <col min="2" max="2" width="1.28515625" style="1" customWidth="1"/>
    <col min="3" max="3" width="18.85546875" style="1" customWidth="1"/>
    <col min="4" max="4" width="1.28515625" style="1" hidden="1" customWidth="1"/>
    <col min="5" max="5" width="9.42578125" style="1" bestFit="1" customWidth="1"/>
    <col min="6" max="6" width="9.5703125" style="1" bestFit="1" customWidth="1"/>
    <col min="7" max="8" width="9.42578125" style="1" customWidth="1"/>
    <col min="9" max="9" width="5" style="1" customWidth="1"/>
    <col min="10" max="16384" width="9.140625" style="1"/>
  </cols>
  <sheetData>
    <row r="1" spans="1:11">
      <c r="A1" s="57" t="s">
        <v>0</v>
      </c>
      <c r="B1" s="57"/>
      <c r="C1" s="57"/>
      <c r="D1" s="57"/>
      <c r="E1" s="57"/>
      <c r="F1" s="57"/>
      <c r="G1" s="57"/>
      <c r="H1" s="57"/>
    </row>
    <row r="2" spans="1:11">
      <c r="A2" s="57" t="s">
        <v>23</v>
      </c>
      <c r="B2" s="57"/>
      <c r="C2" s="57"/>
      <c r="D2" s="57"/>
      <c r="E2" s="57"/>
      <c r="F2" s="57"/>
      <c r="G2" s="57"/>
      <c r="H2" s="57"/>
    </row>
    <row r="3" spans="1:11">
      <c r="A3" s="56" t="s">
        <v>24</v>
      </c>
      <c r="B3" s="56"/>
      <c r="C3" s="56"/>
      <c r="D3" s="56"/>
      <c r="E3" s="56"/>
      <c r="F3" s="56"/>
      <c r="G3" s="56"/>
      <c r="H3" s="56"/>
    </row>
    <row r="4" spans="1:11">
      <c r="A4" s="57" t="s">
        <v>37</v>
      </c>
      <c r="B4" s="57"/>
      <c r="C4" s="57"/>
      <c r="D4" s="57"/>
      <c r="E4" s="57"/>
      <c r="F4" s="57"/>
      <c r="G4" s="57"/>
      <c r="H4" s="57"/>
    </row>
    <row r="5" spans="1:11">
      <c r="A5" s="56" t="s">
        <v>26</v>
      </c>
      <c r="B5" s="56"/>
      <c r="C5" s="56"/>
      <c r="D5" s="56"/>
      <c r="E5" s="56"/>
      <c r="F5" s="56"/>
      <c r="G5" s="56"/>
      <c r="H5" s="56"/>
    </row>
    <row r="6" spans="1:11">
      <c r="A6" s="56" t="s">
        <v>27</v>
      </c>
      <c r="B6" s="56"/>
      <c r="C6" s="56"/>
      <c r="D6" s="56"/>
      <c r="E6" s="56"/>
      <c r="F6" s="56"/>
      <c r="G6" s="56"/>
      <c r="H6" s="56"/>
    </row>
    <row r="7" spans="1:11">
      <c r="A7" s="56" t="s">
        <v>5</v>
      </c>
      <c r="B7" s="56"/>
      <c r="C7" s="56"/>
      <c r="D7" s="56"/>
      <c r="E7" s="56"/>
      <c r="F7" s="56"/>
      <c r="G7" s="56"/>
      <c r="H7" s="56"/>
      <c r="I7" s="5"/>
      <c r="J7" s="5"/>
      <c r="K7" s="5"/>
    </row>
    <row r="8" spans="1:11">
      <c r="A8" s="7"/>
      <c r="B8" s="7"/>
      <c r="C8" s="7"/>
      <c r="D8" s="7"/>
      <c r="E8" s="7"/>
      <c r="F8" s="7"/>
      <c r="G8" s="7"/>
      <c r="H8" s="7"/>
    </row>
    <row r="9" spans="1:11">
      <c r="A9" s="6"/>
      <c r="B9" s="6"/>
      <c r="C9" s="5"/>
      <c r="D9" s="5"/>
      <c r="E9" s="57">
        <v>2020</v>
      </c>
      <c r="F9" s="57"/>
      <c r="G9" s="57"/>
      <c r="H9" s="57"/>
    </row>
    <row r="10" spans="1:11" ht="39" customHeight="1">
      <c r="A10" s="13" t="s">
        <v>9</v>
      </c>
      <c r="B10" s="14"/>
      <c r="C10" s="15" t="s">
        <v>10</v>
      </c>
      <c r="D10" s="16"/>
      <c r="E10" s="17" t="s">
        <v>5</v>
      </c>
      <c r="F10" s="17" t="s">
        <v>28</v>
      </c>
      <c r="G10" s="13" t="s">
        <v>29</v>
      </c>
      <c r="H10" s="13" t="s">
        <v>30</v>
      </c>
    </row>
    <row r="11" spans="1:11">
      <c r="A11" s="8"/>
      <c r="B11" s="8"/>
      <c r="C11" s="5"/>
      <c r="D11" s="5"/>
      <c r="E11" s="6" t="s">
        <v>13</v>
      </c>
      <c r="F11" s="6" t="s">
        <v>14</v>
      </c>
      <c r="G11" s="8" t="s">
        <v>15</v>
      </c>
      <c r="H11" s="8" t="s">
        <v>16</v>
      </c>
    </row>
    <row r="12" spans="1:11">
      <c r="A12" s="6"/>
      <c r="B12" s="6"/>
      <c r="C12" s="5"/>
      <c r="D12" s="5"/>
      <c r="E12" s="5"/>
      <c r="F12" s="5"/>
      <c r="G12" s="5"/>
      <c r="H12" s="5"/>
    </row>
    <row r="13" spans="1:11">
      <c r="A13" s="6" t="s">
        <v>31</v>
      </c>
      <c r="B13" s="6"/>
      <c r="C13" s="9" t="s">
        <v>32</v>
      </c>
      <c r="D13" s="9"/>
      <c r="E13" s="35">
        <v>6409.4</v>
      </c>
      <c r="F13" s="29">
        <f>E13/$E$23</f>
        <v>0.51857665296611533</v>
      </c>
      <c r="G13" s="29">
        <v>4.4243865312093157E-2</v>
      </c>
      <c r="H13" s="30">
        <f>E13*G13</f>
        <v>283.57663033132985</v>
      </c>
    </row>
    <row r="14" spans="1:11">
      <c r="A14" s="6"/>
      <c r="B14" s="6"/>
      <c r="C14" s="9"/>
      <c r="D14" s="9"/>
      <c r="E14" s="35"/>
      <c r="F14" s="28"/>
      <c r="G14" s="29"/>
      <c r="H14" s="30"/>
    </row>
    <row r="15" spans="1:11">
      <c r="A15" s="6">
        <v>2</v>
      </c>
      <c r="B15" s="6"/>
      <c r="C15" s="9" t="s">
        <v>19</v>
      </c>
      <c r="D15" s="9"/>
      <c r="E15" s="35">
        <v>494.4</v>
      </c>
      <c r="F15" s="29">
        <v>0.04</v>
      </c>
      <c r="G15" s="29">
        <v>2.75E-2</v>
      </c>
      <c r="H15" s="30">
        <f>E15*G15</f>
        <v>13.596</v>
      </c>
    </row>
    <row r="16" spans="1:11">
      <c r="A16" s="6"/>
      <c r="B16" s="6"/>
      <c r="C16" s="9"/>
      <c r="D16" s="9"/>
      <c r="E16" s="35"/>
      <c r="F16" s="28"/>
      <c r="G16" s="29"/>
      <c r="H16" s="30"/>
    </row>
    <row r="17" spans="1:8">
      <c r="A17" s="6">
        <v>3</v>
      </c>
      <c r="B17" s="6"/>
      <c r="C17" s="9" t="s">
        <v>33</v>
      </c>
      <c r="D17" s="9"/>
      <c r="E17" s="35">
        <f>F17*E23</f>
        <v>511.9760000000017</v>
      </c>
      <c r="F17" s="29">
        <f>56%-F13</f>
        <v>4.1423347033884728E-2</v>
      </c>
      <c r="G17" s="29">
        <v>4.4243865312093157E-2</v>
      </c>
      <c r="H17" s="30">
        <f>E17*G17</f>
        <v>22.651797187024282</v>
      </c>
    </row>
    <row r="18" spans="1:8">
      <c r="A18" s="6"/>
      <c r="B18" s="6"/>
      <c r="C18" s="9"/>
      <c r="D18" s="9"/>
      <c r="E18" s="35"/>
      <c r="F18" s="28"/>
      <c r="G18" s="29"/>
      <c r="H18" s="30"/>
    </row>
    <row r="19" spans="1:8">
      <c r="A19" s="6">
        <v>4</v>
      </c>
      <c r="B19" s="6"/>
      <c r="C19" s="9" t="s">
        <v>34</v>
      </c>
      <c r="D19" s="9"/>
      <c r="E19" s="35">
        <f>SUM(E13:E17)</f>
        <v>7415.7760000000007</v>
      </c>
      <c r="F19" s="29">
        <f>SUM(F13:F17)</f>
        <v>0.60000000000000009</v>
      </c>
      <c r="G19" s="29">
        <f>((E13*G13)+(E15*G15)+(E17*G17))/E19</f>
        <v>4.3127573907080538E-2</v>
      </c>
      <c r="H19" s="30">
        <f>H13+H15+H17</f>
        <v>319.82442751835413</v>
      </c>
    </row>
    <row r="20" spans="1:8">
      <c r="A20" s="6"/>
      <c r="B20" s="6"/>
      <c r="C20" s="9"/>
      <c r="D20" s="9"/>
      <c r="E20" s="35"/>
      <c r="F20" s="28"/>
      <c r="G20" s="29"/>
      <c r="H20" s="30"/>
    </row>
    <row r="21" spans="1:8">
      <c r="A21" s="6">
        <v>5</v>
      </c>
      <c r="B21" s="6"/>
      <c r="C21" s="9" t="s">
        <v>21</v>
      </c>
      <c r="D21" s="9"/>
      <c r="E21" s="35">
        <f>E23*F21</f>
        <v>4943.84</v>
      </c>
      <c r="F21" s="29">
        <v>0.4</v>
      </c>
      <c r="G21" s="29">
        <v>8.5199999999999998E-2</v>
      </c>
      <c r="H21" s="30">
        <f>E21*G21</f>
        <v>421.21516800000001</v>
      </c>
    </row>
    <row r="22" spans="1:8">
      <c r="A22" s="6"/>
      <c r="B22" s="6"/>
      <c r="C22" s="9"/>
      <c r="D22" s="9"/>
      <c r="E22" s="27"/>
      <c r="F22" s="28"/>
      <c r="G22" s="29"/>
      <c r="H22" s="30"/>
    </row>
    <row r="23" spans="1:8" ht="13.5" thickBot="1">
      <c r="A23" s="6">
        <v>6</v>
      </c>
      <c r="B23" s="6"/>
      <c r="C23" s="9" t="s">
        <v>35</v>
      </c>
      <c r="D23" s="9"/>
      <c r="E23" s="18">
        <v>12359.6</v>
      </c>
      <c r="F23" s="36">
        <f>SUM(F19:F21)</f>
        <v>1</v>
      </c>
      <c r="G23" s="20">
        <f>((E19*G19)+(E21*G21))/E23</f>
        <v>5.9956600174629775E-2</v>
      </c>
      <c r="H23" s="21">
        <f>SUM(H19:H21)</f>
        <v>741.03959551835419</v>
      </c>
    </row>
    <row r="24" spans="1:8" ht="13.5" thickTop="1"/>
    <row r="25" spans="1:8">
      <c r="E25" s="3"/>
      <c r="F25" s="4"/>
    </row>
    <row r="26" spans="1:8">
      <c r="F26" s="2"/>
    </row>
    <row r="34" spans="3:3">
      <c r="C34" s="5"/>
    </row>
  </sheetData>
  <mergeCells count="8">
    <mergeCell ref="E9:H9"/>
    <mergeCell ref="A1:H1"/>
    <mergeCell ref="A2:H2"/>
    <mergeCell ref="A3:H3"/>
    <mergeCell ref="A4:H4"/>
    <mergeCell ref="A5:H5"/>
    <mergeCell ref="A6:H6"/>
    <mergeCell ref="A7:H7"/>
  </mergeCells>
  <printOptions horizontalCentered="1"/>
  <pageMargins left="0.75" right="0.75" top="1.5" bottom="0.5" header="0.5" footer="0.5"/>
  <pageSetup orientation="landscape" cellComments="asDisplayed" r:id="rId1"/>
  <headerFooter differentOddEven="1" alignWithMargins="0">
    <evenHeader>&amp;LUpdated: 2014-05-30
EB-2013-0416
Exhibit B2
Tab 1
Schedule 1
Page &amp;P of &amp;N</evenHeader>
  </headerFooter>
  <ignoredErrors>
    <ignoredError sqref="G2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7E23EE-06ED-4B01-B0BE-1CAF82D99D48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f39e0340-f85b-4752-a7a0-4d92884a7dd6"/>
    <ds:schemaRef ds:uri="http://schemas.microsoft.com/office/infopath/2007/PartnerControls"/>
    <ds:schemaRef ds:uri="00b55595-d4eb-41d0-b489-5e4082844449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DD2B886-1C04-4FF1-812F-9424B398BB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F-01-03 Page 1 (Dx) 2-OA</vt:lpstr>
      <vt:lpstr>F-01-03 Page 2 (Tx) 2-OA</vt:lpstr>
      <vt:lpstr>F-01-03 Page 3 (Dx) 2-OA</vt:lpstr>
      <vt:lpstr>F-01-03 Page 4 (Tx) 2-OA</vt:lpstr>
      <vt:lpstr>F-01-03 Page 5 (Dx) 2-OA</vt:lpstr>
      <vt:lpstr>F-01-03 Page 6 (Tx) 2-OA</vt:lpstr>
      <vt:lpstr>'F-01-03 Page 1 (Dx) 2-OA'!Print_Area</vt:lpstr>
      <vt:lpstr>'F-01-03 Page 2 (Tx) 2-OA'!Print_Area</vt:lpstr>
      <vt:lpstr>'F-01-03 Page 3 (Dx) 2-OA'!Print_Area</vt:lpstr>
      <vt:lpstr>'F-01-03 Page 4 (Tx) 2-OA'!Print_Area</vt:lpstr>
      <vt:lpstr>'F-01-03 Page 5 (Dx) 2-OA'!Print_Area</vt:lpstr>
      <vt:lpstr>'F-01-03 Page 6 (Tx) 2-OA'!Print_Area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Debt and Equity Summary</dc:title>
  <dc:subject/>
  <dc:creator>187395</dc:creator>
  <cp:keywords/>
  <dc:description/>
  <cp:lastModifiedBy>LEE Julie(Qiu Ling)</cp:lastModifiedBy>
  <cp:revision/>
  <cp:lastPrinted>2022-03-31T17:33:32Z</cp:lastPrinted>
  <dcterms:created xsi:type="dcterms:W3CDTF">2008-07-30T17:20:25Z</dcterms:created>
  <dcterms:modified xsi:type="dcterms:W3CDTF">2022-03-31T17:45:54Z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0x0101003AFE77665E354B468AF3F4F0E95858A6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Hydro One Data Classification">
    <vt:lpwstr>Internal Use (Only Internal information is not for release to the public)</vt:lpwstr>
  </property>
  <property fmtid="{D5CDD505-2E9C-101B-9397-08002B2CF9AE}" pid="12" name="ISD_Category">
    <vt:lpwstr>Other</vt:lpwstr>
  </property>
  <property fmtid="{D5CDD505-2E9C-101B-9397-08002B2CF9AE}" pid="13" name="AM_Approved">
    <vt:bool>false</vt:bool>
  </property>
  <property fmtid="{D5CDD505-2E9C-101B-9397-08002B2CF9AE}" pid="14" name="Document Date">
    <vt:filetime>2017-02-03T19:00:14Z</vt:filetime>
  </property>
  <property fmtid="{D5CDD505-2E9C-101B-9397-08002B2CF9AE}" pid="15" name="Schedule">
    <vt:r8>1</vt:r8>
  </property>
  <property fmtid="{D5CDD505-2E9C-101B-9397-08002B2CF9AE}" pid="16" name="Filing Status">
    <vt:lpwstr>Initial_Stage</vt:lpwstr>
  </property>
  <property fmtid="{D5CDD505-2E9C-101B-9397-08002B2CF9AE}" pid="17" name="Dir_Contact">
    <vt:lpwstr>Karen Taylor</vt:lpwstr>
  </property>
  <property fmtid="{D5CDD505-2E9C-101B-9397-08002B2CF9AE}" pid="18" name="Strategic?">
    <vt:bool>false</vt:bool>
  </property>
  <property fmtid="{D5CDD505-2E9C-101B-9397-08002B2CF9AE}" pid="19" name="SR_Approved">
    <vt:bool>false</vt:bool>
  </property>
  <property fmtid="{D5CDD505-2E9C-101B-9397-08002B2CF9AE}" pid="20" name="RA2_Approved">
    <vt:bool>false</vt:bool>
  </property>
  <property fmtid="{D5CDD505-2E9C-101B-9397-08002B2CF9AE}" pid="21" name="Comments">
    <vt:lpwstr/>
  </property>
  <property fmtid="{D5CDD505-2E9C-101B-9397-08002B2CF9AE}" pid="22" name="DSP_Section">
    <vt:lpwstr/>
  </property>
  <property fmtid="{D5CDD505-2E9C-101B-9397-08002B2CF9AE}" pid="23" name="Draft">
    <vt:r8>1</vt:r8>
  </property>
  <property fmtid="{D5CDD505-2E9C-101B-9397-08002B2CF9AE}" pid="24" name="BluePage_Ready">
    <vt:bool>false</vt:bool>
  </property>
  <property fmtid="{D5CDD505-2E9C-101B-9397-08002B2CF9AE}" pid="25" name="Singer Watts">
    <vt:bool>false</vt:bool>
  </property>
  <property fmtid="{D5CDD505-2E9C-101B-9397-08002B2CF9AE}" pid="26" name="Dx/Tx/Common">
    <vt:lpwstr>Common</vt:lpwstr>
  </property>
  <property fmtid="{D5CDD505-2E9C-101B-9397-08002B2CF9AE}" pid="27" name="AESI Status">
    <vt:lpwstr>Not Ready</vt:lpwstr>
  </property>
  <property fmtid="{D5CDD505-2E9C-101B-9397-08002B2CF9AE}" pid="28" name="Witness_OK">
    <vt:lpwstr>No</vt:lpwstr>
  </property>
  <property fmtid="{D5CDD505-2E9C-101B-9397-08002B2CF9AE}" pid="29" name="_dlc_DocIdItemGuid">
    <vt:lpwstr>e6db1c46-b4ae-4946-a702-16aaaadda6a3</vt:lpwstr>
  </property>
  <property fmtid="{D5CDD505-2E9C-101B-9397-08002B2CF9AE}" pid="30" name="Torys_OK">
    <vt:lpwstr/>
  </property>
  <property fmtid="{D5CDD505-2E9C-101B-9397-08002B2CF9AE}" pid="31" name="Blackline">
    <vt:lpwstr>Not Ready</vt:lpwstr>
  </property>
  <property fmtid="{D5CDD505-2E9C-101B-9397-08002B2CF9AE}" pid="32" name="TestforCalcColumn">
    <vt:bool>false</vt:bool>
  </property>
  <property fmtid="{D5CDD505-2E9C-101B-9397-08002B2CF9AE}" pid="33" name="Tab">
    <vt:lpwstr>1</vt:lpwstr>
  </property>
  <property fmtid="{D5CDD505-2E9C-101B-9397-08002B2CF9AE}" pid="34" name="Draft Ready">
    <vt:lpwstr>Ready</vt:lpwstr>
  </property>
  <property fmtid="{D5CDD505-2E9C-101B-9397-08002B2CF9AE}" pid="36" name="Formatted">
    <vt:bool>true</vt:bool>
  </property>
  <property fmtid="{D5CDD505-2E9C-101B-9397-08002B2CF9AE}" pid="39" name="RA Contact">
    <vt:lpwstr>28;#Uri.Akselrud@HydroOne.com;#44;#Judy.BUT@HydroOne.com</vt:lpwstr>
  </property>
  <property fmtid="{D5CDD505-2E9C-101B-9397-08002B2CF9AE}" pid="40" name="Exhibit Status">
    <vt:lpwstr>Green</vt:lpwstr>
  </property>
  <property fmtid="{D5CDD505-2E9C-101B-9397-08002B2CF9AE}" pid="42" name="Primary Author">
    <vt:lpwstr>157;#i:0#.f|membership|konrad.witkowski@hydroone.com</vt:lpwstr>
  </property>
  <property fmtid="{D5CDD505-2E9C-101B-9397-08002B2CF9AE}" pid="43" name="Witness">
    <vt:lpwstr>64;#i:0#.f|membership|kevin.dickinson@hydroone.com</vt:lpwstr>
  </property>
  <property fmtid="{D5CDD505-2E9C-101B-9397-08002B2CF9AE}" pid="44" name="Dir Ok">
    <vt:bool>true</vt:bool>
  </property>
  <property fmtid="{D5CDD505-2E9C-101B-9397-08002B2CF9AE}" pid="45" name="Witness Ok">
    <vt:bool>false</vt:bool>
  </property>
  <property fmtid="{D5CDD505-2E9C-101B-9397-08002B2CF9AE}" pid="46" name="RA Ok">
    <vt:bool>true</vt:bool>
  </property>
</Properties>
</file>