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hydroone.sharepoint.com/sites/JRAP/Evidence Update  Inflation/Updated IRRs and UTs/"/>
    </mc:Choice>
  </mc:AlternateContent>
  <xr:revisionPtr revIDLastSave="4" documentId="11_F42A6BA42B3E2AE8205EC2CEF9D58691ED966159" xr6:coauthVersionLast="45" xr6:coauthVersionMax="45" xr10:uidLastSave="{81AD4446-F392-429C-B7B9-BAF49402347D}"/>
  <bookViews>
    <workbookView xWindow="690" yWindow="4905" windowWidth="21600" windowHeight="11385" xr2:uid="{00000000-000D-0000-FFFF-FFFF00000000}"/>
  </bookViews>
  <sheets>
    <sheet name="B-02-01 Section 2.08-01" sheetId="1" r:id="rId1"/>
  </sheets>
  <externalReferences>
    <externalReference r:id="rId2"/>
  </externalReferences>
  <definedNames>
    <definedName name="EBNUMBER">'[1]LDC Info'!$E$16</definedName>
    <definedName name="_xlnm.Print_Area" localSheetId="0">'B-02-01 Section 2.08-01'!$A$9:$V$44</definedName>
    <definedName name="TestYear">'[1]LDC Info'!$E$24</definedName>
    <definedName name="Z_1797CFFA_3390_4254_8FA9_2F25D66B4F1A_.wvu.PrintArea" localSheetId="0" hidden="1">'B-02-01 Section 2.08-01'!$A$9:$U$44</definedName>
    <definedName name="Z_1797CFFA_3390_4254_8FA9_2F25D66B4F1A_.wvu.Rows" localSheetId="0" hidden="1">'B-02-01 Section 2.08-01'!$1:$8</definedName>
    <definedName name="Z_17B1E710_0DA7_4908_B8D8_8C78570A414B_.wvu.PrintArea" localSheetId="0" hidden="1">'B-02-01 Section 2.08-01'!$A$9:$U$44</definedName>
    <definedName name="Z_17B1E710_0DA7_4908_B8D8_8C78570A414B_.wvu.Rows" localSheetId="0" hidden="1">'B-02-01 Section 2.08-01'!$1:$7</definedName>
    <definedName name="Z_2D43B745_E103_49DC_8001_4DE31F172FD8_.wvu.PrintArea" localSheetId="0" hidden="1">'B-02-01 Section 2.08-01'!$A$9:$U$44</definedName>
    <definedName name="Z_2D43B745_E103_49DC_8001_4DE31F172FD8_.wvu.Rows" localSheetId="0" hidden="1">'B-02-01 Section 2.08-01'!$1:$7</definedName>
    <definedName name="Z_2F8250A8_7C41_4BBA_925A_488094258063_.wvu.PrintArea" localSheetId="0" hidden="1">'B-02-01 Section 2.08-01'!$A$9:$U$44</definedName>
    <definedName name="Z_2F8250A8_7C41_4BBA_925A_488094258063_.wvu.Rows" localSheetId="0" hidden="1">'B-02-01 Section 2.08-01'!$1:$7</definedName>
    <definedName name="Z_449D6B9E_B785_4E84_ACAB_137323526370_.wvu.PrintArea" localSheetId="0" hidden="1">'B-02-01 Section 2.08-01'!$A$9:$U$44</definedName>
    <definedName name="Z_449D6B9E_B785_4E84_ACAB_137323526370_.wvu.Rows" localSheetId="0" hidden="1">'B-02-01 Section 2.08-01'!$1:$8</definedName>
    <definedName name="Z_480B44C6_D96D_41B2_9546_45D5665A84A4_.wvu.PrintArea" localSheetId="0" hidden="1">'B-02-01 Section 2.08-01'!$A$9:$U$44</definedName>
    <definedName name="Z_5DFA4A0C_6565_4BF7_BE38_916E4F2979C3_.wvu.PrintArea" localSheetId="0" hidden="1">'B-02-01 Section 2.08-01'!$A$9:$U$44</definedName>
    <definedName name="Z_70319956_EE01_4376_BBE3_47D775B7D3D9_.wvu.PrintArea" localSheetId="0" hidden="1">'B-02-01 Section 2.08-01'!$A$9:$U$44</definedName>
    <definedName name="Z_70319956_EE01_4376_BBE3_47D775B7D3D9_.wvu.Rows" localSheetId="0" hidden="1">'B-02-01 Section 2.08-01'!$1:$7</definedName>
    <definedName name="Z_97EC67DE_7B5C_4F08_AE9C_F362DA4C8743_.wvu.PrintArea" localSheetId="0" hidden="1">'B-02-01 Section 2.08-01'!$A$9:$U$44</definedName>
    <definedName name="Z_A2F85699_7AC7_4AE0_980A_314B7F7FFF0C_.wvu.PrintArea" localSheetId="0" hidden="1">'B-02-01 Section 2.08-01'!$A$9:$U$44</definedName>
    <definedName name="Z_A2F85699_7AC7_4AE0_980A_314B7F7FFF0C_.wvu.Rows" localSheetId="0" hidden="1">'B-02-01 Section 2.08-01'!$1:$7</definedName>
    <definedName name="Z_E74A0FF3_6984_4DFF_9770_98C2C7CCF6D5_.wvu.PrintArea" localSheetId="0" hidden="1">'B-02-01 Section 2.08-01'!$A$9:$V$44</definedName>
    <definedName name="Z_ED9294FF_4279_408F_AEAD_106654C19584_.wvu.PrintArea" localSheetId="0" hidden="1">'B-02-01 Section 2.08-01'!$A$9:$U$44</definedName>
  </definedNames>
  <calcPr calcId="191029"/>
  <customWorkbookViews>
    <customWorkbookView name="AUBIN Danielle - Personal View" guid="{17B1E710-0DA7-4908-B8D8-8C78570A414B}" mergeInterval="0" personalView="1" maximized="1" xWindow="2869" yWindow="-122" windowWidth="2902" windowHeight="1582" activeSheetId="1"/>
    <customWorkbookView name="LEE Julie(Qiu Ling) - Personal View" guid="{A2F85699-7AC7-4AE0-980A-314B7F7FFF0C}" mergeInterval="0" personalView="1" maximized="1" windowWidth="1920" windowHeight="855" activeSheetId="1"/>
    <customWorkbookView name="Mark Brodie - Personal View" guid="{449D6B9E-B785-4E84-ACAB-137323526370}" mergeInterval="0" personalView="1" maximized="1" xWindow="-8" yWindow="-8" windowWidth="1936" windowHeight="1056" activeSheetId="1"/>
    <customWorkbookView name="BURKE Kathleen - Personal View" guid="{ED9294FF-4279-408F-AEAD-106654C19584}" mergeInterval="0" personalView="1" maximized="1" windowWidth="1280" windowHeight="751"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 name="AKSELRUD Uri - Personal View" guid="{E74A0FF3-6984-4DFF-9770-98C2C7CCF6D5}" mergeInterval="0" personalView="1" maximized="1" windowWidth="1920" windowHeight="810" activeSheetId="1"/>
    <customWorkbookView name="MACKINNON Eryn - Personal View" guid="{2F8250A8-7C41-4BBA-925A-488094258063}" mergeInterval="0" personalView="1" maximized="1" xWindow="-1928" yWindow="-8" windowWidth="1296" windowHeight="736" activeSheetId="1"/>
    <customWorkbookView name="OREN BEN-SHLOMO - Personal View" guid="{2D43B745-E103-49DC-8001-4DE31F172FD8}" mergeInterval="0" personalView="1" maximized="1" windowWidth="1916" windowHeight="731" activeSheetId="1"/>
    <customWorkbookView name="JACKSON Alexander - Personal View" guid="{70319956-EE01-4376-BBE3-47D775B7D3D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4" i="1" l="1"/>
  <c r="M24" i="1"/>
  <c r="J24" i="1"/>
  <c r="G24" i="1"/>
  <c r="D24" i="1"/>
  <c r="O23" i="1"/>
  <c r="N23" i="1"/>
  <c r="L23" i="1"/>
  <c r="K23" i="1"/>
  <c r="I23" i="1"/>
  <c r="H23" i="1"/>
  <c r="F23" i="1"/>
  <c r="E23" i="1"/>
  <c r="C23" i="1"/>
  <c r="B23" i="1"/>
  <c r="P20" i="1"/>
  <c r="M20" i="1"/>
  <c r="J20" i="1"/>
  <c r="G20" i="1"/>
  <c r="D20" i="1"/>
  <c r="P19" i="1"/>
  <c r="M19" i="1"/>
  <c r="J19" i="1"/>
  <c r="G19" i="1"/>
  <c r="D19" i="1"/>
  <c r="P18" i="1"/>
  <c r="M18" i="1"/>
  <c r="J18" i="1"/>
  <c r="G18" i="1"/>
  <c r="D18" i="1"/>
  <c r="P17" i="1"/>
  <c r="M17" i="1"/>
  <c r="J17" i="1"/>
  <c r="G17" i="1"/>
  <c r="D17" i="1"/>
  <c r="R14" i="1"/>
  <c r="S14" i="1" s="1"/>
  <c r="T14" i="1" s="1"/>
  <c r="U14" i="1" s="1"/>
  <c r="D23" i="1" l="1"/>
  <c r="G23" i="1"/>
  <c r="J23" i="1"/>
  <c r="M23" i="1"/>
  <c r="P23" i="1"/>
</calcChain>
</file>

<file path=xl/sharedStrings.xml><?xml version="1.0" encoding="utf-8"?>
<sst xmlns="http://schemas.openxmlformats.org/spreadsheetml/2006/main" count="53" uniqueCount="39">
  <si>
    <t>File Number:</t>
  </si>
  <si>
    <t>Exhibit:</t>
  </si>
  <si>
    <t>B</t>
  </si>
  <si>
    <t>Tab:</t>
  </si>
  <si>
    <t>Schedule:</t>
  </si>
  <si>
    <t>Page:</t>
  </si>
  <si>
    <t>Date:</t>
  </si>
  <si>
    <t>Appendix 2-AB</t>
  </si>
  <si>
    <t>Table 2 - In-Service Addition Summary from Chapter 5 Consolidated</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</si>
  <si>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</si>
  <si>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</si>
  <si>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</si>
  <si>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 ****</t>
    </r>
  </si>
  <si>
    <t>Plan</t>
  </si>
  <si>
    <t>Actual</t>
  </si>
  <si>
    <t>Var</t>
  </si>
  <si>
    <t>Forecast *****</t>
  </si>
  <si>
    <r>
      <t>Forecast</t>
    </r>
    <r>
      <rPr>
        <b/>
        <vertAlign val="superscript"/>
        <sz val="10"/>
        <rFont val="Arial"/>
        <family val="2"/>
      </rPr>
      <t>2</t>
    </r>
  </si>
  <si>
    <t>%</t>
  </si>
  <si>
    <t>System Access</t>
  </si>
  <si>
    <t>System Renewal</t>
  </si>
  <si>
    <t>System Service*</t>
  </si>
  <si>
    <t>General Plant</t>
  </si>
  <si>
    <t>Progressive Productivity</t>
  </si>
  <si>
    <t>Other**</t>
  </si>
  <si>
    <t>TOTAL IN-SERVICE ADDITIONS</t>
  </si>
  <si>
    <t>System O&amp;M***</t>
  </si>
  <si>
    <t>* The 2019-2022 Actuals exclude new transmission line facilities for Chatham and Lakeshore (West of Chatham), Lambton and Chatham (West of London) and Northwest Bulk Transmission Line Project (Waasigan).</t>
  </si>
  <si>
    <t>** Includes OPEB, pension and compensation directive adjustments.</t>
  </si>
  <si>
    <t>*** System O&amp;M reflects total Operations, Maintenance and Administration expenses. 2024 - 2027 is determined based on the escalation factor identified in Exhibit A-04-02.</t>
  </si>
  <si>
    <t>Notes to the Table:</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</si>
  <si>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</si>
  <si>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</si>
  <si>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</si>
  <si>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</si>
  <si>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</si>
  <si>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 This reflects the ‘as-filed’ forecast, please refer to Exhibit O-02-01, Attachment 5 for 2021 Actuals.</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</si>
  <si>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</si>
  <si>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 The 2023-2027 forecast rreflects updated inflation assumptions calculated using the methodology described in Section 2.3 of Exhibit O-01-02.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</si>
</sst>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quot;$&quot;* #,##0_-;_-&quot;$&quot;* &quot;-&quot;_-;_-@_-"/>
    <numFmt numFmtId="165" formatCode="_-* #,##0.0_-;\-* #,##0.0_-;_-* &quot;-&quot;_-;_-@_-"/>
    <numFmt numFmtId="166" formatCode="_-&quot;$&quot;* #,##0.0_-;\-&quot;$&quot;* #,##0.0_-;_-&quot;$&quot;* &quot;-&quot;_-;_-@_-"/>
  </numFmts>
  <fonts count="15"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40">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s>
  <cellStyleXfs count="2">
    <xf numFmtId="0" fontId="0" fillId="0" borderId="0"/>
    <xf numFmtId="44" fontId="14" fillId="0" borderId="0" applyFont="0" applyFill="0" applyBorder="0" applyAlignment="0" applyProtection="0"/>
  </cellStyleXfs>
  <cellXfs count="84">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11" fillId="0" borderId="15" xfId="0" applyFont="1" applyBorder="1" applyAlignment="1" applyProtection="1">
      <alignment horizontal="right" vertical="center" wrapText="1" indent="1"/>
      <protection locked="0"/>
    </xf>
    <xf numFmtId="0" fontId="11" fillId="0" borderId="22" xfId="0" applyFont="1" applyBorder="1" applyAlignment="1" applyProtection="1">
      <alignment horizontal="right" vertical="center" wrapText="1" indent="1"/>
      <protection locked="0"/>
    </xf>
    <xf numFmtId="164" fontId="6" fillId="2" borderId="23" xfId="0" applyNumberFormat="1" applyFont="1" applyFill="1" applyBorder="1" applyAlignment="1" applyProtection="1">
      <alignment horizontal="center" vertical="center" wrapText="1"/>
      <protection locked="0"/>
    </xf>
    <xf numFmtId="164" fontId="6" fillId="2" borderId="26" xfId="0" applyNumberFormat="1" applyFont="1" applyFill="1" applyBorder="1" applyAlignment="1" applyProtection="1">
      <alignment horizontal="center" vertical="center" wrapText="1"/>
      <protection locked="0"/>
    </xf>
    <xf numFmtId="0" fontId="6" fillId="0" borderId="0" xfId="0" applyFont="1" applyProtection="1">
      <protection locked="0"/>
    </xf>
    <xf numFmtId="0" fontId="1" fillId="0" borderId="0" xfId="0" applyFont="1" applyProtection="1">
      <protection locked="0"/>
    </xf>
    <xf numFmtId="165" fontId="6" fillId="2" borderId="12" xfId="0" applyNumberFormat="1" applyFont="1" applyFill="1" applyBorder="1" applyAlignment="1" applyProtection="1">
      <alignment horizontal="center" vertical="center" wrapText="1"/>
      <protection locked="0"/>
    </xf>
    <xf numFmtId="165" fontId="6" fillId="2" borderId="13" xfId="0" applyNumberFormat="1" applyFont="1" applyFill="1" applyBorder="1" applyAlignment="1" applyProtection="1">
      <alignment horizontal="center" vertical="center" wrapText="1"/>
      <protection locked="0"/>
    </xf>
    <xf numFmtId="165" fontId="6" fillId="2" borderId="14" xfId="0" applyNumberFormat="1" applyFont="1" applyFill="1" applyBorder="1" applyAlignment="1" applyProtection="1">
      <alignment horizontal="center" vertical="center" wrapText="1"/>
      <protection locked="0"/>
    </xf>
    <xf numFmtId="165" fontId="6" fillId="2" borderId="17" xfId="0" applyNumberFormat="1" applyFont="1" applyFill="1" applyBorder="1" applyAlignment="1" applyProtection="1">
      <alignment horizontal="center" vertical="center" wrapText="1"/>
      <protection locked="0"/>
    </xf>
    <xf numFmtId="9" fontId="6" fillId="0" borderId="12" xfId="0" applyNumberFormat="1" applyFont="1" applyBorder="1" applyAlignment="1" applyProtection="1">
      <alignment horizontal="center" vertical="center" wrapText="1"/>
      <protection locked="0"/>
    </xf>
    <xf numFmtId="9" fontId="6" fillId="0" borderId="19" xfId="0" applyNumberFormat="1" applyFont="1" applyBorder="1" applyAlignment="1" applyProtection="1">
      <alignment horizontal="center" vertical="center" wrapText="1"/>
      <protection locked="0"/>
    </xf>
    <xf numFmtId="166" fontId="6" fillId="2" borderId="23" xfId="0" applyNumberFormat="1" applyFont="1" applyFill="1" applyBorder="1" applyAlignment="1" applyProtection="1">
      <alignment horizontal="center" vertical="center" wrapText="1"/>
      <protection locked="0"/>
    </xf>
    <xf numFmtId="9" fontId="6" fillId="0" borderId="24" xfId="0" applyNumberFormat="1" applyFont="1" applyBorder="1" applyAlignment="1" applyProtection="1">
      <alignment horizontal="center" vertical="center" wrapText="1"/>
      <protection locked="0"/>
    </xf>
    <xf numFmtId="166" fontId="6" fillId="2" borderId="25" xfId="0" applyNumberFormat="1" applyFont="1" applyFill="1" applyBorder="1" applyAlignment="1" applyProtection="1">
      <alignment horizontal="center" vertical="center" wrapText="1"/>
      <protection locked="0"/>
    </xf>
    <xf numFmtId="14" fontId="3" fillId="2" borderId="0" xfId="0" applyNumberFormat="1" applyFont="1" applyFill="1" applyAlignment="1" applyProtection="1">
      <alignment horizontal="right" vertical="top"/>
      <protection locked="0"/>
    </xf>
    <xf numFmtId="9" fontId="6" fillId="2" borderId="12" xfId="0" applyNumberFormat="1" applyFont="1" applyFill="1" applyBorder="1" applyAlignment="1" applyProtection="1">
      <alignment horizontal="center" vertical="center" wrapText="1"/>
      <protection locked="0"/>
    </xf>
    <xf numFmtId="165" fontId="6" fillId="2" borderId="20" xfId="0" applyNumberFormat="1" applyFont="1" applyFill="1" applyBorder="1" applyAlignment="1" applyProtection="1">
      <alignment horizontal="center" vertical="center" wrapText="1"/>
      <protection locked="0"/>
    </xf>
    <xf numFmtId="165" fontId="6" fillId="2" borderId="21" xfId="0" applyNumberFormat="1" applyFont="1" applyFill="1" applyBorder="1" applyAlignment="1" applyProtection="1">
      <alignment horizontal="center" vertical="center" wrapText="1"/>
      <protection locked="0"/>
    </xf>
    <xf numFmtId="165" fontId="6" fillId="0" borderId="0" xfId="0" applyNumberFormat="1" applyFont="1" applyProtection="1">
      <protection locked="0"/>
    </xf>
    <xf numFmtId="0" fontId="0" fillId="0" borderId="19" xfId="0" applyBorder="1"/>
    <xf numFmtId="0" fontId="13" fillId="2" borderId="31" xfId="0" applyFont="1" applyFill="1" applyBorder="1" applyAlignment="1" applyProtection="1">
      <alignment horizontal="left" vertical="top"/>
      <protection locked="0"/>
    </xf>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0" fillId="0" borderId="36" xfId="0" applyBorder="1"/>
    <xf numFmtId="0" fontId="6" fillId="2" borderId="30" xfId="0" applyFont="1" applyFill="1" applyBorder="1" applyAlignment="1" applyProtection="1">
      <alignment horizontal="left" vertical="top"/>
      <protection locked="0"/>
    </xf>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0" fillId="0" borderId="37" xfId="0" applyBorder="1"/>
    <xf numFmtId="0" fontId="11" fillId="0" borderId="18" xfId="0" applyFont="1" applyBorder="1" applyAlignment="1" applyProtection="1">
      <alignment horizontal="right" vertical="center" wrapText="1" indent="1"/>
      <protection locked="0"/>
    </xf>
    <xf numFmtId="0" fontId="0" fillId="0" borderId="7" xfId="0" applyBorder="1"/>
    <xf numFmtId="44" fontId="6" fillId="0" borderId="0" xfId="1" applyFont="1" applyProtection="1">
      <protection locked="0"/>
    </xf>
    <xf numFmtId="0" fontId="6" fillId="0" borderId="0" xfId="0" applyFont="1" applyBorder="1" applyProtection="1">
      <protection locked="0"/>
    </xf>
    <xf numFmtId="0" fontId="4" fillId="0" borderId="0" xfId="0" applyFont="1" applyAlignment="1" applyProtection="1">
      <alignment horizontal="center" vertical="top"/>
      <protection locked="0"/>
    </xf>
    <xf numFmtId="0" fontId="8"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6" fillId="0" borderId="15"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1" fillId="0" borderId="27" xfId="0" applyFont="1" applyBorder="1" applyAlignment="1" applyProtection="1">
      <protection locked="0"/>
    </xf>
    <xf numFmtId="0" fontId="1" fillId="0" borderId="28" xfId="0" applyFont="1" applyBorder="1" applyAlignment="1" applyProtection="1">
      <protection locked="0"/>
    </xf>
    <xf numFmtId="0" fontId="1" fillId="0" borderId="29" xfId="0" applyFont="1" applyBorder="1" applyAlignment="1" applyProtection="1">
      <protection locked="0"/>
    </xf>
    <xf numFmtId="0" fontId="6" fillId="2" borderId="30" xfId="0" applyFont="1" applyFill="1" applyBorder="1" applyAlignment="1" applyProtection="1">
      <alignment horizontal="left" vertical="top"/>
      <protection locked="0"/>
    </xf>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7" xfId="0" applyFont="1" applyBorder="1" applyAlignment="1" applyProtection="1">
      <protection locked="0"/>
    </xf>
    <xf numFmtId="0" fontId="12" fillId="0" borderId="28" xfId="0" applyFont="1" applyBorder="1" applyAlignment="1" applyProtection="1">
      <protection locked="0"/>
    </xf>
    <xf numFmtId="0" fontId="12" fillId="0" borderId="29" xfId="0" applyFont="1" applyBorder="1" applyAlignment="1" applyProtection="1">
      <protection locked="0"/>
    </xf>
    <xf numFmtId="0" fontId="10"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A50"/>
  <sheetViews>
    <sheetView tabSelected="1" topLeftCell="K8" zoomScale="115" zoomScaleNormal="115" zoomScaleSheetLayoutView="100" workbookViewId="0">
      <selection activeCell="S26" sqref="S26"/>
    </sheetView>
  </sheetViews>
  <sheetFormatPr defaultRowHeight="15" x14ac:dyDescent="0.25"/>
  <cols>
    <col min="1" max="1" width="34" customWidth="1"/>
    <col min="2" max="10" width="9.140625" customWidth="1"/>
  </cols>
  <sheetData>
    <row r="1" spans="1:22" hidden="1" x14ac:dyDescent="0.25">
      <c r="A1" s="1"/>
      <c r="B1" s="1"/>
      <c r="C1" s="1"/>
      <c r="D1" s="1"/>
      <c r="E1" s="1"/>
      <c r="F1" s="1"/>
      <c r="G1" s="1"/>
      <c r="H1" s="1"/>
      <c r="I1" s="1"/>
      <c r="J1" s="1"/>
      <c r="K1" s="1"/>
      <c r="L1" s="1"/>
      <c r="M1" s="1"/>
      <c r="N1" s="1"/>
      <c r="O1" s="1"/>
      <c r="P1" s="1"/>
      <c r="Q1" s="1"/>
      <c r="R1" s="1"/>
      <c r="S1" s="2" t="s">
        <v>0</v>
      </c>
      <c r="T1" s="1"/>
      <c r="U1" s="3">
        <v>0</v>
      </c>
    </row>
    <row r="2" spans="1:22" hidden="1" x14ac:dyDescent="0.25">
      <c r="A2" s="1"/>
      <c r="B2" s="1"/>
      <c r="C2" s="1"/>
      <c r="D2" s="1"/>
      <c r="E2" s="1"/>
      <c r="F2" s="1"/>
      <c r="G2" s="1"/>
      <c r="H2" s="1"/>
      <c r="I2" s="1"/>
      <c r="J2" s="1"/>
      <c r="K2" s="1"/>
      <c r="L2" s="1"/>
      <c r="M2" s="1"/>
      <c r="N2" s="1"/>
      <c r="O2" s="1"/>
      <c r="P2" s="1"/>
      <c r="Q2" s="1"/>
      <c r="R2" s="1"/>
      <c r="S2" s="2" t="s">
        <v>1</v>
      </c>
      <c r="T2" s="1"/>
      <c r="U2" s="4" t="s">
        <v>2</v>
      </c>
    </row>
    <row r="3" spans="1:22" hidden="1" x14ac:dyDescent="0.25">
      <c r="A3" s="1"/>
      <c r="B3" s="1"/>
      <c r="C3" s="1"/>
      <c r="D3" s="1"/>
      <c r="E3" s="1"/>
      <c r="F3" s="1"/>
      <c r="G3" s="1"/>
      <c r="H3" s="1"/>
      <c r="I3" s="1"/>
      <c r="J3" s="1"/>
      <c r="K3" s="1"/>
      <c r="L3" s="1"/>
      <c r="M3" s="1"/>
      <c r="N3" s="1"/>
      <c r="O3" s="1"/>
      <c r="P3" s="1"/>
      <c r="Q3" s="1"/>
      <c r="R3" s="1"/>
      <c r="S3" s="2" t="s">
        <v>3</v>
      </c>
      <c r="T3" s="1"/>
      <c r="U3" s="4">
        <v>1</v>
      </c>
    </row>
    <row r="4" spans="1:22" hidden="1" x14ac:dyDescent="0.25">
      <c r="A4" s="1"/>
      <c r="B4" s="1"/>
      <c r="C4" s="1"/>
      <c r="D4" s="1"/>
      <c r="E4" s="1"/>
      <c r="F4" s="1"/>
      <c r="G4" s="1"/>
      <c r="H4" s="1"/>
      <c r="I4" s="1"/>
      <c r="J4" s="1"/>
      <c r="K4" s="1"/>
      <c r="L4" s="1"/>
      <c r="M4" s="1"/>
      <c r="N4" s="1"/>
      <c r="O4" s="1"/>
      <c r="P4" s="1"/>
      <c r="Q4" s="1"/>
      <c r="R4" s="1"/>
      <c r="S4" s="2" t="s">
        <v>4</v>
      </c>
      <c r="T4" s="1"/>
      <c r="U4" s="4">
        <v>3</v>
      </c>
    </row>
    <row r="5" spans="1:22" hidden="1" x14ac:dyDescent="0.25">
      <c r="A5" s="1"/>
      <c r="B5" s="1"/>
      <c r="C5" s="1"/>
      <c r="D5" s="1"/>
      <c r="E5" s="1"/>
      <c r="F5" s="1"/>
      <c r="G5" s="1"/>
      <c r="H5" s="1"/>
      <c r="I5" s="1"/>
      <c r="J5" s="1"/>
      <c r="K5" s="1"/>
      <c r="L5" s="1"/>
      <c r="M5" s="1"/>
      <c r="N5" s="1"/>
      <c r="O5" s="1"/>
      <c r="P5" s="1"/>
      <c r="Q5" s="1"/>
      <c r="R5" s="1"/>
      <c r="S5" s="2" t="s">
        <v>5</v>
      </c>
      <c r="T5" s="1"/>
      <c r="U5" s="5"/>
    </row>
    <row r="6" spans="1:22" hidden="1" x14ac:dyDescent="0.25">
      <c r="A6" s="1"/>
      <c r="B6" s="1"/>
      <c r="C6" s="1"/>
      <c r="D6" s="1"/>
      <c r="E6" s="1"/>
      <c r="F6" s="1"/>
      <c r="G6" s="1"/>
      <c r="H6" s="1"/>
      <c r="I6" s="1"/>
      <c r="J6" s="1"/>
      <c r="K6" s="1"/>
      <c r="L6" s="1"/>
      <c r="M6" s="1"/>
      <c r="N6" s="1"/>
      <c r="O6" s="1"/>
      <c r="P6" s="1"/>
      <c r="Q6" s="1"/>
      <c r="R6" s="1"/>
      <c r="S6" s="2"/>
      <c r="T6" s="1"/>
      <c r="U6" s="3"/>
    </row>
    <row r="7" spans="1:22" hidden="1" x14ac:dyDescent="0.25">
      <c r="A7" s="1"/>
      <c r="B7" s="1"/>
      <c r="C7" s="1"/>
      <c r="D7" s="1"/>
      <c r="E7" s="1"/>
      <c r="F7" s="1"/>
      <c r="G7" s="1"/>
      <c r="H7" s="1"/>
      <c r="I7" s="1"/>
      <c r="J7" s="1"/>
      <c r="K7" s="1"/>
      <c r="L7" s="1"/>
      <c r="M7" s="1"/>
      <c r="N7" s="1"/>
      <c r="O7" s="1"/>
      <c r="P7" s="1"/>
      <c r="Q7" s="1"/>
      <c r="R7" s="1"/>
      <c r="S7" s="2" t="s">
        <v>6</v>
      </c>
      <c r="T7" s="1"/>
      <c r="U7" s="26">
        <v>43635</v>
      </c>
    </row>
    <row r="8" spans="1:22" x14ac:dyDescent="0.25">
      <c r="A8" s="1"/>
      <c r="B8" s="1"/>
      <c r="C8" s="1"/>
      <c r="D8" s="1"/>
      <c r="E8" s="1"/>
      <c r="F8" s="1"/>
      <c r="G8" s="1"/>
      <c r="H8" s="1"/>
      <c r="I8" s="1"/>
      <c r="J8" s="1"/>
      <c r="K8" s="1"/>
      <c r="L8" s="1"/>
      <c r="M8" s="1"/>
      <c r="N8" s="1"/>
      <c r="O8" s="1"/>
      <c r="P8" s="1"/>
      <c r="Q8" s="1"/>
      <c r="R8" s="1"/>
      <c r="S8" s="1"/>
      <c r="T8" s="1"/>
      <c r="U8" s="1"/>
    </row>
    <row r="9" spans="1:22" ht="18" x14ac:dyDescent="0.25">
      <c r="A9" s="49" t="s">
        <v>7</v>
      </c>
      <c r="B9" s="49"/>
      <c r="C9" s="49"/>
      <c r="D9" s="49"/>
      <c r="E9" s="49"/>
      <c r="F9" s="49"/>
      <c r="G9" s="49"/>
      <c r="H9" s="49"/>
      <c r="I9" s="49"/>
      <c r="J9" s="49"/>
      <c r="K9" s="49"/>
      <c r="L9" s="49"/>
      <c r="M9" s="49"/>
      <c r="N9" s="49"/>
      <c r="O9" s="49"/>
      <c r="P9" s="49"/>
      <c r="Q9" s="49"/>
      <c r="R9" s="49"/>
      <c r="S9" s="49"/>
      <c r="T9" s="49"/>
      <c r="U9" s="49"/>
    </row>
    <row r="10" spans="1:22" ht="21.75" customHeight="1" x14ac:dyDescent="0.25">
      <c r="A10" s="50" t="s">
        <v>8</v>
      </c>
      <c r="B10" s="50"/>
      <c r="C10" s="50"/>
      <c r="D10" s="50"/>
      <c r="E10" s="50"/>
      <c r="F10" s="50"/>
      <c r="G10" s="50"/>
      <c r="H10" s="50"/>
      <c r="I10" s="50"/>
      <c r="J10" s="50"/>
      <c r="K10" s="50"/>
      <c r="L10" s="50"/>
      <c r="M10" s="50"/>
      <c r="N10" s="50"/>
      <c r="O10" s="50"/>
      <c r="P10" s="50"/>
      <c r="Q10" s="50"/>
      <c r="R10" s="50"/>
      <c r="S10" s="50"/>
      <c r="T10" s="50"/>
      <c r="U10" s="50"/>
    </row>
    <row r="11" spans="1:22" x14ac:dyDescent="0.25">
      <c r="A11" s="1"/>
      <c r="B11" s="1"/>
      <c r="C11" s="1"/>
      <c r="D11" s="1"/>
      <c r="E11" s="1"/>
      <c r="F11" s="1"/>
      <c r="G11" s="1"/>
      <c r="H11" s="1"/>
      <c r="I11" s="1"/>
      <c r="J11" s="1"/>
      <c r="K11" s="1"/>
      <c r="L11" s="1"/>
      <c r="M11" s="1"/>
      <c r="N11" s="1"/>
      <c r="O11" s="1"/>
      <c r="P11" s="1"/>
      <c r="Q11" s="1"/>
      <c r="R11" s="1"/>
      <c r="S11" s="1"/>
      <c r="T11" s="1"/>
      <c r="U11" s="1"/>
    </row>
    <row r="12" spans="1:22" ht="16.5" thickBot="1" x14ac:dyDescent="0.3">
      <c r="A12" s="6" t="s">
        <v>9</v>
      </c>
      <c r="B12" s="7">
        <v>2023</v>
      </c>
      <c r="C12" s="1"/>
      <c r="D12" s="1"/>
      <c r="E12" s="1"/>
      <c r="F12" s="1"/>
      <c r="G12" s="1"/>
      <c r="H12" s="1"/>
      <c r="I12" s="1"/>
      <c r="J12" s="1"/>
      <c r="K12" s="1"/>
      <c r="L12" s="1"/>
      <c r="M12" s="1"/>
      <c r="N12" s="1"/>
      <c r="O12" s="1"/>
      <c r="P12" s="1"/>
      <c r="Q12" s="1"/>
      <c r="R12" s="1"/>
      <c r="S12" s="1"/>
      <c r="T12" s="1"/>
      <c r="U12" s="1"/>
    </row>
    <row r="13" spans="1:22" ht="15.6" customHeight="1" thickTop="1" thickBot="1" x14ac:dyDescent="0.3">
      <c r="A13" s="51" t="s">
        <v>10</v>
      </c>
      <c r="B13" s="54" t="s">
        <v>11</v>
      </c>
      <c r="C13" s="55"/>
      <c r="D13" s="55"/>
      <c r="E13" s="55"/>
      <c r="F13" s="55"/>
      <c r="G13" s="55"/>
      <c r="H13" s="55"/>
      <c r="I13" s="55"/>
      <c r="J13" s="55"/>
      <c r="K13" s="55"/>
      <c r="L13" s="55"/>
      <c r="M13" s="55"/>
      <c r="N13" s="55"/>
      <c r="O13" s="55"/>
      <c r="P13" s="56"/>
      <c r="Q13" s="54" t="s">
        <v>12</v>
      </c>
      <c r="R13" s="55"/>
      <c r="S13" s="55"/>
      <c r="T13" s="55"/>
      <c r="U13" s="57"/>
      <c r="V13" s="46"/>
    </row>
    <row r="14" spans="1:22" ht="15.75" thickBot="1" x14ac:dyDescent="0.3">
      <c r="A14" s="52"/>
      <c r="B14" s="58">
        <v>2018</v>
      </c>
      <c r="C14" s="59"/>
      <c r="D14" s="60"/>
      <c r="E14" s="58">
        <v>2019</v>
      </c>
      <c r="F14" s="59"/>
      <c r="G14" s="60"/>
      <c r="H14" s="58">
        <v>2020</v>
      </c>
      <c r="I14" s="59"/>
      <c r="J14" s="60"/>
      <c r="K14" s="58">
        <v>2021</v>
      </c>
      <c r="L14" s="59"/>
      <c r="M14" s="60"/>
      <c r="N14" s="58">
        <v>2022</v>
      </c>
      <c r="O14" s="59"/>
      <c r="P14" s="60"/>
      <c r="Q14" s="61">
        <v>2023</v>
      </c>
      <c r="R14" s="61">
        <f>Q14+1</f>
        <v>2024</v>
      </c>
      <c r="S14" s="61">
        <f t="shared" ref="S14:U14" si="0">R14+1</f>
        <v>2025</v>
      </c>
      <c r="T14" s="61">
        <f t="shared" si="0"/>
        <v>2026</v>
      </c>
      <c r="U14" s="63">
        <f t="shared" si="0"/>
        <v>2027</v>
      </c>
      <c r="V14" s="37"/>
    </row>
    <row r="15" spans="1:22" ht="24.75" customHeight="1" thickBot="1" x14ac:dyDescent="0.3">
      <c r="A15" s="52"/>
      <c r="B15" s="8" t="s">
        <v>13</v>
      </c>
      <c r="C15" s="8" t="s">
        <v>14</v>
      </c>
      <c r="D15" s="8" t="s">
        <v>15</v>
      </c>
      <c r="E15" s="8" t="s">
        <v>13</v>
      </c>
      <c r="F15" s="9" t="s">
        <v>14</v>
      </c>
      <c r="G15" s="8" t="s">
        <v>15</v>
      </c>
      <c r="H15" s="9" t="s">
        <v>13</v>
      </c>
      <c r="I15" s="9" t="s">
        <v>14</v>
      </c>
      <c r="J15" s="8" t="s">
        <v>15</v>
      </c>
      <c r="K15" s="8" t="s">
        <v>13</v>
      </c>
      <c r="L15" s="8" t="s">
        <v>16</v>
      </c>
      <c r="M15" s="8" t="s">
        <v>15</v>
      </c>
      <c r="N15" s="9" t="s">
        <v>13</v>
      </c>
      <c r="O15" s="8" t="s">
        <v>17</v>
      </c>
      <c r="P15" s="8" t="s">
        <v>15</v>
      </c>
      <c r="Q15" s="62"/>
      <c r="R15" s="62"/>
      <c r="S15" s="62"/>
      <c r="T15" s="62"/>
      <c r="U15" s="64"/>
      <c r="V15" s="37"/>
    </row>
    <row r="16" spans="1:22" ht="15.75" thickBot="1" x14ac:dyDescent="0.3">
      <c r="A16" s="53"/>
      <c r="B16" s="82"/>
      <c r="C16" s="83"/>
      <c r="D16" s="10" t="s">
        <v>18</v>
      </c>
      <c r="E16" s="82"/>
      <c r="F16" s="83"/>
      <c r="G16" s="10" t="s">
        <v>18</v>
      </c>
      <c r="H16" s="82"/>
      <c r="I16" s="83"/>
      <c r="J16" s="10" t="s">
        <v>18</v>
      </c>
      <c r="K16" s="82"/>
      <c r="L16" s="83"/>
      <c r="M16" s="10" t="s">
        <v>18</v>
      </c>
      <c r="N16" s="82"/>
      <c r="O16" s="83"/>
      <c r="P16" s="10" t="s">
        <v>18</v>
      </c>
      <c r="Q16" s="74"/>
      <c r="R16" s="75"/>
      <c r="S16" s="75"/>
      <c r="T16" s="75"/>
      <c r="U16" s="76"/>
    </row>
    <row r="17" spans="1:22" ht="16.5" thickBot="1" x14ac:dyDescent="0.3">
      <c r="A17" s="11" t="s">
        <v>19</v>
      </c>
      <c r="B17" s="17">
        <v>68.201132685817385</v>
      </c>
      <c r="C17" s="17">
        <v>12.068099119999998</v>
      </c>
      <c r="D17" s="27">
        <f>IF(ISERROR((C17-B17)/B17),"--",(C17-B17)/B17)</f>
        <v>-0.82305133881582004</v>
      </c>
      <c r="E17" s="18"/>
      <c r="F17" s="18">
        <v>72.550850500000053</v>
      </c>
      <c r="G17" s="21" t="str">
        <f>IF(ISERROR((F17-E17)/E17),"--",(F17-E17)/E17)</f>
        <v>--</v>
      </c>
      <c r="H17" s="17">
        <v>8.5995251699999997</v>
      </c>
      <c r="I17" s="17">
        <v>7.2354444700000009</v>
      </c>
      <c r="J17" s="21">
        <f>IF(ISERROR((I17-H17)/H17),"--",(I17-H17)/H17)</f>
        <v>-0.15862279289078457</v>
      </c>
      <c r="K17" s="17">
        <v>13.754196725825794</v>
      </c>
      <c r="L17" s="18">
        <v>15.092314438092464</v>
      </c>
      <c r="M17" s="21">
        <f>IF(ISERROR((L17-K17)/K17),"--",(L17-K17)/K17)</f>
        <v>9.7287957918627876E-2</v>
      </c>
      <c r="N17" s="17">
        <v>52.336129825737082</v>
      </c>
      <c r="O17" s="17">
        <v>43.649670984403748</v>
      </c>
      <c r="P17" s="21">
        <f>IF(ISERROR((O17-N17)/N17),"--",(O17-N17)/N17)</f>
        <v>-0.16597442092597448</v>
      </c>
      <c r="Q17" s="17">
        <v>75.691929519576803</v>
      </c>
      <c r="R17" s="17">
        <v>51.439454799478625</v>
      </c>
      <c r="S17" s="17">
        <v>63.853006354960002</v>
      </c>
      <c r="T17" s="17">
        <v>66.473234359927005</v>
      </c>
      <c r="U17" s="20">
        <v>40.955322048691762</v>
      </c>
      <c r="V17" s="46"/>
    </row>
    <row r="18" spans="1:22" ht="16.5" thickBot="1" x14ac:dyDescent="0.3">
      <c r="A18" s="11" t="s">
        <v>20</v>
      </c>
      <c r="B18" s="17">
        <v>761.42024469524256</v>
      </c>
      <c r="C18" s="17">
        <v>852.32672786999933</v>
      </c>
      <c r="D18" s="27">
        <f t="shared" ref="D18:D20" si="1">IF(ISERROR((C18-B18)/B18),"--",(C18-B18)/B18)</f>
        <v>0.11939068314520843</v>
      </c>
      <c r="E18" s="18"/>
      <c r="F18" s="19">
        <v>744.84975685999984</v>
      </c>
      <c r="G18" s="21" t="str">
        <f t="shared" ref="G18:G20" si="2">IF(ISERROR((F18-E18)/E18),"--",(F18-E18)/E18)</f>
        <v>--</v>
      </c>
      <c r="H18" s="17">
        <v>821.32380770000009</v>
      </c>
      <c r="I18" s="17">
        <v>824.54373885999985</v>
      </c>
      <c r="J18" s="21">
        <f t="shared" ref="J18:J20" si="3">IF(ISERROR((I18-H18)/H18),"--",(I18-H18)/H18)</f>
        <v>3.9204161985961624E-3</v>
      </c>
      <c r="K18" s="17">
        <v>735.8623995194481</v>
      </c>
      <c r="L18" s="19">
        <v>653.72479613957955</v>
      </c>
      <c r="M18" s="21">
        <f t="shared" ref="M18:M20" si="4">IF(ISERROR((L18-K18)/K18),"--",(L18-K18)/K18)</f>
        <v>-0.11162087291524635</v>
      </c>
      <c r="N18" s="17">
        <v>1031.0076422906604</v>
      </c>
      <c r="O18" s="17">
        <v>895.32556459408704</v>
      </c>
      <c r="P18" s="21">
        <f t="shared" ref="P18:P20" si="5">IF(ISERROR((O18-N18)/N18),"--",(O18-N18)/N18)</f>
        <v>-0.13160142770146613</v>
      </c>
      <c r="Q18" s="17">
        <v>1157.6064387006213</v>
      </c>
      <c r="R18" s="17">
        <v>1227.6590824249233</v>
      </c>
      <c r="S18" s="17">
        <v>1488.5233328986922</v>
      </c>
      <c r="T18" s="17">
        <v>1149.9369623691111</v>
      </c>
      <c r="U18" s="20">
        <v>1476.5239960061726</v>
      </c>
      <c r="V18" s="46"/>
    </row>
    <row r="19" spans="1:22" ht="16.5" thickBot="1" x14ac:dyDescent="0.3">
      <c r="A19" s="11" t="s">
        <v>21</v>
      </c>
      <c r="B19" s="17">
        <v>244.79692907000006</v>
      </c>
      <c r="C19" s="17">
        <v>218.04089298</v>
      </c>
      <c r="D19" s="27">
        <f t="shared" si="1"/>
        <v>-0.10929890416374111</v>
      </c>
      <c r="E19" s="18"/>
      <c r="F19" s="19">
        <v>45.478552490000006</v>
      </c>
      <c r="G19" s="21" t="str">
        <f t="shared" si="2"/>
        <v>--</v>
      </c>
      <c r="H19" s="17">
        <v>54.201631689999999</v>
      </c>
      <c r="I19" s="17">
        <v>32.599908139999997</v>
      </c>
      <c r="J19" s="21">
        <f t="shared" si="3"/>
        <v>-0.39854378690199915</v>
      </c>
      <c r="K19" s="18">
        <v>235.65979064133333</v>
      </c>
      <c r="L19" s="19">
        <v>180.73550720999998</v>
      </c>
      <c r="M19" s="21">
        <f t="shared" si="4"/>
        <v>-0.2330659943381107</v>
      </c>
      <c r="N19" s="17">
        <v>181.95678946140001</v>
      </c>
      <c r="O19" s="17">
        <v>386.61319765600001</v>
      </c>
      <c r="P19" s="21">
        <f t="shared" si="5"/>
        <v>1.1247527987298076</v>
      </c>
      <c r="Q19" s="17">
        <v>60.603228692251818</v>
      </c>
      <c r="R19" s="17">
        <v>21.69134113143642</v>
      </c>
      <c r="S19" s="17">
        <v>172.26704777769299</v>
      </c>
      <c r="T19" s="17">
        <v>75.676994543466776</v>
      </c>
      <c r="U19" s="20">
        <v>104.36052499061705</v>
      </c>
      <c r="V19" s="46"/>
    </row>
    <row r="20" spans="1:22" ht="16.5" thickBot="1" x14ac:dyDescent="0.3">
      <c r="A20" s="11" t="s">
        <v>22</v>
      </c>
      <c r="B20" s="17">
        <v>103.97610556101833</v>
      </c>
      <c r="C20" s="17">
        <v>77.942955602183986</v>
      </c>
      <c r="D20" s="27">
        <f t="shared" si="1"/>
        <v>-0.2503762746101007</v>
      </c>
      <c r="E20" s="18"/>
      <c r="F20" s="19">
        <v>96.643035257139971</v>
      </c>
      <c r="G20" s="21" t="str">
        <f t="shared" si="2"/>
        <v>--</v>
      </c>
      <c r="H20" s="17">
        <v>75.110053170381988</v>
      </c>
      <c r="I20" s="17">
        <v>79.913613455638028</v>
      </c>
      <c r="J20" s="21">
        <f t="shared" si="3"/>
        <v>6.3953626478728404E-2</v>
      </c>
      <c r="K20" s="18">
        <v>134.49836629002345</v>
      </c>
      <c r="L20" s="19">
        <v>156.30155397941544</v>
      </c>
      <c r="M20" s="21">
        <f t="shared" si="4"/>
        <v>0.16210745372458299</v>
      </c>
      <c r="N20" s="17">
        <v>82.461517786900387</v>
      </c>
      <c r="O20" s="17">
        <v>80.095719777948773</v>
      </c>
      <c r="P20" s="21">
        <f t="shared" si="5"/>
        <v>-2.8689721853839546E-2</v>
      </c>
      <c r="Q20" s="17">
        <v>166.78663741510834</v>
      </c>
      <c r="R20" s="17">
        <v>156.58556294140635</v>
      </c>
      <c r="S20" s="17">
        <v>135.11664511428714</v>
      </c>
      <c r="T20" s="17">
        <v>119.61734410948669</v>
      </c>
      <c r="U20" s="20">
        <v>126.1061246562591</v>
      </c>
      <c r="V20" s="46"/>
    </row>
    <row r="21" spans="1:22" ht="16.5" thickBot="1" x14ac:dyDescent="0.3">
      <c r="A21" s="11" t="s">
        <v>23</v>
      </c>
      <c r="B21" s="17"/>
      <c r="C21" s="17"/>
      <c r="D21" s="21"/>
      <c r="E21" s="18"/>
      <c r="F21" s="19"/>
      <c r="G21" s="21"/>
      <c r="H21" s="17">
        <v>-15.8100000372</v>
      </c>
      <c r="I21" s="17">
        <v>0</v>
      </c>
      <c r="J21" s="21"/>
      <c r="K21" s="18">
        <v>-36.270000000000003</v>
      </c>
      <c r="L21" s="19">
        <v>0</v>
      </c>
      <c r="M21" s="21"/>
      <c r="N21" s="17">
        <v>-56.729999962800001</v>
      </c>
      <c r="O21" s="17">
        <v>-24.06349998</v>
      </c>
      <c r="P21" s="21"/>
      <c r="Q21" s="17">
        <v>-56.159443170189853</v>
      </c>
      <c r="R21" s="17">
        <v>-64.191886320379709</v>
      </c>
      <c r="S21" s="17">
        <v>-64.191886320379709</v>
      </c>
      <c r="T21" s="17">
        <v>-64.191886320379709</v>
      </c>
      <c r="U21" s="20">
        <v>-64.191886320379709</v>
      </c>
      <c r="V21" s="46"/>
    </row>
    <row r="22" spans="1:22" ht="16.5" thickBot="1" x14ac:dyDescent="0.3">
      <c r="A22" s="11" t="s">
        <v>24</v>
      </c>
      <c r="B22" s="17"/>
      <c r="C22" s="17"/>
      <c r="D22" s="21"/>
      <c r="E22" s="18"/>
      <c r="F22" s="19"/>
      <c r="G22" s="21"/>
      <c r="H22" s="17">
        <v>-12.893156000000001</v>
      </c>
      <c r="I22" s="17">
        <v>0</v>
      </c>
      <c r="J22" s="21"/>
      <c r="K22" s="18">
        <v>-27.293279999999843</v>
      </c>
      <c r="L22" s="19">
        <v>0</v>
      </c>
      <c r="M22" s="21"/>
      <c r="N22" s="17">
        <v>-28.831191999999774</v>
      </c>
      <c r="O22" s="17">
        <v>0</v>
      </c>
      <c r="P22" s="21"/>
      <c r="Q22" s="17"/>
      <c r="R22" s="17"/>
      <c r="S22" s="17"/>
      <c r="T22" s="17"/>
      <c r="U22" s="20"/>
      <c r="V22" s="46"/>
    </row>
    <row r="23" spans="1:22" ht="32.25" thickBot="1" x14ac:dyDescent="0.3">
      <c r="A23" s="45" t="s">
        <v>25</v>
      </c>
      <c r="B23" s="17">
        <f t="shared" ref="B23:C23" si="6">SUM(B17:B20)</f>
        <v>1178.3944120120784</v>
      </c>
      <c r="C23" s="28">
        <f t="shared" si="6"/>
        <v>1160.3786755721833</v>
      </c>
      <c r="D23" s="22">
        <f t="shared" ref="D23:D24" si="7">IF(ISERROR((C23-B23)/B23),"--",(C23-B23)/B23)</f>
        <v>-1.528837565440736E-2</v>
      </c>
      <c r="E23" s="17">
        <f t="shared" ref="E23" si="8">SUM(E17:E20)</f>
        <v>0</v>
      </c>
      <c r="F23" s="28">
        <f>SUM(F17:F22)</f>
        <v>959.52219510713985</v>
      </c>
      <c r="G23" s="22" t="str">
        <f t="shared" ref="G23:G24" si="9">IF(ISERROR((F23-E23)/E23),"--",(F23-E23)/E23)</f>
        <v>--</v>
      </c>
      <c r="H23" s="17">
        <f>SUM(H17:H22)</f>
        <v>930.53186169318212</v>
      </c>
      <c r="I23" s="17">
        <f t="shared" ref="I23" si="10">SUM(I17:I21)</f>
        <v>944.29270492563785</v>
      </c>
      <c r="J23" s="22">
        <f t="shared" ref="J23:J24" si="11">IF(ISERROR((I23-H23)/H23),"--",(I23-H23)/H23)</f>
        <v>1.4788148368629418E-2</v>
      </c>
      <c r="K23" s="17">
        <f>SUM(K17:K22)</f>
        <v>1056.2114731766308</v>
      </c>
      <c r="L23" s="17">
        <f t="shared" ref="L23" si="12">SUM(L17:L21)</f>
        <v>1005.8541717670875</v>
      </c>
      <c r="M23" s="22">
        <f t="shared" ref="M23:M24" si="13">IF(ISERROR((L23-K23)/K23),"--",(L23-K23)/K23)</f>
        <v>-4.767729066423617E-2</v>
      </c>
      <c r="N23" s="17">
        <f>SUM(N17:N22)</f>
        <v>1262.2008874018979</v>
      </c>
      <c r="O23" s="17">
        <f>SUM(O17:O21)</f>
        <v>1381.6206530324396</v>
      </c>
      <c r="P23" s="22">
        <f t="shared" ref="P23:P24" si="14">IF(ISERROR((O23-N23)/N23),"--",(O23-N23)/N23)</f>
        <v>9.4612329006006426E-2</v>
      </c>
      <c r="Q23" s="17">
        <v>1404.528791157368</v>
      </c>
      <c r="R23" s="17">
        <v>1393.1835549168652</v>
      </c>
      <c r="S23" s="17">
        <v>1795.5686706646593</v>
      </c>
      <c r="T23" s="17">
        <v>1347.5131739010185</v>
      </c>
      <c r="U23" s="29">
        <v>1683.7546062839169</v>
      </c>
      <c r="V23" s="46"/>
    </row>
    <row r="24" spans="1:22" ht="17.25" thickTop="1" thickBot="1" x14ac:dyDescent="0.3">
      <c r="A24" s="12" t="s">
        <v>26</v>
      </c>
      <c r="B24" s="23">
        <v>394.32988985346572</v>
      </c>
      <c r="C24" s="23">
        <v>419.17271086678829</v>
      </c>
      <c r="D24" s="24">
        <f t="shared" si="7"/>
        <v>6.3000096245694817E-2</v>
      </c>
      <c r="E24" s="25"/>
      <c r="F24" s="25">
        <v>357.87567894793892</v>
      </c>
      <c r="G24" s="24" t="str">
        <f t="shared" si="9"/>
        <v>--</v>
      </c>
      <c r="H24" s="23">
        <v>385.04020701855671</v>
      </c>
      <c r="I24" s="25">
        <v>398.50726834217005</v>
      </c>
      <c r="J24" s="24">
        <f t="shared" si="11"/>
        <v>3.4975727412707061E-2</v>
      </c>
      <c r="K24" s="25"/>
      <c r="L24" s="25">
        <v>388.99433987007149</v>
      </c>
      <c r="M24" s="24" t="str">
        <f t="shared" si="13"/>
        <v>--</v>
      </c>
      <c r="N24" s="23"/>
      <c r="O24" s="23">
        <v>393.44639447023104</v>
      </c>
      <c r="P24" s="24" t="str">
        <f t="shared" si="14"/>
        <v>--</v>
      </c>
      <c r="Q24" s="23">
        <v>442.6</v>
      </c>
      <c r="R24" s="13"/>
      <c r="S24" s="13"/>
      <c r="T24" s="13"/>
      <c r="U24" s="14"/>
      <c r="V24" s="46"/>
    </row>
    <row r="25" spans="1:22" ht="15.75" thickTop="1" x14ac:dyDescent="0.25">
      <c r="A25" s="15" t="s">
        <v>27</v>
      </c>
      <c r="B25" s="30"/>
      <c r="C25" s="15"/>
      <c r="D25" s="15"/>
      <c r="E25" s="30"/>
      <c r="F25" s="15"/>
      <c r="G25" s="15"/>
      <c r="H25" s="15"/>
      <c r="I25" s="15"/>
      <c r="J25" s="15"/>
      <c r="K25" s="15"/>
      <c r="L25" s="15"/>
      <c r="M25" s="15"/>
      <c r="N25" s="15"/>
      <c r="O25" s="15"/>
      <c r="P25" s="15"/>
      <c r="Q25" s="15"/>
      <c r="R25" s="15"/>
      <c r="S25" s="15"/>
      <c r="T25" s="15"/>
      <c r="U25" s="15"/>
    </row>
    <row r="26" spans="1:22" x14ac:dyDescent="0.25">
      <c r="A26" s="15" t="s">
        <v>28</v>
      </c>
      <c r="B26" s="30"/>
      <c r="C26" s="15"/>
      <c r="D26" s="15"/>
      <c r="E26" s="30"/>
      <c r="F26" s="15"/>
      <c r="G26" s="15"/>
      <c r="H26" s="15"/>
      <c r="I26" s="15"/>
      <c r="J26" s="15"/>
      <c r="K26" s="15"/>
      <c r="L26" s="15"/>
      <c r="M26" s="15"/>
      <c r="N26" s="15"/>
      <c r="O26" s="15"/>
      <c r="P26" s="15"/>
      <c r="Q26" s="15"/>
      <c r="R26" s="15"/>
      <c r="S26" s="15"/>
      <c r="T26" s="15"/>
      <c r="U26" s="15"/>
    </row>
    <row r="27" spans="1:22" x14ac:dyDescent="0.25">
      <c r="A27" s="15" t="s">
        <v>29</v>
      </c>
      <c r="B27" s="15"/>
      <c r="C27" s="15"/>
      <c r="D27" s="15"/>
      <c r="E27" s="15"/>
      <c r="F27" s="15"/>
      <c r="G27" s="15"/>
      <c r="H27" s="15"/>
      <c r="I27" s="15"/>
      <c r="J27" s="15"/>
      <c r="K27" s="15"/>
      <c r="L27" s="15"/>
      <c r="M27" s="15"/>
      <c r="N27" s="15"/>
      <c r="O27" s="15"/>
      <c r="P27" s="15"/>
      <c r="Q27" s="47"/>
      <c r="R27" s="47"/>
      <c r="S27" s="47"/>
      <c r="T27" s="47"/>
      <c r="U27" s="47"/>
    </row>
    <row r="28" spans="1:22" x14ac:dyDescent="0.25">
      <c r="A28" s="15" t="s">
        <v>38</v>
      </c>
      <c r="B28" s="15"/>
      <c r="C28" s="15"/>
      <c r="D28" s="15"/>
      <c r="E28" s="15"/>
      <c r="F28" s="15"/>
      <c r="G28" s="15"/>
      <c r="H28" s="15"/>
      <c r="I28" s="15"/>
      <c r="J28" s="15"/>
      <c r="K28" s="15"/>
      <c r="L28" s="15"/>
      <c r="M28" s="15"/>
      <c r="N28" s="15"/>
      <c r="O28" s="15"/>
      <c r="P28" s="15"/>
      <c r="Q28" s="15"/>
      <c r="R28" s="15"/>
      <c r="S28" s="15"/>
      <c r="T28" s="15"/>
      <c r="U28" s="48"/>
      <c r="V28" s="31"/>
    </row>
    <row r="29" spans="1:22" x14ac:dyDescent="0.25">
      <c r="A29" s="15" t="s">
        <v>36</v>
      </c>
      <c r="B29" s="15"/>
      <c r="C29" s="15"/>
      <c r="D29" s="15"/>
      <c r="E29" s="15"/>
      <c r="F29" s="15"/>
      <c r="G29" s="15"/>
      <c r="H29" s="15"/>
      <c r="I29" s="15"/>
      <c r="J29" s="15"/>
      <c r="K29" s="15"/>
      <c r="L29" s="15"/>
      <c r="M29" s="15"/>
      <c r="N29" s="15"/>
      <c r="O29" s="15"/>
      <c r="P29" s="15"/>
      <c r="Q29" s="15"/>
      <c r="R29" s="15"/>
      <c r="S29" s="15"/>
      <c r="T29" s="15"/>
      <c r="U29" s="48"/>
      <c r="V29" s="31"/>
    </row>
    <row r="30" spans="1:22" x14ac:dyDescent="0.25">
      <c r="A30" s="15"/>
      <c r="B30" s="15"/>
      <c r="C30" s="15"/>
      <c r="D30" s="15"/>
      <c r="E30" s="15"/>
      <c r="F30" s="15"/>
      <c r="G30" s="15"/>
      <c r="H30" s="15"/>
      <c r="I30" s="15"/>
      <c r="J30" s="15"/>
      <c r="K30" s="15"/>
      <c r="L30" s="15"/>
      <c r="M30" s="15"/>
      <c r="N30" s="15"/>
      <c r="O30" s="15"/>
      <c r="P30" s="15"/>
      <c r="Q30" s="15"/>
      <c r="R30" s="15"/>
      <c r="S30" s="15"/>
      <c r="T30" s="15"/>
      <c r="U30" s="15"/>
    </row>
    <row r="31" spans="1:22" x14ac:dyDescent="0.25">
      <c r="A31" s="16" t="s">
        <v>30</v>
      </c>
      <c r="B31" s="1"/>
      <c r="C31" s="1"/>
      <c r="D31" s="1"/>
      <c r="E31" s="1"/>
      <c r="F31" s="1"/>
      <c r="G31" s="1"/>
      <c r="H31" s="1"/>
      <c r="I31" s="1"/>
      <c r="J31" s="1"/>
      <c r="K31" s="1"/>
      <c r="L31" s="1"/>
      <c r="M31" s="1"/>
      <c r="N31" s="1"/>
      <c r="O31" s="1"/>
      <c r="P31" s="1"/>
      <c r="Q31" s="1"/>
      <c r="R31" s="1"/>
      <c r="S31" s="1"/>
      <c r="T31" s="1"/>
      <c r="U31" s="1"/>
    </row>
    <row r="32" spans="1:22" ht="27.95" customHeight="1" x14ac:dyDescent="0.25">
      <c r="A32" s="77" t="s">
        <v>37</v>
      </c>
      <c r="B32" s="77"/>
      <c r="C32" s="77"/>
      <c r="D32" s="77"/>
      <c r="E32" s="77"/>
      <c r="F32" s="77"/>
      <c r="G32" s="77"/>
      <c r="H32" s="77"/>
      <c r="I32" s="77"/>
      <c r="J32" s="77"/>
      <c r="K32" s="77"/>
      <c r="L32" s="77"/>
      <c r="M32" s="77"/>
      <c r="N32" s="77"/>
      <c r="O32" s="77"/>
      <c r="P32" s="77"/>
      <c r="Q32" s="77"/>
      <c r="R32" s="77"/>
      <c r="S32" s="77"/>
      <c r="T32" s="77"/>
      <c r="U32" s="77"/>
    </row>
    <row r="33" spans="1:27" x14ac:dyDescent="0.25">
      <c r="A33" s="78" t="s">
        <v>31</v>
      </c>
      <c r="B33" s="78"/>
      <c r="C33" s="78"/>
      <c r="D33" s="78"/>
      <c r="E33" s="78"/>
      <c r="F33" s="78"/>
      <c r="G33" s="78"/>
      <c r="H33" s="78"/>
      <c r="I33" s="1"/>
      <c r="J33" s="1"/>
      <c r="K33" s="1"/>
      <c r="L33" s="1"/>
      <c r="M33" s="1"/>
      <c r="N33" s="1"/>
      <c r="O33" s="1"/>
      <c r="P33" s="1"/>
      <c r="Q33" s="1"/>
      <c r="R33" s="1"/>
      <c r="S33" s="1"/>
      <c r="T33" s="1"/>
      <c r="U33" s="1"/>
    </row>
    <row r="34" spans="1:27" x14ac:dyDescent="0.25">
      <c r="A34" s="1"/>
      <c r="B34" s="1"/>
      <c r="C34" s="1"/>
      <c r="D34" s="1"/>
      <c r="E34" s="1"/>
      <c r="F34" s="1"/>
      <c r="G34" s="1"/>
      <c r="H34" s="1"/>
      <c r="I34" s="1"/>
      <c r="J34" s="1"/>
      <c r="K34" s="1"/>
      <c r="L34" s="1"/>
      <c r="M34" s="1"/>
      <c r="N34" s="1"/>
      <c r="O34" s="1"/>
      <c r="P34" s="1"/>
      <c r="Q34" s="1"/>
      <c r="R34" s="1"/>
      <c r="S34" s="1"/>
      <c r="T34" s="1"/>
      <c r="U34" s="1"/>
    </row>
    <row r="35" spans="1:27" ht="18.75" x14ac:dyDescent="0.3">
      <c r="A35" s="79" t="s">
        <v>32</v>
      </c>
      <c r="B35" s="80"/>
      <c r="C35" s="80"/>
      <c r="D35" s="80"/>
      <c r="E35" s="80"/>
      <c r="F35" s="80"/>
      <c r="G35" s="80"/>
      <c r="H35" s="80"/>
      <c r="I35" s="80"/>
      <c r="J35" s="80"/>
      <c r="K35" s="80"/>
      <c r="L35" s="80"/>
      <c r="M35" s="80"/>
      <c r="N35" s="80"/>
      <c r="O35" s="80"/>
      <c r="P35" s="80"/>
      <c r="Q35" s="80"/>
      <c r="R35" s="80"/>
      <c r="S35" s="80"/>
      <c r="T35" s="80"/>
      <c r="U35" s="81"/>
    </row>
    <row r="36" spans="1:27" x14ac:dyDescent="0.25">
      <c r="A36" s="65" t="s">
        <v>33</v>
      </c>
      <c r="B36" s="66"/>
      <c r="C36" s="66"/>
      <c r="D36" s="66"/>
      <c r="E36" s="66"/>
      <c r="F36" s="66"/>
      <c r="G36" s="66"/>
      <c r="H36" s="66"/>
      <c r="I36" s="66"/>
      <c r="J36" s="66"/>
      <c r="K36" s="66"/>
      <c r="L36" s="66"/>
      <c r="M36" s="66"/>
      <c r="N36" s="66"/>
      <c r="O36" s="66"/>
      <c r="P36" s="66"/>
      <c r="Q36" s="66"/>
      <c r="R36" s="66"/>
      <c r="S36" s="66"/>
      <c r="T36" s="66"/>
      <c r="U36" s="67"/>
    </row>
    <row r="37" spans="1:27" x14ac:dyDescent="0.25">
      <c r="A37" s="38"/>
      <c r="B37" s="39"/>
      <c r="C37" s="39"/>
      <c r="D37" s="39"/>
      <c r="E37" s="39"/>
      <c r="F37" s="39"/>
      <c r="G37" s="39"/>
      <c r="H37" s="39"/>
      <c r="I37" s="39"/>
      <c r="J37" s="39"/>
      <c r="K37" s="39"/>
      <c r="L37" s="39"/>
      <c r="M37" s="39"/>
      <c r="N37" s="39"/>
      <c r="O37" s="39"/>
      <c r="P37" s="39"/>
      <c r="Q37" s="39"/>
      <c r="R37" s="39"/>
      <c r="S37" s="39"/>
      <c r="T37" s="39"/>
      <c r="U37" s="40"/>
    </row>
    <row r="38" spans="1:27" x14ac:dyDescent="0.25">
      <c r="A38" s="41"/>
      <c r="B38" s="42"/>
      <c r="C38" s="42"/>
      <c r="D38" s="42"/>
      <c r="E38" s="42"/>
      <c r="F38" s="42"/>
      <c r="G38" s="42"/>
      <c r="H38" s="42"/>
      <c r="I38" s="42"/>
      <c r="J38" s="42"/>
      <c r="K38" s="42"/>
      <c r="L38" s="42"/>
      <c r="M38" s="42"/>
      <c r="N38" s="42"/>
      <c r="O38" s="42"/>
      <c r="P38" s="42"/>
      <c r="Q38" s="42"/>
      <c r="R38" s="42"/>
      <c r="S38" s="42"/>
      <c r="T38" s="42"/>
      <c r="U38" s="43"/>
    </row>
    <row r="39" spans="1:27" x14ac:dyDescent="0.25">
      <c r="A39" s="65" t="s">
        <v>34</v>
      </c>
      <c r="B39" s="66"/>
      <c r="C39" s="66"/>
      <c r="D39" s="66"/>
      <c r="E39" s="66"/>
      <c r="F39" s="66"/>
      <c r="G39" s="66"/>
      <c r="H39" s="66"/>
      <c r="I39" s="66"/>
      <c r="J39" s="66"/>
      <c r="K39" s="66"/>
      <c r="L39" s="66"/>
      <c r="M39" s="66"/>
      <c r="N39" s="66"/>
      <c r="O39" s="66"/>
      <c r="P39" s="66"/>
      <c r="Q39" s="66"/>
      <c r="R39" s="66"/>
      <c r="S39" s="66"/>
      <c r="T39" s="66"/>
      <c r="U39" s="67"/>
      <c r="AA39" s="31"/>
    </row>
    <row r="40" spans="1:27" x14ac:dyDescent="0.25">
      <c r="A40" s="68"/>
      <c r="B40" s="69"/>
      <c r="C40" s="69"/>
      <c r="D40" s="69"/>
      <c r="E40" s="69"/>
      <c r="F40" s="69"/>
      <c r="G40" s="69"/>
      <c r="H40" s="69"/>
      <c r="I40" s="69"/>
      <c r="J40" s="69"/>
      <c r="K40" s="69"/>
      <c r="L40" s="69"/>
      <c r="M40" s="69"/>
      <c r="N40" s="69"/>
      <c r="O40" s="69"/>
      <c r="P40" s="69"/>
      <c r="Q40" s="69"/>
      <c r="R40" s="69"/>
      <c r="S40" s="69"/>
      <c r="T40" s="69"/>
      <c r="U40" s="70"/>
    </row>
    <row r="41" spans="1:27" x14ac:dyDescent="0.25">
      <c r="A41" s="71"/>
      <c r="B41" s="72"/>
      <c r="C41" s="72"/>
      <c r="D41" s="72"/>
      <c r="E41" s="72"/>
      <c r="F41" s="72"/>
      <c r="G41" s="72"/>
      <c r="H41" s="72"/>
      <c r="I41" s="72"/>
      <c r="J41" s="72"/>
      <c r="K41" s="72"/>
      <c r="L41" s="72"/>
      <c r="M41" s="72"/>
      <c r="N41" s="72"/>
      <c r="O41" s="72"/>
      <c r="P41" s="72"/>
      <c r="Q41" s="72"/>
      <c r="R41" s="72"/>
      <c r="S41" s="72"/>
      <c r="T41" s="72"/>
      <c r="U41" s="73"/>
    </row>
    <row r="42" spans="1:27" x14ac:dyDescent="0.25">
      <c r="A42" s="65" t="s">
        <v>35</v>
      </c>
      <c r="B42" s="66"/>
      <c r="C42" s="66"/>
      <c r="D42" s="66"/>
      <c r="E42" s="66"/>
      <c r="F42" s="66"/>
      <c r="G42" s="66"/>
      <c r="H42" s="66"/>
      <c r="I42" s="66"/>
      <c r="J42" s="66"/>
      <c r="K42" s="66"/>
      <c r="L42" s="66"/>
      <c r="M42" s="66"/>
      <c r="N42" s="66"/>
      <c r="O42" s="66"/>
      <c r="P42" s="66"/>
      <c r="Q42" s="66"/>
      <c r="R42" s="66"/>
      <c r="S42" s="66"/>
      <c r="T42" s="66"/>
      <c r="U42" s="67"/>
    </row>
    <row r="43" spans="1:27" x14ac:dyDescent="0.25">
      <c r="A43" s="38"/>
      <c r="B43" s="32"/>
      <c r="C43" s="32"/>
      <c r="D43" s="32"/>
      <c r="E43" s="32"/>
      <c r="F43" s="32"/>
      <c r="G43" s="32"/>
      <c r="H43" s="32"/>
      <c r="I43" s="32"/>
      <c r="J43" s="32"/>
      <c r="K43" s="32"/>
      <c r="L43" s="32"/>
      <c r="M43" s="32"/>
      <c r="N43" s="32"/>
      <c r="O43" s="32"/>
      <c r="P43" s="32"/>
      <c r="Q43" s="32"/>
      <c r="R43" s="32"/>
      <c r="S43" s="32"/>
      <c r="T43" s="32"/>
      <c r="U43" s="33"/>
    </row>
    <row r="44" spans="1:27" x14ac:dyDescent="0.25">
      <c r="A44" s="34"/>
      <c r="B44" s="35"/>
      <c r="C44" s="35"/>
      <c r="D44" s="35"/>
      <c r="E44" s="35"/>
      <c r="F44" s="35"/>
      <c r="G44" s="35"/>
      <c r="H44" s="35"/>
      <c r="I44" s="35"/>
      <c r="J44" s="35"/>
      <c r="K44" s="35"/>
      <c r="L44" s="35"/>
      <c r="M44" s="35"/>
      <c r="N44" s="35"/>
      <c r="O44" s="35"/>
      <c r="P44" s="35"/>
      <c r="Q44" s="35"/>
      <c r="R44" s="35"/>
      <c r="S44" s="35"/>
      <c r="T44" s="35"/>
      <c r="U44" s="36"/>
    </row>
    <row r="49" spans="11:11" ht="15.75" thickBot="1" x14ac:dyDescent="0.3">
      <c r="K49" s="44"/>
    </row>
    <row r="50" spans="11:11" ht="15.75" thickTop="1" x14ac:dyDescent="0.25"/>
  </sheetData>
  <customSheetViews>
    <customSheetView guid="{17B1E710-0DA7-4908-B8D8-8C78570A414B}" scale="85" fitToPage="1" printArea="1" hiddenRows="1" topLeftCell="A8">
      <selection activeCell="U14" sqref="U14:U15"/>
      <pageMargins left="0" right="0" top="0" bottom="0" header="0" footer="0"/>
      <printOptions horizontalCentered="1"/>
      <pageSetup scale="63" orientation="landscape" r:id="rId1"/>
      <headerFooter>
        <oddFooter>&amp;L&amp;"Traditional Arabic,Regular"&amp;12Witness: Bruno Jesus</oddFooter>
      </headerFooter>
    </customSheetView>
    <customSheetView guid="{A2F85699-7AC7-4AE0-980A-314B7F7FFF0C}" scale="85" fitToPage="1" printArea="1" hiddenRows="1" topLeftCell="A8">
      <selection activeCell="Z33" sqref="Z33"/>
      <pageMargins left="0" right="0" top="0" bottom="0" header="0" footer="0"/>
      <printOptions horizontalCentered="1"/>
      <pageSetup scale="59" orientation="landscape" r:id="rId2"/>
      <headerFooter>
        <oddFooter>&amp;L&amp;"Traditional Arabic,Regular"&amp;12Witness: Bruno Jesus</oddFooter>
      </headerFooter>
    </customSheetView>
    <customSheetView guid="{449D6B9E-B785-4E84-ACAB-137323526370}" scale="85" fitToPage="1" printArea="1" hiddenRows="1" topLeftCell="A9">
      <selection activeCell="L18" sqref="L18"/>
      <pageMargins left="0" right="0" top="0" bottom="0" header="0" footer="0"/>
      <printOptions horizontalCentered="1"/>
      <pageSetup scale="62" orientation="landscape" r:id="rId3"/>
    </customSheetView>
    <customSheetView guid="{ED9294FF-4279-408F-AEAD-106654C19584}" scale="85" fitToPage="1" topLeftCell="A13">
      <selection activeCell="A33" sqref="A33:U34"/>
      <pageMargins left="0" right="0" top="0" bottom="0" header="0" footer="0"/>
      <printOptions horizontalCentered="1"/>
      <pageSetup scale="41" fitToHeight="0" orientation="landscape" r:id="rId4"/>
    </customSheetView>
    <customSheetView guid="{5DFA4A0C-6565-4BF7-BE38-916E4F2979C3}" scale="85" fitToPage="1" topLeftCell="A5">
      <selection activeCell="A10" sqref="A10:U10"/>
      <pageMargins left="0" right="0" top="0" bottom="0" header="0" footer="0"/>
      <printOptions horizontalCentered="1"/>
      <pageSetup scale="56" fitToHeight="0" orientation="landscape" r:id="rId5"/>
    </customSheetView>
    <customSheetView guid="{97EC67DE-7B5C-4F08-AE9C-F362DA4C8743}" scale="85" showPageBreaks="1" fitToPage="1" printArea="1">
      <selection activeCell="B21" sqref="B21"/>
      <pageMargins left="0" right="0" top="0" bottom="0" header="0" footer="0"/>
      <printOptions horizontalCentered="1"/>
      <pageSetup scale="41" fitToHeight="0" orientation="landscape" r:id="rId6"/>
    </customSheetView>
    <customSheetView guid="{480B44C6-D96D-41B2-9546-45D5665A84A4}" scale="85" fitToPage="1" topLeftCell="A10">
      <selection activeCell="F26" sqref="F26"/>
      <pageMargins left="0" right="0" top="0" bottom="0" header="0" footer="0"/>
      <printOptions horizontalCentered="1"/>
      <pageSetup scale="41" fitToHeight="0" orientation="landscape" r:id="rId7"/>
    </customSheetView>
    <customSheetView guid="{1797CFFA-3390-4254-8FA9-2F25D66B4F1A}" scale="85" fitToPage="1" printArea="1" hiddenRows="1" topLeftCell="A9">
      <selection activeCell="N12" sqref="N12"/>
      <pageMargins left="0" right="0" top="0" bottom="0" header="0" footer="0"/>
      <printOptions horizontalCentered="1"/>
      <pageSetup scale="62" orientation="landscape" r:id="rId8"/>
    </customSheetView>
    <customSheetView guid="{E74A0FF3-6984-4DFF-9770-98C2C7CCF6D5}" fitToPage="1" printArea="1" view="pageBreakPreview">
      <selection activeCell="U7" sqref="U7"/>
      <pageMargins left="0" right="0" top="0" bottom="0" header="0" footer="0"/>
      <printOptions horizontalCentered="1"/>
      <pageSetup scale="52" fitToHeight="0" orientation="landscape" r:id="rId9"/>
    </customSheetView>
    <customSheetView guid="{2F8250A8-7C41-4BBA-925A-488094258063}" scale="85" fitToPage="1" printArea="1" hiddenRows="1" topLeftCell="A8">
      <selection activeCell="Z33" sqref="Z33"/>
      <pageMargins left="0" right="0" top="0" bottom="0" header="0" footer="0"/>
      <printOptions horizontalCentered="1"/>
      <pageSetup scale="59" orientation="landscape" r:id="rId10"/>
      <headerFooter>
        <oddFooter>&amp;L&amp;"Traditional Arabic,Regular"&amp;12Witness: Bruno Jesus</oddFooter>
      </headerFooter>
    </customSheetView>
    <customSheetView guid="{2D43B745-E103-49DC-8001-4DE31F172FD8}" scale="85" fitToPage="1" printArea="1" hiddenRows="1" topLeftCell="A8">
      <selection activeCell="C27" sqref="C27"/>
      <pageMargins left="0" right="0" top="0" bottom="0" header="0" footer="0"/>
      <printOptions horizontalCentered="1"/>
      <pageSetup scale="59" orientation="landscape" r:id="rId11"/>
      <headerFooter>
        <oddFooter>&amp;L&amp;"Traditional Arabic,Regular"&amp;12Witness: Bruno Jesus</oddFooter>
      </headerFooter>
    </customSheetView>
    <customSheetView guid="{70319956-EE01-4376-BBE3-47D775B7D3D9}" scale="85" fitToPage="1" printArea="1" hiddenRows="1" topLeftCell="A8">
      <selection activeCell="W18" sqref="W18"/>
      <pageMargins left="0" right="0" top="0" bottom="0" header="0" footer="0"/>
      <printOptions horizontalCentered="1"/>
      <pageSetup scale="59" orientation="landscape" r:id="rId12"/>
      <headerFooter>
        <oddFooter>&amp;L&amp;"Traditional Arabic,Regular"&amp;12Witness: Bruno Jesus</oddFooter>
      </headerFooter>
    </customSheetView>
  </customSheetViews>
  <mergeCells count="28">
    <mergeCell ref="A39:U39"/>
    <mergeCell ref="A40:U41"/>
    <mergeCell ref="A42:U42"/>
    <mergeCell ref="Q16:U16"/>
    <mergeCell ref="A32:U32"/>
    <mergeCell ref="A33:H33"/>
    <mergeCell ref="A35:U35"/>
    <mergeCell ref="A36:U36"/>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s>
  <printOptions horizontalCentered="1" verticalCentered="1"/>
  <pageMargins left="0.25" right="0.25" top="1.25" bottom="0.75" header="0.3" footer="0.3"/>
  <pageSetup scale="60" orientation="landscape"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64BF4-6F78-4FFF-9FA1-1A80508C937E}">
  <ds:schemaRefs>
    <ds:schemaRef ds:uri="http://schemas.microsoft.com/office/2006/metadata/properties"/>
    <ds:schemaRef ds:uri="http://purl.org/dc/elements/1.1/"/>
    <ds:schemaRef ds:uri="http://purl.org/dc/terms/"/>
    <ds:schemaRef ds:uri="f39e0340-f85b-4752-a7a0-4d92884a7dd6"/>
    <ds:schemaRef ds:uri="http://schemas.microsoft.com/office/2006/documentManagement/types"/>
    <ds:schemaRef ds:uri="00b55595-d4eb-41d0-b489-5e4082844449"/>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A643967-3226-4E0D-BF72-A37D5F0C7436}"/>
</file>

<file path=customXml/itemProps3.xml><?xml version="1.0" encoding="utf-8"?>
<ds:datastoreItem xmlns:ds="http://schemas.openxmlformats.org/officeDocument/2006/customXml" ds:itemID="{61AD3D34-8333-454A-8C04-4F61BC358D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B-02-01 Section 2.08-01</vt:lpstr>
      <vt:lpstr>'B-02-01 Section 2.08-01'!Print_Area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B2 - School Energy Coalition Interrogatory - 092 - Attachment 1</dc:title>
  <dc:subject/>
  <dc:creator>VETSIS Stephen</dc:creator>
  <cp:keywords/>
  <dc:description/>
  <cp:lastModifiedBy>Oren</cp:lastModifiedBy>
  <cp:revision/>
  <cp:lastPrinted>2022-03-29T19:57:46Z</cp:lastPrinted>
  <dcterms:created xsi:type="dcterms:W3CDTF">2018-07-04T19:24:40Z</dcterms:created>
  <dcterms:modified xsi:type="dcterms:W3CDTF">2022-03-31T13:44:21Z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AESI Status">
    <vt:lpwstr>Not Ready</vt:lpwstr>
  </property>
  <property fmtid="{D5CDD505-2E9C-101B-9397-08002B2CF9AE}" pid="9" name="Witness_OK">
    <vt:lpwstr>No</vt:lpwstr>
  </property>
  <property fmtid="{D5CDD505-2E9C-101B-9397-08002B2CF9AE}" pid="10" name="_dlc_DocIdItemGuid">
    <vt:lpwstr>1aa64251-8b63-4e68-b259-4653940a4711</vt:lpwstr>
  </property>
  <property fmtid="{D5CDD505-2E9C-101B-9397-08002B2CF9AE}" pid="11" name="Torys_OK">
    <vt:lpwstr/>
  </property>
  <property fmtid="{D5CDD505-2E9C-101B-9397-08002B2CF9AE}" pid="12" name="IA Review Complete">
    <vt:bool>false</vt:bool>
  </property>
  <property fmtid="{D5CDD505-2E9C-101B-9397-08002B2CF9AE}" pid="13" name="Exhibit Status">
    <vt:lpwstr>Green</vt:lpwstr>
  </property>
  <property fmtid="{D5CDD505-2E9C-101B-9397-08002B2CF9AE}" pid="14" name="Schedule">
    <vt:lpwstr>1</vt:lpwstr>
  </property>
  <property fmtid="{D5CDD505-2E9C-101B-9397-08002B2CF9AE}" pid="15" name="Dir_Approved">
    <vt:bool>true</vt:bool>
  </property>
  <property fmtid="{D5CDD505-2E9C-101B-9397-08002B2CF9AE}" pid="16" name="Tab">
    <vt:lpwstr>2</vt:lpwstr>
  </property>
  <property fmtid="{D5CDD505-2E9C-101B-9397-08002B2CF9AE}" pid="17" name="Jurisdiction">
    <vt:lpwstr>OEB</vt:lpwstr>
  </property>
  <property fmtid="{D5CDD505-2E9C-101B-9397-08002B2CF9AE}" pid="18" name="Primary_Author">
    <vt:lpwstr>529;#CORP\188278</vt:lpwstr>
  </property>
  <property fmtid="{D5CDD505-2E9C-101B-9397-08002B2CF9AE}" pid="19" name="Case Number/Docket Number">
    <vt:lpwstr>EB-2019-0110</vt:lpwstr>
  </property>
  <property fmtid="{D5CDD505-2E9C-101B-9397-08002B2CF9AE}" pid="20" name="Witness">
    <vt:lpwstr>JESUS Bruno</vt:lpwstr>
  </property>
  <property fmtid="{D5CDD505-2E9C-101B-9397-08002B2CF9AE}" pid="21" name="Issue Date">
    <vt:filetime>2021-06-24T04:00:00Z</vt:filetime>
  </property>
  <property fmtid="{D5CDD505-2E9C-101B-9397-08002B2CF9AE}" pid="22" name="Legal">
    <vt:lpwstr>No</vt:lpwstr>
  </property>
  <property fmtid="{D5CDD505-2E9C-101B-9397-08002B2CF9AE}" pid="23" name="2018 Update">
    <vt:lpwstr>Yes</vt:lpwstr>
  </property>
  <property fmtid="{D5CDD505-2E9C-101B-9397-08002B2CF9AE}" pid="24" name="2018 Update Notes">
    <vt:lpwstr>2021 Actuals</vt:lpwstr>
  </property>
  <property fmtid="{D5CDD505-2E9C-101B-9397-08002B2CF9AE}" pid="25" name="Case Type">
    <vt:lpwstr>Electricity</vt:lpwstr>
  </property>
  <property fmtid="{D5CDD505-2E9C-101B-9397-08002B2CF9AE}" pid="26" name="Strategic?">
    <vt:bool>false</vt:bool>
  </property>
  <property fmtid="{D5CDD505-2E9C-101B-9397-08002B2CF9AE}" pid="27" name="SR_Approved">
    <vt:bool>false</vt:bool>
  </property>
  <property fmtid="{D5CDD505-2E9C-101B-9397-08002B2CF9AE}" pid="28" name="Applicant">
    <vt:lpwstr>;#Hydro One Networks;#</vt:lpwstr>
  </property>
  <property fmtid="{D5CDD505-2E9C-101B-9397-08002B2CF9AE}" pid="29" name="RA_Approved">
    <vt:bool>true</vt:bool>
  </property>
  <property fmtid="{D5CDD505-2E9C-101B-9397-08002B2CF9AE}" pid="30" name="Dx/Tx/Common">
    <vt:lpwstr>TSP</vt:lpwstr>
  </property>
  <property fmtid="{D5CDD505-2E9C-101B-9397-08002B2CF9AE}" pid="31" name="Draft_Ready">
    <vt:bool>true</vt:bool>
  </property>
  <property fmtid="{D5CDD505-2E9C-101B-9397-08002B2CF9AE}" pid="32" name="Exhibit">
    <vt:lpwstr>B</vt:lpwstr>
  </property>
  <property fmtid="{D5CDD505-2E9C-101B-9397-08002B2CF9AE}" pid="33" name="Filing Status">
    <vt:lpwstr>Draft</vt:lpwstr>
  </property>
  <property fmtid="{D5CDD505-2E9C-101B-9397-08002B2CF9AE}" pid="34" name="Authoring Party">
    <vt:lpwstr>Hydro One Networks - HONI</vt:lpwstr>
  </property>
  <property fmtid="{D5CDD505-2E9C-101B-9397-08002B2CF9AE}" pid="35" name="Dir_Contact">
    <vt:lpwstr>Kathleen Burke</vt:lpwstr>
  </property>
  <property fmtid="{D5CDD505-2E9C-101B-9397-08002B2CF9AE}" pid="36" name="Document Type">
    <vt:lpwstr>Prefiled evidence</vt:lpwstr>
  </property>
  <property fmtid="{D5CDD505-2E9C-101B-9397-08002B2CF9AE}" pid="37" name="RA Contact">
    <vt:lpwstr>Oren BEN-SHLOMO</vt:lpwstr>
  </property>
  <property fmtid="{D5CDD505-2E9C-101B-9397-08002B2CF9AE}" pid="38" name="Additional_Reviewers">
    <vt:lpwstr/>
  </property>
  <property fmtid="{D5CDD505-2E9C-101B-9397-08002B2CF9AE}" pid="39" name="QC_Ready">
    <vt:bool>false</vt:bool>
  </property>
  <property fmtid="{D5CDD505-2E9C-101B-9397-08002B2CF9AE}" pid="40" name="Witness(Internal)">
    <vt:lpwstr>82;#Bruno.Jesus@HydroOne.com</vt:lpwstr>
  </property>
  <property fmtid="{D5CDD505-2E9C-101B-9397-08002B2CF9AE}" pid="41" name="WitnessApproved">
    <vt:lpwstr>Approved</vt:lpwstr>
  </property>
  <property fmtid="{D5CDD505-2E9C-101B-9397-08002B2CF9AE}" pid="42" name="RA Review Draft 1">
    <vt:bool>false</vt:bool>
  </property>
  <property fmtid="{D5CDD505-2E9C-101B-9397-08002B2CF9AE}" pid="43" name="CaseNumber">
    <vt:lpwstr>EB-2021-0110</vt:lpwstr>
  </property>
  <property fmtid="{D5CDD505-2E9C-101B-9397-08002B2CF9AE}" pid="44" name="ELT">
    <vt:bool>false</vt:bool>
  </property>
  <property fmtid="{D5CDD505-2E9C-101B-9397-08002B2CF9AE}" pid="45" name="IntervenorAcronymn">
    <vt:lpwstr>SEC</vt:lpwstr>
  </property>
  <property fmtid="{D5CDD505-2E9C-101B-9397-08002B2CF9AE}" pid="46" name="Refusal">
    <vt:bool>false</vt:bool>
  </property>
  <property fmtid="{D5CDD505-2E9C-101B-9397-08002B2CF9AE}" pid="47" name="Expert">
    <vt:lpwstr>NO</vt:lpwstr>
  </property>
  <property fmtid="{D5CDD505-2E9C-101B-9397-08002B2CF9AE}" pid="48" name="RDirApproved">
    <vt:bool>true</vt:bool>
  </property>
  <property fmtid="{D5CDD505-2E9C-101B-9397-08002B2CF9AE}" pid="49" name="2021/2022Update">
    <vt:bool>false</vt:bool>
  </property>
  <property fmtid="{D5CDD505-2E9C-101B-9397-08002B2CF9AE}" pid="50" name="Strategic">
    <vt:bool>false</vt:bool>
  </property>
  <property fmtid="{D5CDD505-2E9C-101B-9397-08002B2CF9AE}" pid="51" name="RAApproved">
    <vt:bool>true</vt:bool>
  </property>
  <property fmtid="{D5CDD505-2E9C-101B-9397-08002B2CF9AE}" pid="52" name="FormattingComplete">
    <vt:bool>true</vt:bool>
  </property>
  <property fmtid="{D5CDD505-2E9C-101B-9397-08002B2CF9AE}" pid="53" name="StrategicThemeFlag">
    <vt:lpwstr>;#TX Capital;#</vt:lpwstr>
  </property>
  <property fmtid="{D5CDD505-2E9C-101B-9397-08002B2CF9AE}" pid="54" name="Support">
    <vt:lpwstr/>
  </property>
  <property fmtid="{D5CDD505-2E9C-101B-9397-08002B2CF9AE}" pid="55" name="RA">
    <vt:lpwstr>37;#oren.ben-shlomo@HydroOne.com</vt:lpwstr>
  </property>
  <property fmtid="{D5CDD505-2E9C-101B-9397-08002B2CF9AE}" pid="56" name="PDFCreationInitiated">
    <vt:bool>true</vt:bool>
  </property>
  <property fmtid="{D5CDD505-2E9C-101B-9397-08002B2CF9AE}" pid="57" name="FilingDate">
    <vt:filetime>2021-11-29T00:00:00Z</vt:filetime>
  </property>
  <property fmtid="{D5CDD505-2E9C-101B-9397-08002B2CF9AE}" pid="58" name="ExhibitReference">
    <vt:lpwstr>B-02-01_2.08-01</vt:lpwstr>
  </property>
  <property fmtid="{D5CDD505-2E9C-101B-9397-08002B2CF9AE}" pid="59" name="DraftReady">
    <vt:lpwstr>Ready</vt:lpwstr>
  </property>
  <property fmtid="{D5CDD505-2E9C-101B-9397-08002B2CF9AE}" pid="60" name="Confidential">
    <vt:bool>false</vt:bool>
  </property>
  <property fmtid="{D5CDD505-2E9C-101B-9397-08002B2CF9AE}" pid="61" name="Issue">
    <vt:lpwstr>;#3.0 - TSP - Issue 7: Are the proposed Transmission capital expenditures appropriate?;#</vt:lpwstr>
  </property>
  <property fmtid="{D5CDD505-2E9C-101B-9397-08002B2CF9AE}" pid="62" name="IRAuthor">
    <vt:lpwstr>81;#Alexander.Jackson@HydroOne.com</vt:lpwstr>
  </property>
  <property fmtid="{D5CDD505-2E9C-101B-9397-08002B2CF9AE}" pid="63" name="Blackline">
    <vt:lpwstr>Not Ready</vt:lpwstr>
  </property>
  <property fmtid="{D5CDD505-2E9C-101B-9397-08002B2CF9AE}" pid="64" name="TestforCalcColumn">
    <vt:bool>false</vt:bool>
  </property>
  <property fmtid="{D5CDD505-2E9C-101B-9397-08002B2CF9AE}" pid="65" name="Draft Ready">
    <vt:lpwstr>Ready</vt:lpwstr>
  </property>
  <property fmtid="{D5CDD505-2E9C-101B-9397-08002B2CF9AE}" pid="66" name="TSW">
    <vt:lpwstr>No</vt:lpwstr>
  </property>
  <property fmtid="{D5CDD505-2E9C-101B-9397-08002B2CF9AE}" pid="67" name="Intervenor">
    <vt:lpwstr>SEC</vt:lpwstr>
  </property>
  <property fmtid="{D5CDD505-2E9C-101B-9397-08002B2CF9AE}" pid="68" name="Primary Author">
    <vt:lpwstr>81;#Alexander.Jackson@HydroOne.com</vt:lpwstr>
  </property>
  <property fmtid="{D5CDD505-2E9C-101B-9397-08002B2CF9AE}" pid="69" name="Dir Ok">
    <vt:bool>false</vt:bool>
  </property>
  <property fmtid="{D5CDD505-2E9C-101B-9397-08002B2CF9AE}" pid="70" name="Witness Ok">
    <vt:bool>true</vt:bool>
  </property>
  <property fmtid="{D5CDD505-2E9C-101B-9397-08002B2CF9AE}" pid="71" name="RA Ok">
    <vt:bool>true</vt:bool>
  </property>
  <property fmtid="{D5CDD505-2E9C-101B-9397-08002B2CF9AE}" pid="72" name="Formatted">
    <vt:bool>true</vt:bool>
  </property>
</Properties>
</file>