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Interrogatory Responses - May 2022/"/>
    </mc:Choice>
  </mc:AlternateContent>
  <xr:revisionPtr revIDLastSave="24" documentId="13_ncr:1_{F6791E5C-3FBA-4F59-A6B6-58832869E98A}" xr6:coauthVersionLast="47" xr6:coauthVersionMax="47" xr10:uidLastSave="{90FB6F94-07A2-4484-8604-807299290DAF}"/>
  <bookViews>
    <workbookView xWindow="28680" yWindow="-120" windowWidth="29040" windowHeight="15840" tabRatio="868" activeTab="5" xr2:uid="{00000000-000D-0000-FFFF-FFFF00000000}"/>
  </bookViews>
  <sheets>
    <sheet name="F-01-03 Page 1 (Dx) 2-OA" sheetId="2" r:id="rId1"/>
    <sheet name="F-01-03 Page 2 (Tx) 2-OA" sheetId="7" r:id="rId2"/>
    <sheet name="F-01-03 Page 3 (Dx) 2-OA" sheetId="1" r:id="rId3"/>
    <sheet name="F-01-03 Page 4 (Tx) 2-OA" sheetId="8" r:id="rId4"/>
    <sheet name="F-01-03 Page 5 (Dx) 2-OA" sheetId="9" r:id="rId5"/>
    <sheet name="F-01-03 Page 6 (Tx) 2-OA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_xlnm.Print_Area" localSheetId="0">'F-01-03 Page 1 (Dx) 2-OA'!$A$1:$N$24</definedName>
    <definedName name="_xlnm.Print_Area" localSheetId="1">'F-01-03 Page 2 (Tx) 2-OA'!$A$1:$N$24</definedName>
    <definedName name="_xlnm.Print_Area" localSheetId="2">'F-01-03 Page 3 (Dx) 2-OA'!$A$1:$I$24</definedName>
    <definedName name="_xlnm.Print_Area" localSheetId="3">'F-01-03 Page 4 (Tx) 2-OA'!$A$1:$I$24</definedName>
    <definedName name="_xlnm.Print_Area" localSheetId="4">'F-01-03 Page 5 (Dx) 2-OA'!$A$1:$I$24</definedName>
    <definedName name="_xlnm.Print_Area" localSheetId="5">'F-01-03 Page 6 (Tx) 2-OA'!$A$1:$I$24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13" i="1"/>
  <c r="E15" i="1"/>
  <c r="H15" i="1" s="1"/>
  <c r="E21" i="1"/>
  <c r="H21" i="1" s="1"/>
  <c r="G17" i="8"/>
  <c r="E15" i="8"/>
  <c r="H15" i="8" s="1"/>
  <c r="H17" i="8" s="1"/>
  <c r="H21" i="8"/>
  <c r="E21" i="6" l="1"/>
  <c r="H21" i="6" s="1"/>
  <c r="H15" i="6"/>
  <c r="H13" i="6"/>
  <c r="F13" i="6"/>
  <c r="F17" i="6" s="1"/>
  <c r="E17" i="6" s="1"/>
  <c r="H21" i="9"/>
  <c r="H15" i="9"/>
  <c r="F15" i="9"/>
  <c r="H13" i="9"/>
  <c r="F13" i="9"/>
  <c r="F17" i="9" s="1"/>
  <c r="E17" i="9" s="1"/>
  <c r="F19" i="9" l="1"/>
  <c r="F23" i="9" s="1"/>
  <c r="H17" i="6"/>
  <c r="H19" i="6" s="1"/>
  <c r="H23" i="6" s="1"/>
  <c r="E19" i="6"/>
  <c r="G19" i="6" s="1"/>
  <c r="F19" i="6"/>
  <c r="F23" i="6" s="1"/>
  <c r="H17" i="9"/>
  <c r="H19" i="9" s="1"/>
  <c r="H23" i="9" s="1"/>
  <c r="E19" i="9"/>
  <c r="F13" i="8"/>
  <c r="F17" i="8" s="1"/>
  <c r="E17" i="8" s="1"/>
  <c r="H23" i="8" s="1"/>
  <c r="G19" i="8" l="1"/>
  <c r="G23" i="8" s="1"/>
  <c r="E19" i="8"/>
  <c r="G23" i="6"/>
  <c r="G19" i="9"/>
  <c r="G23" i="9" s="1"/>
  <c r="F13" i="1" l="1"/>
  <c r="F17" i="1" l="1"/>
  <c r="E17" i="1" s="1"/>
  <c r="E19" i="1" l="1"/>
  <c r="H17" i="1"/>
  <c r="H19" i="1" s="1"/>
  <c r="G19" i="1"/>
  <c r="G23" i="1" l="1"/>
</calcChain>
</file>

<file path=xl/sharedStrings.xml><?xml version="1.0" encoding="utf-8"?>
<sst xmlns="http://schemas.openxmlformats.org/spreadsheetml/2006/main" count="164" uniqueCount="38">
  <si>
    <t>HYDRO ONE NETWORKS INC.</t>
  </si>
  <si>
    <t>DISTRIBUTION</t>
  </si>
  <si>
    <t>Debt and Equity Summary</t>
  </si>
  <si>
    <t>As at December 31</t>
  </si>
  <si>
    <t>($M)</t>
  </si>
  <si>
    <t>Amount</t>
  </si>
  <si>
    <t>Outstanding</t>
  </si>
  <si>
    <t>Updated</t>
  </si>
  <si>
    <t>Line No.</t>
  </si>
  <si>
    <t xml:space="preserve"> Particulars</t>
  </si>
  <si>
    <t>Actual</t>
  </si>
  <si>
    <t>Bridge</t>
  </si>
  <si>
    <t>(a)</t>
  </si>
  <si>
    <t>(b)</t>
  </si>
  <si>
    <t>(c)</t>
  </si>
  <si>
    <t>(d)</t>
  </si>
  <si>
    <t>(e)</t>
  </si>
  <si>
    <t>Long-term debt *</t>
  </si>
  <si>
    <t>Short-term debt</t>
  </si>
  <si>
    <t>Preference shares</t>
  </si>
  <si>
    <t>Common equity</t>
  </si>
  <si>
    <t>* Includes debt payable within one year; excludes the 2.25 year debt issue used as short term debt, variable rate debt, unamortized debt premiums/discount, hedging gains/losses and marks to market</t>
  </si>
  <si>
    <t>TRANSMISSION</t>
  </si>
  <si>
    <t>Summary of Cost of Capital</t>
  </si>
  <si>
    <t>Test Year 2023</t>
  </si>
  <si>
    <t>Utility Capital Structure</t>
  </si>
  <si>
    <t>Year Ending December 31</t>
  </si>
  <si>
    <t>%</t>
  </si>
  <si>
    <t>Cost
Rate
(%)</t>
  </si>
  <si>
    <t>Return
($M)</t>
  </si>
  <si>
    <t>I</t>
  </si>
  <si>
    <t>Long-term debt</t>
  </si>
  <si>
    <t>Deemed long-term debt</t>
  </si>
  <si>
    <t>Total debt</t>
  </si>
  <si>
    <t>Total rate base</t>
  </si>
  <si>
    <t xml:space="preserve">Last OEB-approved year (2018) </t>
  </si>
  <si>
    <t xml:space="preserve">Last OEB-approved year (2020) </t>
  </si>
  <si>
    <t>Historical Years (2018, 2019, 2020, 2021) and Bridge Year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</si>
</sst>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\ \ _);\(0.0\)\ \ "/>
    <numFmt numFmtId="167" formatCode="0.0%\ _);\(0.0%\)\ "/>
    <numFmt numFmtId="168" formatCode="0.00%\ _);\(0.00%\)\ "/>
    <numFmt numFmtId="169" formatCode="#,##0.0_);\(#,##0.0\)"/>
    <numFmt numFmtId="170" formatCode="_(* #,##0_);_(* \(#,##0\);_(* &quot;-&quot;??_);_(@_)"/>
    <numFmt numFmtId="171" formatCode="#,##0.000_);\(#,##0.000\)"/>
    <numFmt numFmtId="172" formatCode="_(&quot;$&quot;* #,##0_);_(&quot;$&quot;* \(#,##0\);_(&quot;$&quot;* &quot;-&quot;??_);_(@_)"/>
    <numFmt numFmtId="173" formatCode="#,##0.00000_);\(#,##0.00000\)"/>
    <numFmt numFmtId="174" formatCode="0.0\x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_-&quot;$&quot;* #,##0.00_-;\-&quot;$&quot;* #,##0.00_-;_-&quot;$&quot;* &quot;-&quot;??_-;_-@_-"/>
    <numFmt numFmtId="179" formatCode="#,##0.000"/>
    <numFmt numFmtId="180" formatCode="0.00\x"/>
    <numFmt numFmtId="181" formatCode="mm/dd/yy"/>
    <numFmt numFmtId="182" formatCode="_-* #,##0_-;\-* #,##0_-;_-* &quot;-&quot;_-;_-@_-"/>
    <numFmt numFmtId="183" formatCode="0_);\(0\)"/>
    <numFmt numFmtId="184" formatCode="0.0%"/>
    <numFmt numFmtId="185" formatCode="_-* #,##0_-;\-* #,##0_-;_-* &quot;-&quot;??_-;_-@_-"/>
    <numFmt numFmtId="186" formatCode="_ * #,##0.00_ ;_ * \-#,##0.00_ ;_ * &quot;-&quot;??_ ;_ @_ "/>
    <numFmt numFmtId="187" formatCode="_ * #,##0_ ;_ * \-#,##0_ ;_ * &quot;-&quot;_ ;_ @_ "/>
    <numFmt numFmtId="188" formatCode="#,##0.00&quot;¢/kWh&quot;"/>
    <numFmt numFmtId="189" formatCode="0.000000"/>
    <numFmt numFmtId="190" formatCode="#,##0;\(#,##0\)"/>
    <numFmt numFmtId="191" formatCode="&quot;$&quot;#,##0.0"/>
    <numFmt numFmtId="192" formatCode="General_)"/>
    <numFmt numFmtId="193" formatCode="#,##0.0_);\(#,##0.0\);&quot;-&quot;?"/>
    <numFmt numFmtId="194" formatCode="_(&quot;CHF&quot;* #,##0.00_);_(&quot;CHF&quot;* \(#,##0.00\);_(&quot;CHF&quot;* &quot;-&quot;??_);_(@_)"/>
    <numFmt numFmtId="195" formatCode="_(&quot;CHF&quot;* #,##0_);_(&quot;CHF&quot;* \(#,##0\);_(&quot;CHF&quot;* &quot;-&quot;_);_(@_)"/>
    <numFmt numFmtId="196" formatCode="_(&quot;R$ &quot;* #,##0.00_);_(&quot;R$ &quot;* \(#,##0.00\);_(&quot;R$ &quot;* &quot;-&quot;??_);_(@_)"/>
    <numFmt numFmtId="197" formatCode="&quot;$&quot;#,##0\ ;\(&quot;$&quot;#,##0\)"/>
    <numFmt numFmtId="198" formatCode="mmm\-d\-yyyy"/>
    <numFmt numFmtId="199" formatCode="mmm\-yyyy"/>
    <numFmt numFmtId="200" formatCode="d\-mmm\-yyyy"/>
    <numFmt numFmtId="201" formatCode="_([$€-2]* #,##0.00_);_([$€-2]* \(#,##0.00\);_([$€-2]* &quot;-&quot;??_)"/>
    <numFmt numFmtId="202" formatCode="_-[$€-2]* #,##0.00_-;\-[$€-2]* #,##0.00_-;_-[$€-2]* &quot;-&quot;??_-"/>
    <numFmt numFmtId="203" formatCode="_ * #,##0.00_)\ &quot;$&quot;_ ;_ * \(#,##0.00\)\ &quot;$&quot;_ ;_ * &quot;-&quot;??_)\ &quot;$&quot;_ ;_ @_ "/>
    <numFmt numFmtId="204" formatCode="0.0000"/>
    <numFmt numFmtId="205" formatCode="#,##0,_);\(#,##0,\)"/>
    <numFmt numFmtId="206" formatCode="[$$]#,##0;\([$$]#,##0\)"/>
    <numFmt numFmtId="207" formatCode="#,##0.0_);[Red]\(#,##0.0\)"/>
    <numFmt numFmtId="208" formatCode="#,##0.00\x_);[Red]\(#,##0.00\x\);&quot;--  &quot;"/>
    <numFmt numFmtId="209" formatCode="#,###,##0.0;\(#,###,##0.0\)"/>
    <numFmt numFmtId="210" formatCode="#,##0.0\ ;\(#,##0.0\)\ "/>
    <numFmt numFmtId="211" formatCode="0.000000_);\(0.000000\)"/>
    <numFmt numFmtId="212" formatCode="0.0"/>
    <numFmt numFmtId="213" formatCode="0.000000\ \ _);\(0.000000\)\ \ "/>
    <numFmt numFmtId="214" formatCode="_(* #,##0.00000_);_(* \(#,##0.00000\);_(* &quot;-&quot;??_);_(@_)"/>
    <numFmt numFmtId="215" formatCode="_(* #,##0.000000_);_(* \(#,##0.000000\);_(* &quot;-&quot;??_);_(@_)"/>
    <numFmt numFmtId="216" formatCode="_(* #,##0.0000000_);_(* \(#,##0.0000000\);_(* &quot;-&quot;??_);_(@_)"/>
    <numFmt numFmtId="217" formatCode="_(* #,##0.00000000_);_(* \(#,##0.00000000\);_(* &quot;-&quot;??_);_(@_)"/>
    <numFmt numFmtId="218" formatCode="0.00000000\ \ _);\(0.00000000\)\ \ "/>
    <numFmt numFmtId="219" formatCode="0.00000%\ _);\(0.00000%\)\ "/>
    <numFmt numFmtId="220" formatCode="0.00000000000_);\(0.00000000000\)"/>
    <numFmt numFmtId="221" formatCode="0.0000000000000_);\(0.0000000000000\)"/>
    <numFmt numFmtId="222" formatCode="0.00000_);\(0.00000\)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10"/>
      <color indexed="8"/>
      <name val="Arial"/>
      <family val="2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10"/>
      <name val="Book Antiqua"/>
      <family val="1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sz val="8"/>
      <color indexed="10"/>
      <name val="Arial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i/>
      <sz val="9"/>
      <name val="Arial"/>
      <family val="2"/>
    </font>
    <font>
      <u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358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70" fontId="9" fillId="0" borderId="0"/>
    <xf numFmtId="170" fontId="9" fillId="0" borderId="0"/>
    <xf numFmtId="170" fontId="9" fillId="0" borderId="0"/>
    <xf numFmtId="172" fontId="10" fillId="0" borderId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/>
    <xf numFmtId="44" fontId="9" fillId="0" borderId="0" applyFont="0" applyFill="0" applyBorder="0" applyAlignment="0" applyProtection="0"/>
    <xf numFmtId="176" fontId="11" fillId="0" borderId="0"/>
    <xf numFmtId="177" fontId="11" fillId="0" borderId="0"/>
    <xf numFmtId="38" fontId="12" fillId="2" borderId="0" applyNumberFormat="0" applyBorder="0" applyAlignment="0" applyProtection="0"/>
    <xf numFmtId="0" fontId="13" fillId="0" borderId="4" applyNumberFormat="0" applyAlignment="0" applyProtection="0">
      <alignment horizontal="left" vertical="center"/>
    </xf>
    <xf numFmtId="0" fontId="13" fillId="0" borderId="3">
      <alignment horizontal="left" vertical="center"/>
    </xf>
    <xf numFmtId="10" fontId="12" fillId="3" borderId="5" applyNumberFormat="0" applyBorder="0" applyAlignment="0" applyProtection="0"/>
    <xf numFmtId="178" fontId="10" fillId="0" borderId="0"/>
    <xf numFmtId="179" fontId="9" fillId="0" borderId="0"/>
    <xf numFmtId="0" fontId="9" fillId="0" borderId="0"/>
    <xf numFmtId="0" fontId="9" fillId="0" borderId="0"/>
    <xf numFmtId="7" fontId="11" fillId="0" borderId="0"/>
    <xf numFmtId="37" fontId="14" fillId="4" borderId="0">
      <alignment horizontal="right"/>
    </xf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6" fillId="0" borderId="6">
      <alignment horizontal="center"/>
    </xf>
    <xf numFmtId="3" fontId="15" fillId="0" borderId="0" applyFont="0" applyFill="0" applyBorder="0" applyAlignment="0" applyProtection="0"/>
    <xf numFmtId="0" fontId="15" fillId="5" borderId="0" applyNumberFormat="0" applyFont="0" applyBorder="0" applyAlignment="0" applyProtection="0"/>
    <xf numFmtId="1" fontId="9" fillId="0" borderId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180" fontId="9" fillId="0" borderId="0"/>
    <xf numFmtId="180" fontId="9" fillId="0" borderId="0"/>
    <xf numFmtId="18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9" fillId="0" borderId="0"/>
    <xf numFmtId="179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7" fontId="11" fillId="0" borderId="0"/>
    <xf numFmtId="7" fontId="11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" fontId="9" fillId="0" borderId="0"/>
    <xf numFmtId="1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0" fontId="6" fillId="0" borderId="0"/>
    <xf numFmtId="170" fontId="6" fillId="0" borderId="0"/>
    <xf numFmtId="170" fontId="6" fillId="0" borderId="0"/>
    <xf numFmtId="170" fontId="6" fillId="0" borderId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80" fontId="6" fillId="0" borderId="0"/>
    <xf numFmtId="180" fontId="6" fillId="0" borderId="0"/>
    <xf numFmtId="180" fontId="6" fillId="0" borderId="0"/>
    <xf numFmtId="0" fontId="9" fillId="0" borderId="0">
      <alignment vertical="top"/>
    </xf>
    <xf numFmtId="1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0" fontId="9" fillId="0" borderId="0"/>
    <xf numFmtId="0" fontId="9" fillId="0" borderId="0" applyFont="0" applyFill="0" applyBorder="0" applyAlignment="0" applyProtection="0"/>
    <xf numFmtId="1" fontId="9" fillId="0" borderId="0"/>
    <xf numFmtId="9" fontId="9" fillId="0" borderId="0" applyFont="0" applyFill="0" applyBorder="0" applyAlignment="0" applyProtection="0"/>
    <xf numFmtId="0" fontId="9" fillId="0" borderId="0"/>
    <xf numFmtId="179" fontId="9" fillId="0" borderId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/>
    <xf numFmtId="17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top"/>
    </xf>
    <xf numFmtId="180" fontId="9" fillId="0" borderId="0"/>
    <xf numFmtId="180" fontId="9" fillId="0" borderId="0"/>
    <xf numFmtId="18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6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87" fontId="24" fillId="0" borderId="0" applyFont="0" applyFill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25" fillId="0" borderId="0" applyFont="0" applyFill="0" applyBorder="0" applyAlignment="0" applyProtection="0"/>
    <xf numFmtId="3" fontId="26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3" fontId="29" fillId="0" borderId="7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87" fontId="6" fillId="0" borderId="0" applyFont="0" applyFill="0" applyProtection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190" fontId="6" fillId="0" borderId="0" applyBorder="0"/>
    <xf numFmtId="41" fontId="6" fillId="0" borderId="7"/>
    <xf numFmtId="41" fontId="6" fillId="0" borderId="7"/>
    <xf numFmtId="10" fontId="26" fillId="0" borderId="0" applyFont="0" applyFill="0" applyBorder="0" applyAlignment="0" applyProtection="0"/>
    <xf numFmtId="190" fontId="6" fillId="0" borderId="0" applyBorder="0"/>
    <xf numFmtId="9" fontId="30" fillId="0" borderId="0" applyFont="0" applyFill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37" fontId="31" fillId="0" borderId="0"/>
    <xf numFmtId="37" fontId="6" fillId="0" borderId="0"/>
    <xf numFmtId="37" fontId="6" fillId="0" borderId="0"/>
    <xf numFmtId="185" fontId="6" fillId="0" borderId="0" applyFont="0" applyFill="0" applyBorder="0" applyAlignment="0" applyProtection="0"/>
    <xf numFmtId="181" fontId="11" fillId="0" borderId="0" applyFont="0" applyFill="0" applyBorder="0" applyAlignment="0" applyProtection="0"/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3" fontId="8" fillId="0" borderId="0" applyNumberFormat="0" applyFill="0" applyBorder="0" applyAlignment="0">
      <alignment horizontal="left"/>
    </xf>
    <xf numFmtId="186" fontId="6" fillId="0" borderId="0" applyFont="0" applyFill="0" applyBorder="0" applyAlignment="0" applyProtection="0"/>
    <xf numFmtId="183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3" fontId="34" fillId="0" borderId="0" applyNumberFormat="0" applyBorder="0"/>
    <xf numFmtId="184" fontId="34" fillId="16" borderId="0" applyNumberFormat="0" applyAlignment="0"/>
    <xf numFmtId="192" fontId="35" fillId="0" borderId="0">
      <alignment horizontal="left"/>
    </xf>
    <xf numFmtId="43" fontId="20" fillId="0" borderId="0" applyFont="0" applyFill="0" applyBorder="0" applyAlignment="0" applyProtection="0"/>
    <xf numFmtId="19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/>
    <xf numFmtId="4" fontId="22" fillId="0" borderId="0"/>
    <xf numFmtId="42" fontId="6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8" fontId="8" fillId="3" borderId="0" applyFont="0" applyFill="0" applyBorder="0" applyAlignment="0" applyProtection="0"/>
    <xf numFmtId="199" fontId="22" fillId="0" borderId="1"/>
    <xf numFmtId="200" fontId="6" fillId="0" borderId="0" applyFill="0" applyBorder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23" fillId="2" borderId="0"/>
    <xf numFmtId="2" fontId="37" fillId="0" borderId="0" applyFont="0" applyFill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9" fillId="0" borderId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10" fontId="8" fillId="3" borderId="5" applyNumberFormat="0" applyBorder="0" applyAlignment="0" applyProtection="0"/>
    <xf numFmtId="37" fontId="10" fillId="2" borderId="0" applyNumberFormat="0" applyFont="0" applyBorder="0" applyAlignment="0">
      <protection locked="0"/>
    </xf>
    <xf numFmtId="41" fontId="40" fillId="0" borderId="0">
      <alignment vertical="center"/>
    </xf>
    <xf numFmtId="203" fontId="15" fillId="0" borderId="0" applyFont="0" applyFill="0" applyBorder="0" applyAlignment="0" applyProtection="0"/>
    <xf numFmtId="37" fontId="41" fillId="0" borderId="0"/>
    <xf numFmtId="0" fontId="6" fillId="0" borderId="0"/>
    <xf numFmtId="204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05" fontId="43" fillId="0" borderId="1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37" fontId="6" fillId="0" borderId="0"/>
    <xf numFmtId="0" fontId="6" fillId="0" borderId="0"/>
    <xf numFmtId="0" fontId="6" fillId="0" borderId="0"/>
    <xf numFmtId="37" fontId="6" fillId="0" borderId="0"/>
    <xf numFmtId="206" fontId="6" fillId="0" borderId="0"/>
    <xf numFmtId="0" fontId="17" fillId="0" borderId="0"/>
    <xf numFmtId="0" fontId="17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207" fontId="8" fillId="0" borderId="0"/>
    <xf numFmtId="207" fontId="8" fillId="0" borderId="0"/>
    <xf numFmtId="207" fontId="8" fillId="0" borderId="0"/>
    <xf numFmtId="207" fontId="8" fillId="0" borderId="0"/>
    <xf numFmtId="207" fontId="8" fillId="0" borderId="0"/>
    <xf numFmtId="207" fontId="8" fillId="0" borderId="0"/>
    <xf numFmtId="207" fontId="8" fillId="0" borderId="0"/>
    <xf numFmtId="207" fontId="8" fillId="0" borderId="0"/>
    <xf numFmtId="207" fontId="8" fillId="0" borderId="0"/>
    <xf numFmtId="207" fontId="8" fillId="0" borderId="0"/>
    <xf numFmtId="207" fontId="8" fillId="0" borderId="0"/>
    <xf numFmtId="207" fontId="8" fillId="0" borderId="0"/>
    <xf numFmtId="207" fontId="8" fillId="0" borderId="0"/>
    <xf numFmtId="207" fontId="8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208" fontId="8" fillId="0" borderId="0" applyFont="0" applyFill="0" applyBorder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0" fontId="6" fillId="17" borderId="8" applyNumberFormat="0" applyFont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0" fontId="28" fillId="18" borderId="0">
      <alignment horizontal="right"/>
    </xf>
    <xf numFmtId="40" fontId="28" fillId="18" borderId="0">
      <alignment horizontal="right"/>
    </xf>
    <xf numFmtId="40" fontId="28" fillId="18" borderId="0">
      <alignment horizontal="right"/>
    </xf>
    <xf numFmtId="40" fontId="28" fillId="18" borderId="0">
      <alignment horizontal="right"/>
    </xf>
    <xf numFmtId="40" fontId="28" fillId="18" borderId="0">
      <alignment horizontal="right"/>
    </xf>
    <xf numFmtId="40" fontId="28" fillId="18" borderId="0">
      <alignment horizontal="right"/>
    </xf>
    <xf numFmtId="40" fontId="28" fillId="18" borderId="0">
      <alignment horizontal="right"/>
    </xf>
    <xf numFmtId="40" fontId="28" fillId="18" borderId="0">
      <alignment horizontal="right"/>
    </xf>
    <xf numFmtId="40" fontId="28" fillId="18" borderId="0">
      <alignment horizontal="right"/>
    </xf>
    <xf numFmtId="40" fontId="28" fillId="18" borderId="0">
      <alignment horizontal="right"/>
    </xf>
    <xf numFmtId="40" fontId="28" fillId="18" borderId="0">
      <alignment horizontal="right"/>
    </xf>
    <xf numFmtId="40" fontId="28" fillId="18" borderId="0">
      <alignment horizontal="right"/>
    </xf>
    <xf numFmtId="40" fontId="28" fillId="18" borderId="0">
      <alignment horizontal="right"/>
    </xf>
    <xf numFmtId="40" fontId="28" fillId="18" borderId="0">
      <alignment horizontal="right"/>
    </xf>
    <xf numFmtId="0" fontId="44" fillId="19" borderId="0">
      <alignment horizontal="center"/>
    </xf>
    <xf numFmtId="0" fontId="45" fillId="20" borderId="0"/>
    <xf numFmtId="0" fontId="46" fillId="18" borderId="0" applyBorder="0">
      <alignment horizontal="centerContinuous"/>
    </xf>
    <xf numFmtId="0" fontId="47" fillId="20" borderId="0" applyBorder="0">
      <alignment horizontal="centerContinuous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8" fillId="21" borderId="0"/>
    <xf numFmtId="170" fontId="22" fillId="0" borderId="0"/>
    <xf numFmtId="187" fontId="24" fillId="0" borderId="0" applyFont="0" applyFill="0" applyProtection="0"/>
    <xf numFmtId="3" fontId="49" fillId="0" borderId="5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6" fillId="22" borderId="0" applyNumberFormat="0" applyFont="0" applyBorder="0" applyAlignment="0" applyProtection="0"/>
    <xf numFmtId="0" fontId="50" fillId="23" borderId="9" applyNumberFormat="0" applyFont="0" applyBorder="0" applyAlignment="0" applyProtection="0">
      <alignment horizontal="center"/>
    </xf>
    <xf numFmtId="0" fontId="11" fillId="0" borderId="10"/>
    <xf numFmtId="0" fontId="28" fillId="0" borderId="0">
      <alignment vertical="top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189" fontId="6" fillId="0" borderId="0">
      <alignment horizontal="left" wrapText="1"/>
    </xf>
    <xf numFmtId="0" fontId="51" fillId="0" borderId="0" applyNumberFormat="0" applyBorder="0" applyAlignment="0"/>
    <xf numFmtId="0" fontId="52" fillId="0" borderId="0" applyNumberFormat="0" applyBorder="0" applyAlignment="0"/>
    <xf numFmtId="0" fontId="52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53" fillId="3" borderId="0">
      <alignment horizontal="right"/>
    </xf>
    <xf numFmtId="210" fontId="7" fillId="0" borderId="0" applyFill="0" applyBorder="0" applyProtection="0">
      <alignment horizontal="right"/>
    </xf>
    <xf numFmtId="183" fontId="54" fillId="0" borderId="0" applyBorder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9" fontId="6" fillId="0" borderId="0"/>
    <xf numFmtId="179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" fontId="6" fillId="0" borderId="0"/>
    <xf numFmtId="1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6" fillId="0" borderId="0"/>
    <xf numFmtId="0" fontId="6" fillId="0" borderId="0" applyFont="0" applyFill="0" applyBorder="0" applyAlignment="0" applyProtection="0"/>
    <xf numFmtId="1" fontId="6" fillId="0" borderId="0"/>
    <xf numFmtId="9" fontId="6" fillId="0" borderId="0" applyFont="0" applyFill="0" applyBorder="0" applyAlignment="0" applyProtection="0"/>
    <xf numFmtId="0" fontId="6" fillId="0" borderId="0"/>
    <xf numFmtId="179" fontId="6" fillId="0" borderId="0"/>
    <xf numFmtId="171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/>
    <xf numFmtId="17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top"/>
    </xf>
    <xf numFmtId="180" fontId="6" fillId="0" borderId="0"/>
    <xf numFmtId="180" fontId="6" fillId="0" borderId="0"/>
    <xf numFmtId="18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167" fontId="7" fillId="0" borderId="0" xfId="0" applyNumberFormat="1" applyFont="1"/>
    <xf numFmtId="165" fontId="7" fillId="0" borderId="0" xfId="0" applyNumberFormat="1" applyFont="1"/>
    <xf numFmtId="164" fontId="7" fillId="0" borderId="0" xfId="1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164" fontId="11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/>
    <xf numFmtId="0" fontId="18" fillId="0" borderId="0" xfId="0" applyFont="1"/>
    <xf numFmtId="0" fontId="18" fillId="0" borderId="1" xfId="2" applyFont="1" applyBorder="1" applyAlignment="1">
      <alignment horizontal="center"/>
    </xf>
    <xf numFmtId="165" fontId="11" fillId="0" borderId="2" xfId="0" applyNumberFormat="1" applyFont="1" applyBorder="1" applyAlignment="1">
      <alignment horizontal="right"/>
    </xf>
    <xf numFmtId="167" fontId="11" fillId="0" borderId="2" xfId="0" applyNumberFormat="1" applyFont="1" applyBorder="1" applyAlignment="1">
      <alignment horizontal="right"/>
    </xf>
    <xf numFmtId="168" fontId="11" fillId="0" borderId="2" xfId="0" applyNumberFormat="1" applyFont="1" applyBorder="1"/>
    <xf numFmtId="166" fontId="11" fillId="0" borderId="2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164" fontId="11" fillId="0" borderId="0" xfId="0" applyNumberFormat="1" applyFont="1"/>
    <xf numFmtId="164" fontId="7" fillId="0" borderId="0" xfId="1" applyNumberFormat="1" applyFont="1" applyFill="1" applyBorder="1" applyAlignment="1">
      <alignment horizontal="right"/>
    </xf>
    <xf numFmtId="211" fontId="7" fillId="0" borderId="0" xfId="0" applyNumberFormat="1" applyFont="1"/>
    <xf numFmtId="165" fontId="11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168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4" fontId="11" fillId="0" borderId="0" xfId="2686" applyNumberFormat="1" applyFont="1" applyFill="1" applyBorder="1" applyAlignment="1">
      <alignment horizontal="right"/>
    </xf>
    <xf numFmtId="164" fontId="7" fillId="0" borderId="0" xfId="0" applyNumberFormat="1" applyFont="1"/>
    <xf numFmtId="0" fontId="14" fillId="0" borderId="0" xfId="0" applyFont="1"/>
    <xf numFmtId="212" fontId="11" fillId="0" borderId="0" xfId="0" applyNumberFormat="1" applyFont="1" applyAlignment="1">
      <alignment horizontal="right"/>
    </xf>
    <xf numFmtId="168" fontId="11" fillId="0" borderId="2" xfId="0" applyNumberFormat="1" applyFont="1" applyBorder="1" applyAlignment="1">
      <alignment horizontal="right"/>
    </xf>
    <xf numFmtId="213" fontId="11" fillId="0" borderId="0" xfId="0" applyNumberFormat="1" applyFont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43" fontId="7" fillId="0" borderId="0" xfId="0" applyNumberFormat="1" applyFont="1"/>
    <xf numFmtId="214" fontId="7" fillId="0" borderId="0" xfId="0" applyNumberFormat="1" applyFont="1"/>
    <xf numFmtId="215" fontId="7" fillId="0" borderId="0" xfId="0" applyNumberFormat="1" applyFont="1"/>
    <xf numFmtId="216" fontId="7" fillId="0" borderId="0" xfId="0" applyNumberFormat="1" applyFont="1"/>
    <xf numFmtId="217" fontId="7" fillId="0" borderId="0" xfId="0" applyNumberFormat="1" applyFont="1"/>
    <xf numFmtId="215" fontId="0" fillId="0" borderId="0" xfId="0" applyNumberFormat="1"/>
    <xf numFmtId="10" fontId="7" fillId="0" borderId="0" xfId="0" applyNumberFormat="1" applyFont="1"/>
    <xf numFmtId="217" fontId="0" fillId="0" borderId="0" xfId="0" applyNumberFormat="1"/>
    <xf numFmtId="220" fontId="7" fillId="0" borderId="0" xfId="0" applyNumberFormat="1" applyFont="1"/>
    <xf numFmtId="222" fontId="7" fillId="0" borderId="0" xfId="0" applyNumberFormat="1" applyFont="1"/>
    <xf numFmtId="219" fontId="7" fillId="0" borderId="0" xfId="0" applyNumberFormat="1" applyFont="1"/>
    <xf numFmtId="218" fontId="0" fillId="0" borderId="0" xfId="0" applyNumberFormat="1"/>
    <xf numFmtId="221" fontId="0" fillId="0" borderId="0" xfId="0" applyNumberFormat="1"/>
    <xf numFmtId="0" fontId="6" fillId="0" borderId="0" xfId="0" applyFont="1"/>
    <xf numFmtId="0" fontId="55" fillId="0" borderId="0" xfId="0" applyFont="1"/>
    <xf numFmtId="0" fontId="18" fillId="0" borderId="1" xfId="2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9" fontId="11" fillId="0" borderId="0" xfId="2686" applyNumberFormat="1" applyFont="1" applyFill="1" applyBorder="1" applyAlignment="1">
      <alignment horizontal="right"/>
    </xf>
    <xf numFmtId="0" fontId="0" fillId="0" borderId="11" xfId="0" applyBorder="1"/>
    <xf numFmtId="0" fontId="7" fillId="0" borderId="11" xfId="0" applyFont="1" applyBorder="1"/>
    <xf numFmtId="164" fontId="7" fillId="0" borderId="11" xfId="1" applyNumberFormat="1" applyFont="1" applyFill="1" applyBorder="1" applyAlignment="1">
      <alignment horizontal="left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584">
    <cellStyle name="_x0002__x0003_" xfId="227" xr:uid="{00000000-0005-0000-0000-000000000000}"/>
    <cellStyle name="_x0004_" xfId="228" xr:uid="{00000000-0005-0000-0000-000001000000}"/>
    <cellStyle name="_x0004_ 10" xfId="229" xr:uid="{00000000-0005-0000-0000-000002000000}"/>
    <cellStyle name="_x0004_ 11" xfId="230" xr:uid="{00000000-0005-0000-0000-000003000000}"/>
    <cellStyle name="_x0004_ 12" xfId="231" xr:uid="{00000000-0005-0000-0000-000004000000}"/>
    <cellStyle name="_x0004_ 13" xfId="232" xr:uid="{00000000-0005-0000-0000-000005000000}"/>
    <cellStyle name="_x0004_ 14" xfId="233" xr:uid="{00000000-0005-0000-0000-000006000000}"/>
    <cellStyle name="_x0004_ 2" xfId="234" xr:uid="{00000000-0005-0000-0000-000007000000}"/>
    <cellStyle name="_x0004_ 2 10" xfId="235" xr:uid="{00000000-0005-0000-0000-000008000000}"/>
    <cellStyle name="_x0004_ 2 2" xfId="236" xr:uid="{00000000-0005-0000-0000-000009000000}"/>
    <cellStyle name="_x0004_ 2 3" xfId="237" xr:uid="{00000000-0005-0000-0000-00000A000000}"/>
    <cellStyle name="_x0004_ 2 4" xfId="238" xr:uid="{00000000-0005-0000-0000-00000B000000}"/>
    <cellStyle name="_x0004_ 2 5" xfId="239" xr:uid="{00000000-0005-0000-0000-00000C000000}"/>
    <cellStyle name="_x0004_ 2 6" xfId="240" xr:uid="{00000000-0005-0000-0000-00000D000000}"/>
    <cellStyle name="_x0004_ 2 7" xfId="241" xr:uid="{00000000-0005-0000-0000-00000E000000}"/>
    <cellStyle name="_x0004_ 2 8" xfId="242" xr:uid="{00000000-0005-0000-0000-00000F000000}"/>
    <cellStyle name="_x0004_ 2 9" xfId="243" xr:uid="{00000000-0005-0000-0000-000010000000}"/>
    <cellStyle name="_x0004_ 3" xfId="244" xr:uid="{00000000-0005-0000-0000-000011000000}"/>
    <cellStyle name="_x0004_ 3 10" xfId="245" xr:uid="{00000000-0005-0000-0000-000012000000}"/>
    <cellStyle name="_x0004_ 3 2" xfId="246" xr:uid="{00000000-0005-0000-0000-000013000000}"/>
    <cellStyle name="_x0004_ 3 3" xfId="247" xr:uid="{00000000-0005-0000-0000-000014000000}"/>
    <cellStyle name="_x0004_ 3 4" xfId="248" xr:uid="{00000000-0005-0000-0000-000015000000}"/>
    <cellStyle name="_x0004_ 3 5" xfId="249" xr:uid="{00000000-0005-0000-0000-000016000000}"/>
    <cellStyle name="_x0004_ 3 6" xfId="250" xr:uid="{00000000-0005-0000-0000-000017000000}"/>
    <cellStyle name="_x0004_ 3 7" xfId="251" xr:uid="{00000000-0005-0000-0000-000018000000}"/>
    <cellStyle name="_x0004_ 3 8" xfId="252" xr:uid="{00000000-0005-0000-0000-000019000000}"/>
    <cellStyle name="_x0004_ 3 9" xfId="253" xr:uid="{00000000-0005-0000-0000-00001A000000}"/>
    <cellStyle name="_x0004_ 4" xfId="254" xr:uid="{00000000-0005-0000-0000-00001B000000}"/>
    <cellStyle name="_x0004_ 4 10" xfId="255" xr:uid="{00000000-0005-0000-0000-00001C000000}"/>
    <cellStyle name="_x0004_ 4 2" xfId="256" xr:uid="{00000000-0005-0000-0000-00001D000000}"/>
    <cellStyle name="_x0004_ 4 3" xfId="257" xr:uid="{00000000-0005-0000-0000-00001E000000}"/>
    <cellStyle name="_x0004_ 4 4" xfId="258" xr:uid="{00000000-0005-0000-0000-00001F000000}"/>
    <cellStyle name="_x0004_ 4 5" xfId="259" xr:uid="{00000000-0005-0000-0000-000020000000}"/>
    <cellStyle name="_x0004_ 4 6" xfId="260" xr:uid="{00000000-0005-0000-0000-000021000000}"/>
    <cellStyle name="_x0004_ 4 7" xfId="261" xr:uid="{00000000-0005-0000-0000-000022000000}"/>
    <cellStyle name="_x0004_ 4 8" xfId="262" xr:uid="{00000000-0005-0000-0000-000023000000}"/>
    <cellStyle name="_x0004_ 4 9" xfId="263" xr:uid="{00000000-0005-0000-0000-000024000000}"/>
    <cellStyle name="_x0004_ 5" xfId="264" xr:uid="{00000000-0005-0000-0000-000025000000}"/>
    <cellStyle name="_x0004_ 5 10" xfId="265" xr:uid="{00000000-0005-0000-0000-000026000000}"/>
    <cellStyle name="_x0004_ 5 2" xfId="266" xr:uid="{00000000-0005-0000-0000-000027000000}"/>
    <cellStyle name="_x0004_ 5 3" xfId="267" xr:uid="{00000000-0005-0000-0000-000028000000}"/>
    <cellStyle name="_x0004_ 5 4" xfId="268" xr:uid="{00000000-0005-0000-0000-000029000000}"/>
    <cellStyle name="_x0004_ 5 5" xfId="269" xr:uid="{00000000-0005-0000-0000-00002A000000}"/>
    <cellStyle name="_x0004_ 5 6" xfId="270" xr:uid="{00000000-0005-0000-0000-00002B000000}"/>
    <cellStyle name="_x0004_ 5 7" xfId="271" xr:uid="{00000000-0005-0000-0000-00002C000000}"/>
    <cellStyle name="_x0004_ 5 8" xfId="272" xr:uid="{00000000-0005-0000-0000-00002D000000}"/>
    <cellStyle name="_x0004_ 5 9" xfId="273" xr:uid="{00000000-0005-0000-0000-00002E000000}"/>
    <cellStyle name="_x0004_ 6" xfId="274" xr:uid="{00000000-0005-0000-0000-00002F000000}"/>
    <cellStyle name="_x0004_ 7" xfId="275" xr:uid="{00000000-0005-0000-0000-000030000000}"/>
    <cellStyle name="_x0004_ 8" xfId="276" xr:uid="{00000000-0005-0000-0000-000031000000}"/>
    <cellStyle name="_x0004_ 9" xfId="277" xr:uid="{00000000-0005-0000-0000-000032000000}"/>
    <cellStyle name="_x000b_" xfId="278" xr:uid="{00000000-0005-0000-0000-000033000000}"/>
    <cellStyle name="#,##0" xfId="279" xr:uid="{00000000-0005-0000-0000-000034000000}"/>
    <cellStyle name="#,##0.00¢/kWh" xfId="280" xr:uid="{00000000-0005-0000-0000-000035000000}"/>
    <cellStyle name="$" xfId="8" xr:uid="{00000000-0005-0000-0000-000036000000}"/>
    <cellStyle name="$ 2" xfId="51" xr:uid="{00000000-0005-0000-0000-000037000000}"/>
    <cellStyle name="$ 2 2" xfId="3457" xr:uid="{00000000-0005-0000-0000-000038000000}"/>
    <cellStyle name="$ 3" xfId="52" xr:uid="{00000000-0005-0000-0000-000039000000}"/>
    <cellStyle name="$ 3 2" xfId="3458" xr:uid="{00000000-0005-0000-0000-00003A000000}"/>
    <cellStyle name="$ 4" xfId="144" xr:uid="{00000000-0005-0000-0000-00003B000000}"/>
    <cellStyle name="$ 4 2" xfId="204" xr:uid="{00000000-0005-0000-0000-00003C000000}"/>
    <cellStyle name="$ 4 2 2" xfId="3557" xr:uid="{00000000-0005-0000-0000-00003D000000}"/>
    <cellStyle name="$_CCA-Request_H11bps" xfId="9" xr:uid="{00000000-0005-0000-0000-00003E000000}"/>
    <cellStyle name="$_CCA-Request_H11bps 2" xfId="53" xr:uid="{00000000-0005-0000-0000-00003F000000}"/>
    <cellStyle name="$_CCA-Request_H11bps 2 2" xfId="3459" xr:uid="{00000000-0005-0000-0000-000040000000}"/>
    <cellStyle name="$_CCA-Request_H11bps 3" xfId="54" xr:uid="{00000000-0005-0000-0000-000041000000}"/>
    <cellStyle name="$_CCA-Request_H11bps 3 2" xfId="3460" xr:uid="{00000000-0005-0000-0000-000042000000}"/>
    <cellStyle name="$_CCA-Request_H11bps 4" xfId="145" xr:uid="{00000000-0005-0000-0000-000043000000}"/>
    <cellStyle name="$_CCA-Request_H11bps 4 2" xfId="203" xr:uid="{00000000-0005-0000-0000-000044000000}"/>
    <cellStyle name="$_CCA-Request_H11bps 4 2 2" xfId="3556" xr:uid="{00000000-0005-0000-0000-000045000000}"/>
    <cellStyle name="$_CCA-Request_H11bps July 9" xfId="10" xr:uid="{00000000-0005-0000-0000-000046000000}"/>
    <cellStyle name="$_CCA-Request_H11bps July 9 2" xfId="55" xr:uid="{00000000-0005-0000-0000-000047000000}"/>
    <cellStyle name="$_CCA-Request_H11bps July 9 2 2" xfId="3461" xr:uid="{00000000-0005-0000-0000-000048000000}"/>
    <cellStyle name="$_CCA-Request_H11bps July 9 3" xfId="56" xr:uid="{00000000-0005-0000-0000-000049000000}"/>
    <cellStyle name="$_CCA-Request_H11bps July 9 3 2" xfId="3462" xr:uid="{00000000-0005-0000-0000-00004A000000}"/>
    <cellStyle name="$_CCA-Request_H11bps July 9 4" xfId="146" xr:uid="{00000000-0005-0000-0000-00004B000000}"/>
    <cellStyle name="$_CCA-Request_H11bps July 9 4 2" xfId="192" xr:uid="{00000000-0005-0000-0000-00004C000000}"/>
    <cellStyle name="$_CCA-Request_H11bps July 9 4 2 2" xfId="3546" xr:uid="{00000000-0005-0000-0000-00004D000000}"/>
    <cellStyle name="$comma" xfId="11" xr:uid="{00000000-0005-0000-0000-00004E000000}"/>
    <cellStyle name="_100% Contrated_UnContracted Energy 20071120 VALUES" xfId="281" xr:uid="{00000000-0005-0000-0000-00004F000000}"/>
    <cellStyle name="_100% Contrated_UnContracted Energy 20071120 VALUES_BRPI Debt Mgt Report - Q2 Assets_under_ Mgmt_ FINAL" xfId="282" xr:uid="{00000000-0005-0000-0000-000050000000}"/>
    <cellStyle name="_2006 Plan as of 2005-06-30_v3 " xfId="283" xr:uid="{00000000-0005-0000-0000-000051000000}"/>
    <cellStyle name="_2006 Plan as of 2005-06-30_v3 _BRPI Debt Mgt Report - Q2 Assets_under_ Mgmt_ FINAL" xfId="284" xr:uid="{00000000-0005-0000-0000-000052000000}"/>
    <cellStyle name="_2006 Plan as of 2005-06-30_v4 1" xfId="285" xr:uid="{00000000-0005-0000-0000-000053000000}"/>
    <cellStyle name="_2006 Plan as of 2005-06-30_v4 1_BRPI Debt Mgt Report - Q2 Assets_under_ Mgmt_ FINAL" xfId="286" xr:uid="{00000000-0005-0000-0000-000054000000}"/>
    <cellStyle name="_2006 St Lawr IS budget template v3 09-9-05" xfId="287" xr:uid="{00000000-0005-0000-0000-000055000000}"/>
    <cellStyle name="_2006 St Lawr IS budget template v3 09-9-05 10" xfId="288" xr:uid="{00000000-0005-0000-0000-000056000000}"/>
    <cellStyle name="_2006 St Lawr IS budget template v3 09-9-05 11" xfId="289" xr:uid="{00000000-0005-0000-0000-000057000000}"/>
    <cellStyle name="_2006 St Lawr IS budget template v3 09-9-05 12" xfId="290" xr:uid="{00000000-0005-0000-0000-000058000000}"/>
    <cellStyle name="_2006 St Lawr IS budget template v3 09-9-05 13" xfId="291" xr:uid="{00000000-0005-0000-0000-000059000000}"/>
    <cellStyle name="_2006 St Lawr IS budget template v3 09-9-05 14" xfId="292" xr:uid="{00000000-0005-0000-0000-00005A000000}"/>
    <cellStyle name="_2006 St Lawr IS budget template v3 09-9-05 2" xfId="293" xr:uid="{00000000-0005-0000-0000-00005B000000}"/>
    <cellStyle name="_2006 St Lawr IS budget template v3 09-9-05 2 10" xfId="294" xr:uid="{00000000-0005-0000-0000-00005C000000}"/>
    <cellStyle name="_2006 St Lawr IS budget template v3 09-9-05 2 2" xfId="295" xr:uid="{00000000-0005-0000-0000-00005D000000}"/>
    <cellStyle name="_2006 St Lawr IS budget template v3 09-9-05 2 3" xfId="296" xr:uid="{00000000-0005-0000-0000-00005E000000}"/>
    <cellStyle name="_2006 St Lawr IS budget template v3 09-9-05 2 4" xfId="297" xr:uid="{00000000-0005-0000-0000-00005F000000}"/>
    <cellStyle name="_2006 St Lawr IS budget template v3 09-9-05 2 5" xfId="298" xr:uid="{00000000-0005-0000-0000-000060000000}"/>
    <cellStyle name="_2006 St Lawr IS budget template v3 09-9-05 2 6" xfId="299" xr:uid="{00000000-0005-0000-0000-000061000000}"/>
    <cellStyle name="_2006 St Lawr IS budget template v3 09-9-05 2 7" xfId="300" xr:uid="{00000000-0005-0000-0000-000062000000}"/>
    <cellStyle name="_2006 St Lawr IS budget template v3 09-9-05 2 8" xfId="301" xr:uid="{00000000-0005-0000-0000-000063000000}"/>
    <cellStyle name="_2006 St Lawr IS budget template v3 09-9-05 2 9" xfId="302" xr:uid="{00000000-0005-0000-0000-000064000000}"/>
    <cellStyle name="_2006 St Lawr IS budget template v3 09-9-05 3" xfId="303" xr:uid="{00000000-0005-0000-0000-000065000000}"/>
    <cellStyle name="_2006 St Lawr IS budget template v3 09-9-05 3 10" xfId="304" xr:uid="{00000000-0005-0000-0000-000066000000}"/>
    <cellStyle name="_2006 St Lawr IS budget template v3 09-9-05 3 2" xfId="305" xr:uid="{00000000-0005-0000-0000-000067000000}"/>
    <cellStyle name="_2006 St Lawr IS budget template v3 09-9-05 3 3" xfId="306" xr:uid="{00000000-0005-0000-0000-000068000000}"/>
    <cellStyle name="_2006 St Lawr IS budget template v3 09-9-05 3 4" xfId="307" xr:uid="{00000000-0005-0000-0000-000069000000}"/>
    <cellStyle name="_2006 St Lawr IS budget template v3 09-9-05 3 5" xfId="308" xr:uid="{00000000-0005-0000-0000-00006A000000}"/>
    <cellStyle name="_2006 St Lawr IS budget template v3 09-9-05 3 6" xfId="309" xr:uid="{00000000-0005-0000-0000-00006B000000}"/>
    <cellStyle name="_2006 St Lawr IS budget template v3 09-9-05 3 7" xfId="310" xr:uid="{00000000-0005-0000-0000-00006C000000}"/>
    <cellStyle name="_2006 St Lawr IS budget template v3 09-9-05 3 8" xfId="311" xr:uid="{00000000-0005-0000-0000-00006D000000}"/>
    <cellStyle name="_2006 St Lawr IS budget template v3 09-9-05 3 9" xfId="312" xr:uid="{00000000-0005-0000-0000-00006E000000}"/>
    <cellStyle name="_2006 St Lawr IS budget template v3 09-9-05 4" xfId="313" xr:uid="{00000000-0005-0000-0000-00006F000000}"/>
    <cellStyle name="_2006 St Lawr IS budget template v3 09-9-05 4 10" xfId="314" xr:uid="{00000000-0005-0000-0000-000070000000}"/>
    <cellStyle name="_2006 St Lawr IS budget template v3 09-9-05 4 2" xfId="315" xr:uid="{00000000-0005-0000-0000-000071000000}"/>
    <cellStyle name="_2006 St Lawr IS budget template v3 09-9-05 4 3" xfId="316" xr:uid="{00000000-0005-0000-0000-000072000000}"/>
    <cellStyle name="_2006 St Lawr IS budget template v3 09-9-05 4 4" xfId="317" xr:uid="{00000000-0005-0000-0000-000073000000}"/>
    <cellStyle name="_2006 St Lawr IS budget template v3 09-9-05 4 5" xfId="318" xr:uid="{00000000-0005-0000-0000-000074000000}"/>
    <cellStyle name="_2006 St Lawr IS budget template v3 09-9-05 4 6" xfId="319" xr:uid="{00000000-0005-0000-0000-000075000000}"/>
    <cellStyle name="_2006 St Lawr IS budget template v3 09-9-05 4 7" xfId="320" xr:uid="{00000000-0005-0000-0000-000076000000}"/>
    <cellStyle name="_2006 St Lawr IS budget template v3 09-9-05 4 8" xfId="321" xr:uid="{00000000-0005-0000-0000-000077000000}"/>
    <cellStyle name="_2006 St Lawr IS budget template v3 09-9-05 4 9" xfId="322" xr:uid="{00000000-0005-0000-0000-000078000000}"/>
    <cellStyle name="_2006 St Lawr IS budget template v3 09-9-05 5" xfId="323" xr:uid="{00000000-0005-0000-0000-000079000000}"/>
    <cellStyle name="_2006 St Lawr IS budget template v3 09-9-05 5 10" xfId="324" xr:uid="{00000000-0005-0000-0000-00007A000000}"/>
    <cellStyle name="_2006 St Lawr IS budget template v3 09-9-05 5 2" xfId="325" xr:uid="{00000000-0005-0000-0000-00007B000000}"/>
    <cellStyle name="_2006 St Lawr IS budget template v3 09-9-05 5 3" xfId="326" xr:uid="{00000000-0005-0000-0000-00007C000000}"/>
    <cellStyle name="_2006 St Lawr IS budget template v3 09-9-05 5 4" xfId="327" xr:uid="{00000000-0005-0000-0000-00007D000000}"/>
    <cellStyle name="_2006 St Lawr IS budget template v3 09-9-05 5 5" xfId="328" xr:uid="{00000000-0005-0000-0000-00007E000000}"/>
    <cellStyle name="_2006 St Lawr IS budget template v3 09-9-05 5 6" xfId="329" xr:uid="{00000000-0005-0000-0000-00007F000000}"/>
    <cellStyle name="_2006 St Lawr IS budget template v3 09-9-05 5 7" xfId="330" xr:uid="{00000000-0005-0000-0000-000080000000}"/>
    <cellStyle name="_2006 St Lawr IS budget template v3 09-9-05 5 8" xfId="331" xr:uid="{00000000-0005-0000-0000-000081000000}"/>
    <cellStyle name="_2006 St Lawr IS budget template v3 09-9-05 5 9" xfId="332" xr:uid="{00000000-0005-0000-0000-000082000000}"/>
    <cellStyle name="_2006 St Lawr IS budget template v3 09-9-05 6" xfId="333" xr:uid="{00000000-0005-0000-0000-000083000000}"/>
    <cellStyle name="_2006 St Lawr IS budget template v3 09-9-05 7" xfId="334" xr:uid="{00000000-0005-0000-0000-000084000000}"/>
    <cellStyle name="_2006 St Lawr IS budget template v3 09-9-05 8" xfId="335" xr:uid="{00000000-0005-0000-0000-000085000000}"/>
    <cellStyle name="_2006 St Lawr IS budget template v3 09-9-05 9" xfId="336" xr:uid="{00000000-0005-0000-0000-000086000000}"/>
    <cellStyle name="_2006 St Lawr IS budget template v3 09-9-05_BRPI Debt Mgt Report - Q2 Assets_under_ Mgmt_ FINAL" xfId="337" xr:uid="{00000000-0005-0000-0000-000087000000}"/>
    <cellStyle name="_2007-07-04 PPA's Revenue Average Term for BAM v1" xfId="338" xr:uid="{00000000-0005-0000-0000-000088000000}"/>
    <cellStyle name="_2007-07-04 PPA's Revenue Average Term for BAM v1_BRPI Debt Mgt Report - Q2 Assets_under_ Mgmt_ FINAL" xfId="339" xr:uid="{00000000-0005-0000-0000-000089000000}"/>
    <cellStyle name="_2008 Gen Profile Summary Report Q2 vs. Q1 - VALUE" xfId="340" xr:uid="{00000000-0005-0000-0000-00008A000000}"/>
    <cellStyle name="_2008 Gen Profile Summary Report Q2 vs. Q1 - VALUE_BRPI Debt Mgt Report - Q2 Assets_under_ Mgmt_ FINAL" xfId="341" xr:uid="{00000000-0005-0000-0000-00008B000000}"/>
    <cellStyle name="_BAM Rec Q1 2006" xfId="342" xr:uid="{00000000-0005-0000-0000-00008C000000}"/>
    <cellStyle name="_BAM Rec Q1 2006_BRPI Debt Mgt Report - Q2 Assets_under_ Mgmt_ FINAL" xfId="343" xr:uid="{00000000-0005-0000-0000-00008D000000}"/>
    <cellStyle name="_BAM Rec Q1 2006_Credit Risk Q3-2008" xfId="344" xr:uid="{00000000-0005-0000-0000-00008E000000}"/>
    <cellStyle name="_BAM Rec Q1 2006_Credit Risk Q3-2008_BRPI Debt Mgt Report - Q2 Assets_under_ Mgmt_ FINAL" xfId="345" xr:uid="{00000000-0005-0000-0000-00008F000000}"/>
    <cellStyle name="_BAM Rec Q1 2006_FX POSITION Q2-08" xfId="346" xr:uid="{00000000-0005-0000-0000-000090000000}"/>
    <cellStyle name="_BAM Rec Q1 2006_FX POSITION Q2-08_BRPI Debt Mgt Report - Q2 Assets_under_ Mgmt_ FINAL" xfId="347" xr:uid="{00000000-0005-0000-0000-000091000000}"/>
    <cellStyle name="_Bear Swamp Non-LIPA Hedges Trade List as at Jan 31 2007" xfId="348" xr:uid="{00000000-0005-0000-0000-000092000000}"/>
    <cellStyle name="_Bear Swamp Non-LIPA Hedges Trade List as at Jan 31 2007_BRPI Debt Mgt Report - Q2 Assets_under_ Mgmt_ FINAL" xfId="349" xr:uid="{00000000-0005-0000-0000-000093000000}"/>
    <cellStyle name="_Bear Swamp PLAN Model 2005-03-21 (FINAL)" xfId="350" xr:uid="{00000000-0005-0000-0000-000094000000}"/>
    <cellStyle name="_Bear Swamp PLAN Model 2005-03-21 (FINAL) 10" xfId="351" xr:uid="{00000000-0005-0000-0000-000095000000}"/>
    <cellStyle name="_Bear Swamp PLAN Model 2005-03-21 (FINAL) 11" xfId="352" xr:uid="{00000000-0005-0000-0000-000096000000}"/>
    <cellStyle name="_Bear Swamp PLAN Model 2005-03-21 (FINAL) 12" xfId="353" xr:uid="{00000000-0005-0000-0000-000097000000}"/>
    <cellStyle name="_Bear Swamp PLAN Model 2005-03-21 (FINAL) 13" xfId="354" xr:uid="{00000000-0005-0000-0000-000098000000}"/>
    <cellStyle name="_Bear Swamp PLAN Model 2005-03-21 (FINAL) 14" xfId="355" xr:uid="{00000000-0005-0000-0000-000099000000}"/>
    <cellStyle name="_Bear Swamp PLAN Model 2005-03-21 (FINAL) 2" xfId="356" xr:uid="{00000000-0005-0000-0000-00009A000000}"/>
    <cellStyle name="_Bear Swamp PLAN Model 2005-03-21 (FINAL) 2 10" xfId="357" xr:uid="{00000000-0005-0000-0000-00009B000000}"/>
    <cellStyle name="_Bear Swamp PLAN Model 2005-03-21 (FINAL) 2 2" xfId="358" xr:uid="{00000000-0005-0000-0000-00009C000000}"/>
    <cellStyle name="_Bear Swamp PLAN Model 2005-03-21 (FINAL) 2 3" xfId="359" xr:uid="{00000000-0005-0000-0000-00009D000000}"/>
    <cellStyle name="_Bear Swamp PLAN Model 2005-03-21 (FINAL) 2 4" xfId="360" xr:uid="{00000000-0005-0000-0000-00009E000000}"/>
    <cellStyle name="_Bear Swamp PLAN Model 2005-03-21 (FINAL) 2 5" xfId="361" xr:uid="{00000000-0005-0000-0000-00009F000000}"/>
    <cellStyle name="_Bear Swamp PLAN Model 2005-03-21 (FINAL) 2 6" xfId="362" xr:uid="{00000000-0005-0000-0000-0000A0000000}"/>
    <cellStyle name="_Bear Swamp PLAN Model 2005-03-21 (FINAL) 2 7" xfId="363" xr:uid="{00000000-0005-0000-0000-0000A1000000}"/>
    <cellStyle name="_Bear Swamp PLAN Model 2005-03-21 (FINAL) 2 8" xfId="364" xr:uid="{00000000-0005-0000-0000-0000A2000000}"/>
    <cellStyle name="_Bear Swamp PLAN Model 2005-03-21 (FINAL) 2 9" xfId="365" xr:uid="{00000000-0005-0000-0000-0000A3000000}"/>
    <cellStyle name="_Bear Swamp PLAN Model 2005-03-21 (FINAL) 3" xfId="366" xr:uid="{00000000-0005-0000-0000-0000A4000000}"/>
    <cellStyle name="_Bear Swamp PLAN Model 2005-03-21 (FINAL) 3 10" xfId="367" xr:uid="{00000000-0005-0000-0000-0000A5000000}"/>
    <cellStyle name="_Bear Swamp PLAN Model 2005-03-21 (FINAL) 3 2" xfId="368" xr:uid="{00000000-0005-0000-0000-0000A6000000}"/>
    <cellStyle name="_Bear Swamp PLAN Model 2005-03-21 (FINAL) 3 3" xfId="369" xr:uid="{00000000-0005-0000-0000-0000A7000000}"/>
    <cellStyle name="_Bear Swamp PLAN Model 2005-03-21 (FINAL) 3 4" xfId="370" xr:uid="{00000000-0005-0000-0000-0000A8000000}"/>
    <cellStyle name="_Bear Swamp PLAN Model 2005-03-21 (FINAL) 3 5" xfId="371" xr:uid="{00000000-0005-0000-0000-0000A9000000}"/>
    <cellStyle name="_Bear Swamp PLAN Model 2005-03-21 (FINAL) 3 6" xfId="372" xr:uid="{00000000-0005-0000-0000-0000AA000000}"/>
    <cellStyle name="_Bear Swamp PLAN Model 2005-03-21 (FINAL) 3 7" xfId="373" xr:uid="{00000000-0005-0000-0000-0000AB000000}"/>
    <cellStyle name="_Bear Swamp PLAN Model 2005-03-21 (FINAL) 3 8" xfId="374" xr:uid="{00000000-0005-0000-0000-0000AC000000}"/>
    <cellStyle name="_Bear Swamp PLAN Model 2005-03-21 (FINAL) 3 9" xfId="375" xr:uid="{00000000-0005-0000-0000-0000AD000000}"/>
    <cellStyle name="_Bear Swamp PLAN Model 2005-03-21 (FINAL) 4" xfId="376" xr:uid="{00000000-0005-0000-0000-0000AE000000}"/>
    <cellStyle name="_Bear Swamp PLAN Model 2005-03-21 (FINAL) 4 10" xfId="377" xr:uid="{00000000-0005-0000-0000-0000AF000000}"/>
    <cellStyle name="_Bear Swamp PLAN Model 2005-03-21 (FINAL) 4 2" xfId="378" xr:uid="{00000000-0005-0000-0000-0000B0000000}"/>
    <cellStyle name="_Bear Swamp PLAN Model 2005-03-21 (FINAL) 4 3" xfId="379" xr:uid="{00000000-0005-0000-0000-0000B1000000}"/>
    <cellStyle name="_Bear Swamp PLAN Model 2005-03-21 (FINAL) 4 4" xfId="380" xr:uid="{00000000-0005-0000-0000-0000B2000000}"/>
    <cellStyle name="_Bear Swamp PLAN Model 2005-03-21 (FINAL) 4 5" xfId="381" xr:uid="{00000000-0005-0000-0000-0000B3000000}"/>
    <cellStyle name="_Bear Swamp PLAN Model 2005-03-21 (FINAL) 4 6" xfId="382" xr:uid="{00000000-0005-0000-0000-0000B4000000}"/>
    <cellStyle name="_Bear Swamp PLAN Model 2005-03-21 (FINAL) 4 7" xfId="383" xr:uid="{00000000-0005-0000-0000-0000B5000000}"/>
    <cellStyle name="_Bear Swamp PLAN Model 2005-03-21 (FINAL) 4 8" xfId="384" xr:uid="{00000000-0005-0000-0000-0000B6000000}"/>
    <cellStyle name="_Bear Swamp PLAN Model 2005-03-21 (FINAL) 4 9" xfId="385" xr:uid="{00000000-0005-0000-0000-0000B7000000}"/>
    <cellStyle name="_Bear Swamp PLAN Model 2005-03-21 (FINAL) 5" xfId="386" xr:uid="{00000000-0005-0000-0000-0000B8000000}"/>
    <cellStyle name="_Bear Swamp PLAN Model 2005-03-21 (FINAL) 5 10" xfId="387" xr:uid="{00000000-0005-0000-0000-0000B9000000}"/>
    <cellStyle name="_Bear Swamp PLAN Model 2005-03-21 (FINAL) 5 2" xfId="388" xr:uid="{00000000-0005-0000-0000-0000BA000000}"/>
    <cellStyle name="_Bear Swamp PLAN Model 2005-03-21 (FINAL) 5 3" xfId="389" xr:uid="{00000000-0005-0000-0000-0000BB000000}"/>
    <cellStyle name="_Bear Swamp PLAN Model 2005-03-21 (FINAL) 5 4" xfId="390" xr:uid="{00000000-0005-0000-0000-0000BC000000}"/>
    <cellStyle name="_Bear Swamp PLAN Model 2005-03-21 (FINAL) 5 5" xfId="391" xr:uid="{00000000-0005-0000-0000-0000BD000000}"/>
    <cellStyle name="_Bear Swamp PLAN Model 2005-03-21 (FINAL) 5 6" xfId="392" xr:uid="{00000000-0005-0000-0000-0000BE000000}"/>
    <cellStyle name="_Bear Swamp PLAN Model 2005-03-21 (FINAL) 5 7" xfId="393" xr:uid="{00000000-0005-0000-0000-0000BF000000}"/>
    <cellStyle name="_Bear Swamp PLAN Model 2005-03-21 (FINAL) 5 8" xfId="394" xr:uid="{00000000-0005-0000-0000-0000C0000000}"/>
    <cellStyle name="_Bear Swamp PLAN Model 2005-03-21 (FINAL) 5 9" xfId="395" xr:uid="{00000000-0005-0000-0000-0000C1000000}"/>
    <cellStyle name="_Bear Swamp PLAN Model 2005-03-21 (FINAL) 6" xfId="396" xr:uid="{00000000-0005-0000-0000-0000C2000000}"/>
    <cellStyle name="_Bear Swamp PLAN Model 2005-03-21 (FINAL) 7" xfId="397" xr:uid="{00000000-0005-0000-0000-0000C3000000}"/>
    <cellStyle name="_Bear Swamp PLAN Model 2005-03-21 (FINAL) 8" xfId="398" xr:uid="{00000000-0005-0000-0000-0000C4000000}"/>
    <cellStyle name="_Bear Swamp PLAN Model 2005-03-21 (FINAL) 9" xfId="399" xr:uid="{00000000-0005-0000-0000-0000C5000000}"/>
    <cellStyle name="_Bear Swamp PLAN Model 2005-03-21 (FINAL)_BRPI Debt Mgt Report - Q2 Assets_under_ Mgmt_ FINAL" xfId="400" xr:uid="{00000000-0005-0000-0000-0000C6000000}"/>
    <cellStyle name="_Bear-Fife" xfId="401" xr:uid="{00000000-0005-0000-0000-0000C7000000}"/>
    <cellStyle name="_Bear-Fife_BRPI Debt Mgt Report - Q2 Assets_under_ Mgmt_ FINAL" xfId="402" xr:uid="{00000000-0005-0000-0000-0000C8000000}"/>
    <cellStyle name="_Beaver Power" xfId="403" xr:uid="{00000000-0005-0000-0000-0000C9000000}"/>
    <cellStyle name="_Beaver Power 10" xfId="404" xr:uid="{00000000-0005-0000-0000-0000CA000000}"/>
    <cellStyle name="_Beaver Power 11" xfId="405" xr:uid="{00000000-0005-0000-0000-0000CB000000}"/>
    <cellStyle name="_Beaver Power 12" xfId="406" xr:uid="{00000000-0005-0000-0000-0000CC000000}"/>
    <cellStyle name="_Beaver Power 13" xfId="407" xr:uid="{00000000-0005-0000-0000-0000CD000000}"/>
    <cellStyle name="_Beaver Power 14" xfId="408" xr:uid="{00000000-0005-0000-0000-0000CE000000}"/>
    <cellStyle name="_Beaver Power 2" xfId="409" xr:uid="{00000000-0005-0000-0000-0000CF000000}"/>
    <cellStyle name="_Beaver Power 2 10" xfId="410" xr:uid="{00000000-0005-0000-0000-0000D0000000}"/>
    <cellStyle name="_Beaver Power 2 2" xfId="411" xr:uid="{00000000-0005-0000-0000-0000D1000000}"/>
    <cellStyle name="_Beaver Power 2 3" xfId="412" xr:uid="{00000000-0005-0000-0000-0000D2000000}"/>
    <cellStyle name="_Beaver Power 2 4" xfId="413" xr:uid="{00000000-0005-0000-0000-0000D3000000}"/>
    <cellStyle name="_Beaver Power 2 5" xfId="414" xr:uid="{00000000-0005-0000-0000-0000D4000000}"/>
    <cellStyle name="_Beaver Power 2 6" xfId="415" xr:uid="{00000000-0005-0000-0000-0000D5000000}"/>
    <cellStyle name="_Beaver Power 2 7" xfId="416" xr:uid="{00000000-0005-0000-0000-0000D6000000}"/>
    <cellStyle name="_Beaver Power 2 8" xfId="417" xr:uid="{00000000-0005-0000-0000-0000D7000000}"/>
    <cellStyle name="_Beaver Power 2 9" xfId="418" xr:uid="{00000000-0005-0000-0000-0000D8000000}"/>
    <cellStyle name="_Beaver Power 3" xfId="419" xr:uid="{00000000-0005-0000-0000-0000D9000000}"/>
    <cellStyle name="_Beaver Power 3 10" xfId="420" xr:uid="{00000000-0005-0000-0000-0000DA000000}"/>
    <cellStyle name="_Beaver Power 3 2" xfId="421" xr:uid="{00000000-0005-0000-0000-0000DB000000}"/>
    <cellStyle name="_Beaver Power 3 3" xfId="422" xr:uid="{00000000-0005-0000-0000-0000DC000000}"/>
    <cellStyle name="_Beaver Power 3 4" xfId="423" xr:uid="{00000000-0005-0000-0000-0000DD000000}"/>
    <cellStyle name="_Beaver Power 3 5" xfId="424" xr:uid="{00000000-0005-0000-0000-0000DE000000}"/>
    <cellStyle name="_Beaver Power 3 6" xfId="425" xr:uid="{00000000-0005-0000-0000-0000DF000000}"/>
    <cellStyle name="_Beaver Power 3 7" xfId="426" xr:uid="{00000000-0005-0000-0000-0000E0000000}"/>
    <cellStyle name="_Beaver Power 3 8" xfId="427" xr:uid="{00000000-0005-0000-0000-0000E1000000}"/>
    <cellStyle name="_Beaver Power 3 9" xfId="428" xr:uid="{00000000-0005-0000-0000-0000E2000000}"/>
    <cellStyle name="_Beaver Power 4" xfId="429" xr:uid="{00000000-0005-0000-0000-0000E3000000}"/>
    <cellStyle name="_Beaver Power 4 10" xfId="430" xr:uid="{00000000-0005-0000-0000-0000E4000000}"/>
    <cellStyle name="_Beaver Power 4 2" xfId="431" xr:uid="{00000000-0005-0000-0000-0000E5000000}"/>
    <cellStyle name="_Beaver Power 4 3" xfId="432" xr:uid="{00000000-0005-0000-0000-0000E6000000}"/>
    <cellStyle name="_Beaver Power 4 4" xfId="433" xr:uid="{00000000-0005-0000-0000-0000E7000000}"/>
    <cellStyle name="_Beaver Power 4 5" xfId="434" xr:uid="{00000000-0005-0000-0000-0000E8000000}"/>
    <cellStyle name="_Beaver Power 4 6" xfId="435" xr:uid="{00000000-0005-0000-0000-0000E9000000}"/>
    <cellStyle name="_Beaver Power 4 7" xfId="436" xr:uid="{00000000-0005-0000-0000-0000EA000000}"/>
    <cellStyle name="_Beaver Power 4 8" xfId="437" xr:uid="{00000000-0005-0000-0000-0000EB000000}"/>
    <cellStyle name="_Beaver Power 4 9" xfId="438" xr:uid="{00000000-0005-0000-0000-0000EC000000}"/>
    <cellStyle name="_Beaver Power 5" xfId="439" xr:uid="{00000000-0005-0000-0000-0000ED000000}"/>
    <cellStyle name="_Beaver Power 5 10" xfId="440" xr:uid="{00000000-0005-0000-0000-0000EE000000}"/>
    <cellStyle name="_Beaver Power 5 2" xfId="441" xr:uid="{00000000-0005-0000-0000-0000EF000000}"/>
    <cellStyle name="_Beaver Power 5 3" xfId="442" xr:uid="{00000000-0005-0000-0000-0000F0000000}"/>
    <cellStyle name="_Beaver Power 5 4" xfId="443" xr:uid="{00000000-0005-0000-0000-0000F1000000}"/>
    <cellStyle name="_Beaver Power 5 5" xfId="444" xr:uid="{00000000-0005-0000-0000-0000F2000000}"/>
    <cellStyle name="_Beaver Power 5 6" xfId="445" xr:uid="{00000000-0005-0000-0000-0000F3000000}"/>
    <cellStyle name="_Beaver Power 5 7" xfId="446" xr:uid="{00000000-0005-0000-0000-0000F4000000}"/>
    <cellStyle name="_Beaver Power 5 8" xfId="447" xr:uid="{00000000-0005-0000-0000-0000F5000000}"/>
    <cellStyle name="_Beaver Power 5 9" xfId="448" xr:uid="{00000000-0005-0000-0000-0000F6000000}"/>
    <cellStyle name="_Beaver Power 6" xfId="449" xr:uid="{00000000-0005-0000-0000-0000F7000000}"/>
    <cellStyle name="_Beaver Power 7" xfId="450" xr:uid="{00000000-0005-0000-0000-0000F8000000}"/>
    <cellStyle name="_Beaver Power 8" xfId="451" xr:uid="{00000000-0005-0000-0000-0000F9000000}"/>
    <cellStyle name="_Beaver Power 9" xfId="452" xr:uid="{00000000-0005-0000-0000-0000FA000000}"/>
    <cellStyle name="_Beaver Power_BRPI Debt Mgt Report - Q2 Assets_under_ Mgmt_ FINAL" xfId="453" xr:uid="{00000000-0005-0000-0000-0000FB000000}"/>
    <cellStyle name="_BESA - Guarantee contingency or commitment 2Q'07_ABC_20070820" xfId="454" xr:uid="{00000000-0005-0000-0000-0000FC000000}"/>
    <cellStyle name="_BESA - Guarantee contingency or commitment 2Q'07_ABC_20070820 10" xfId="455" xr:uid="{00000000-0005-0000-0000-0000FD000000}"/>
    <cellStyle name="_BESA - Guarantee contingency or commitment 2Q'07_ABC_20070820 11" xfId="456" xr:uid="{00000000-0005-0000-0000-0000FE000000}"/>
    <cellStyle name="_BESA - Guarantee contingency or commitment 2Q'07_ABC_20070820 12" xfId="457" xr:uid="{00000000-0005-0000-0000-0000FF000000}"/>
    <cellStyle name="_BESA - Guarantee contingency or commitment 2Q'07_ABC_20070820 13" xfId="458" xr:uid="{00000000-0005-0000-0000-000000010000}"/>
    <cellStyle name="_BESA - Guarantee contingency or commitment 2Q'07_ABC_20070820 14" xfId="459" xr:uid="{00000000-0005-0000-0000-000001010000}"/>
    <cellStyle name="_BESA - Guarantee contingency or commitment 2Q'07_ABC_20070820 2" xfId="460" xr:uid="{00000000-0005-0000-0000-000002010000}"/>
    <cellStyle name="_BESA - Guarantee contingency or commitment 2Q'07_ABC_20070820 2 10" xfId="461" xr:uid="{00000000-0005-0000-0000-000003010000}"/>
    <cellStyle name="_BESA - Guarantee contingency or commitment 2Q'07_ABC_20070820 2 2" xfId="462" xr:uid="{00000000-0005-0000-0000-000004010000}"/>
    <cellStyle name="_BESA - Guarantee contingency or commitment 2Q'07_ABC_20070820 2 3" xfId="463" xr:uid="{00000000-0005-0000-0000-000005010000}"/>
    <cellStyle name="_BESA - Guarantee contingency or commitment 2Q'07_ABC_20070820 2 4" xfId="464" xr:uid="{00000000-0005-0000-0000-000006010000}"/>
    <cellStyle name="_BESA - Guarantee contingency or commitment 2Q'07_ABC_20070820 2 5" xfId="465" xr:uid="{00000000-0005-0000-0000-000007010000}"/>
    <cellStyle name="_BESA - Guarantee contingency or commitment 2Q'07_ABC_20070820 2 6" xfId="466" xr:uid="{00000000-0005-0000-0000-000008010000}"/>
    <cellStyle name="_BESA - Guarantee contingency or commitment 2Q'07_ABC_20070820 2 7" xfId="467" xr:uid="{00000000-0005-0000-0000-000009010000}"/>
    <cellStyle name="_BESA - Guarantee contingency or commitment 2Q'07_ABC_20070820 2 8" xfId="468" xr:uid="{00000000-0005-0000-0000-00000A010000}"/>
    <cellStyle name="_BESA - Guarantee contingency or commitment 2Q'07_ABC_20070820 2 9" xfId="469" xr:uid="{00000000-0005-0000-0000-00000B010000}"/>
    <cellStyle name="_BESA - Guarantee contingency or commitment 2Q'07_ABC_20070820 3" xfId="470" xr:uid="{00000000-0005-0000-0000-00000C010000}"/>
    <cellStyle name="_BESA - Guarantee contingency or commitment 2Q'07_ABC_20070820 3 10" xfId="471" xr:uid="{00000000-0005-0000-0000-00000D010000}"/>
    <cellStyle name="_BESA - Guarantee contingency or commitment 2Q'07_ABC_20070820 3 2" xfId="472" xr:uid="{00000000-0005-0000-0000-00000E010000}"/>
    <cellStyle name="_BESA - Guarantee contingency or commitment 2Q'07_ABC_20070820 3 3" xfId="473" xr:uid="{00000000-0005-0000-0000-00000F010000}"/>
    <cellStyle name="_BESA - Guarantee contingency or commitment 2Q'07_ABC_20070820 3 4" xfId="474" xr:uid="{00000000-0005-0000-0000-000010010000}"/>
    <cellStyle name="_BESA - Guarantee contingency or commitment 2Q'07_ABC_20070820 3 5" xfId="475" xr:uid="{00000000-0005-0000-0000-000011010000}"/>
    <cellStyle name="_BESA - Guarantee contingency or commitment 2Q'07_ABC_20070820 3 6" xfId="476" xr:uid="{00000000-0005-0000-0000-000012010000}"/>
    <cellStyle name="_BESA - Guarantee contingency or commitment 2Q'07_ABC_20070820 3 7" xfId="477" xr:uid="{00000000-0005-0000-0000-000013010000}"/>
    <cellStyle name="_BESA - Guarantee contingency or commitment 2Q'07_ABC_20070820 3 8" xfId="478" xr:uid="{00000000-0005-0000-0000-000014010000}"/>
    <cellStyle name="_BESA - Guarantee contingency or commitment 2Q'07_ABC_20070820 3 9" xfId="479" xr:uid="{00000000-0005-0000-0000-000015010000}"/>
    <cellStyle name="_BESA - Guarantee contingency or commitment 2Q'07_ABC_20070820 4" xfId="480" xr:uid="{00000000-0005-0000-0000-000016010000}"/>
    <cellStyle name="_BESA - Guarantee contingency or commitment 2Q'07_ABC_20070820 4 10" xfId="481" xr:uid="{00000000-0005-0000-0000-000017010000}"/>
    <cellStyle name="_BESA - Guarantee contingency or commitment 2Q'07_ABC_20070820 4 2" xfId="482" xr:uid="{00000000-0005-0000-0000-000018010000}"/>
    <cellStyle name="_BESA - Guarantee contingency or commitment 2Q'07_ABC_20070820 4 3" xfId="483" xr:uid="{00000000-0005-0000-0000-000019010000}"/>
    <cellStyle name="_BESA - Guarantee contingency or commitment 2Q'07_ABC_20070820 4 4" xfId="484" xr:uid="{00000000-0005-0000-0000-00001A010000}"/>
    <cellStyle name="_BESA - Guarantee contingency or commitment 2Q'07_ABC_20070820 4 5" xfId="485" xr:uid="{00000000-0005-0000-0000-00001B010000}"/>
    <cellStyle name="_BESA - Guarantee contingency or commitment 2Q'07_ABC_20070820 4 6" xfId="486" xr:uid="{00000000-0005-0000-0000-00001C010000}"/>
    <cellStyle name="_BESA - Guarantee contingency or commitment 2Q'07_ABC_20070820 4 7" xfId="487" xr:uid="{00000000-0005-0000-0000-00001D010000}"/>
    <cellStyle name="_BESA - Guarantee contingency or commitment 2Q'07_ABC_20070820 4 8" xfId="488" xr:uid="{00000000-0005-0000-0000-00001E010000}"/>
    <cellStyle name="_BESA - Guarantee contingency or commitment 2Q'07_ABC_20070820 4 9" xfId="489" xr:uid="{00000000-0005-0000-0000-00001F010000}"/>
    <cellStyle name="_BESA - Guarantee contingency or commitment 2Q'07_ABC_20070820 5" xfId="490" xr:uid="{00000000-0005-0000-0000-000020010000}"/>
    <cellStyle name="_BESA - Guarantee contingency or commitment 2Q'07_ABC_20070820 5 10" xfId="491" xr:uid="{00000000-0005-0000-0000-000021010000}"/>
    <cellStyle name="_BESA - Guarantee contingency or commitment 2Q'07_ABC_20070820 5 2" xfId="492" xr:uid="{00000000-0005-0000-0000-000022010000}"/>
    <cellStyle name="_BESA - Guarantee contingency or commitment 2Q'07_ABC_20070820 5 3" xfId="493" xr:uid="{00000000-0005-0000-0000-000023010000}"/>
    <cellStyle name="_BESA - Guarantee contingency or commitment 2Q'07_ABC_20070820 5 4" xfId="494" xr:uid="{00000000-0005-0000-0000-000024010000}"/>
    <cellStyle name="_BESA - Guarantee contingency or commitment 2Q'07_ABC_20070820 5 5" xfId="495" xr:uid="{00000000-0005-0000-0000-000025010000}"/>
    <cellStyle name="_BESA - Guarantee contingency or commitment 2Q'07_ABC_20070820 5 6" xfId="496" xr:uid="{00000000-0005-0000-0000-000026010000}"/>
    <cellStyle name="_BESA - Guarantee contingency or commitment 2Q'07_ABC_20070820 5 7" xfId="497" xr:uid="{00000000-0005-0000-0000-000027010000}"/>
    <cellStyle name="_BESA - Guarantee contingency or commitment 2Q'07_ABC_20070820 5 8" xfId="498" xr:uid="{00000000-0005-0000-0000-000028010000}"/>
    <cellStyle name="_BESA - Guarantee contingency or commitment 2Q'07_ABC_20070820 5 9" xfId="499" xr:uid="{00000000-0005-0000-0000-000029010000}"/>
    <cellStyle name="_BESA - Guarantee contingency or commitment 2Q'07_ABC_20070820 6" xfId="500" xr:uid="{00000000-0005-0000-0000-00002A010000}"/>
    <cellStyle name="_BESA - Guarantee contingency or commitment 2Q'07_ABC_20070820 7" xfId="501" xr:uid="{00000000-0005-0000-0000-00002B010000}"/>
    <cellStyle name="_BESA - Guarantee contingency or commitment 2Q'07_ABC_20070820 8" xfId="502" xr:uid="{00000000-0005-0000-0000-00002C010000}"/>
    <cellStyle name="_BESA - Guarantee contingency or commitment 2Q'07_ABC_20070820 9" xfId="503" xr:uid="{00000000-0005-0000-0000-00002D010000}"/>
    <cellStyle name="_BESA - Guarantee contingency or commitment 2Q'07_ABC_20070820_BRPI Debt Mgt Report - Q2 Assets_under_ Mgmt_ FINAL" xfId="504" xr:uid="{00000000-0005-0000-0000-00002E010000}"/>
    <cellStyle name="_Book2" xfId="505" xr:uid="{00000000-0005-0000-0000-00002F010000}"/>
    <cellStyle name="_Book2_BRPI Debt Mgt Report - Q2 Assets_under_ Mgmt_ FINAL" xfId="506" xr:uid="{00000000-0005-0000-0000-000030010000}"/>
    <cellStyle name="_BPC report Vs conso Q1 2006 US$" xfId="507" xr:uid="{00000000-0005-0000-0000-000031010000}"/>
    <cellStyle name="_BPC report Vs conso Q1 2006 US$_BRPI Debt Mgt Report - Q2 Assets_under_ Mgmt_ FINAL" xfId="508" xr:uid="{00000000-0005-0000-0000-000032010000}"/>
    <cellStyle name="_BPC report Vs conso Q1 2006 US$_Credit Risk Q3-2008" xfId="509" xr:uid="{00000000-0005-0000-0000-000033010000}"/>
    <cellStyle name="_BPC report Vs conso Q1 2006 US$_Credit Risk Q3-2008_BRPI Debt Mgt Report - Q2 Assets_under_ Mgmt_ FINAL" xfId="510" xr:uid="{00000000-0005-0000-0000-000034010000}"/>
    <cellStyle name="_BPC report Vs conso Q1 2006 US$_FX POSITION Q2-08" xfId="511" xr:uid="{00000000-0005-0000-0000-000035010000}"/>
    <cellStyle name="_BPC report Vs conso Q1 2006 US$_FX POSITION Q2-08_BRPI Debt Mgt Report - Q2 Assets_under_ Mgmt_ FINAL" xfId="512" xr:uid="{00000000-0005-0000-0000-000036010000}"/>
    <cellStyle name="_BPC report Vs conso Q1 2007 US$" xfId="513" xr:uid="{00000000-0005-0000-0000-000037010000}"/>
    <cellStyle name="_BPC report Vs conso Q1 2007 US$_BRPI Debt Mgt Report - Q2 Assets_under_ Mgmt_ FINAL" xfId="514" xr:uid="{00000000-0005-0000-0000-000038010000}"/>
    <cellStyle name="_BPC report Vs conso Q1 2007 US$_Credit Risk Q3-2008" xfId="515" xr:uid="{00000000-0005-0000-0000-000039010000}"/>
    <cellStyle name="_BPC report Vs conso Q1 2007 US$_Credit Risk Q3-2008_BRPI Debt Mgt Report - Q2 Assets_under_ Mgmt_ FINAL" xfId="516" xr:uid="{00000000-0005-0000-0000-00003A010000}"/>
    <cellStyle name="_BPC report Vs conso Q1 2007 US$_FX POSITION Q2-08" xfId="517" xr:uid="{00000000-0005-0000-0000-00003B010000}"/>
    <cellStyle name="_BPC report Vs conso Q1 2007 US$_FX POSITION Q2-08_BRPI Debt Mgt Report - Q2 Assets_under_ Mgmt_ FINAL" xfId="518" xr:uid="{00000000-0005-0000-0000-00003C010000}"/>
    <cellStyle name="_BPC report Vs conso Q3 2006 US$" xfId="519" xr:uid="{00000000-0005-0000-0000-00003D010000}"/>
    <cellStyle name="_BPC report Vs conso Q3 2006 US$_BRPI Debt Mgt Report - Q2 Assets_under_ Mgmt_ FINAL" xfId="520" xr:uid="{00000000-0005-0000-0000-00003E010000}"/>
    <cellStyle name="_BPC report Vs conso Q3 2006 US$_Credit Risk Q3-2008" xfId="521" xr:uid="{00000000-0005-0000-0000-00003F010000}"/>
    <cellStyle name="_BPC report Vs conso Q3 2006 US$_Credit Risk Q3-2008_BRPI Debt Mgt Report - Q2 Assets_under_ Mgmt_ FINAL" xfId="522" xr:uid="{00000000-0005-0000-0000-000040010000}"/>
    <cellStyle name="_BPC report Vs conso Q3 2006 US$_FX POSITION Q2-08" xfId="523" xr:uid="{00000000-0005-0000-0000-000041010000}"/>
    <cellStyle name="_BPC report Vs conso Q3 2006 US$_FX POSITION Q2-08_BRPI Debt Mgt Report - Q2 Assets_under_ Mgmt_ FINAL" xfId="524" xr:uid="{00000000-0005-0000-0000-000042010000}"/>
    <cellStyle name="_BPC report Vs conso Q4 2006 US$" xfId="525" xr:uid="{00000000-0005-0000-0000-000043010000}"/>
    <cellStyle name="_BPC report Vs conso Q4 2006 US$_BRPI Debt Mgt Report - Q2 Assets_under_ Mgmt_ FINAL" xfId="526" xr:uid="{00000000-0005-0000-0000-000044010000}"/>
    <cellStyle name="_BPC report Vs conso Q4 2006 US$_Credit Risk Q3-2008" xfId="527" xr:uid="{00000000-0005-0000-0000-000045010000}"/>
    <cellStyle name="_BPC report Vs conso Q4 2006 US$_Credit Risk Q3-2008_BRPI Debt Mgt Report - Q2 Assets_under_ Mgmt_ FINAL" xfId="528" xr:uid="{00000000-0005-0000-0000-000046010000}"/>
    <cellStyle name="_BPC report Vs conso Q4 2006 US$_FX POSITION Q2-08" xfId="529" xr:uid="{00000000-0005-0000-0000-000047010000}"/>
    <cellStyle name="_BPC report Vs conso Q4 2006 US$_FX POSITION Q2-08_BRPI Debt Mgt Report - Q2 Assets_under_ Mgmt_ FINAL" xfId="530" xr:uid="{00000000-0005-0000-0000-000048010000}"/>
    <cellStyle name="_BPI conso Q1-2007" xfId="531" xr:uid="{00000000-0005-0000-0000-000049010000}"/>
    <cellStyle name="_BPI conso Q1-2007 10" xfId="532" xr:uid="{00000000-0005-0000-0000-00004A010000}"/>
    <cellStyle name="_BPI conso Q1-2007 11" xfId="533" xr:uid="{00000000-0005-0000-0000-00004B010000}"/>
    <cellStyle name="_BPI conso Q1-2007 12" xfId="534" xr:uid="{00000000-0005-0000-0000-00004C010000}"/>
    <cellStyle name="_BPI conso Q1-2007 13" xfId="535" xr:uid="{00000000-0005-0000-0000-00004D010000}"/>
    <cellStyle name="_BPI conso Q1-2007 14" xfId="536" xr:uid="{00000000-0005-0000-0000-00004E010000}"/>
    <cellStyle name="_BPI conso Q1-2007 2" xfId="537" xr:uid="{00000000-0005-0000-0000-00004F010000}"/>
    <cellStyle name="_BPI conso Q1-2007 2 10" xfId="538" xr:uid="{00000000-0005-0000-0000-000050010000}"/>
    <cellStyle name="_BPI conso Q1-2007 2 2" xfId="539" xr:uid="{00000000-0005-0000-0000-000051010000}"/>
    <cellStyle name="_BPI conso Q1-2007 2 3" xfId="540" xr:uid="{00000000-0005-0000-0000-000052010000}"/>
    <cellStyle name="_BPI conso Q1-2007 2 4" xfId="541" xr:uid="{00000000-0005-0000-0000-000053010000}"/>
    <cellStyle name="_BPI conso Q1-2007 2 5" xfId="542" xr:uid="{00000000-0005-0000-0000-000054010000}"/>
    <cellStyle name="_BPI conso Q1-2007 2 6" xfId="543" xr:uid="{00000000-0005-0000-0000-000055010000}"/>
    <cellStyle name="_BPI conso Q1-2007 2 7" xfId="544" xr:uid="{00000000-0005-0000-0000-000056010000}"/>
    <cellStyle name="_BPI conso Q1-2007 2 8" xfId="545" xr:uid="{00000000-0005-0000-0000-000057010000}"/>
    <cellStyle name="_BPI conso Q1-2007 2 9" xfId="546" xr:uid="{00000000-0005-0000-0000-000058010000}"/>
    <cellStyle name="_BPI conso Q1-2007 3" xfId="547" xr:uid="{00000000-0005-0000-0000-000059010000}"/>
    <cellStyle name="_BPI conso Q1-2007 3 10" xfId="548" xr:uid="{00000000-0005-0000-0000-00005A010000}"/>
    <cellStyle name="_BPI conso Q1-2007 3 2" xfId="549" xr:uid="{00000000-0005-0000-0000-00005B010000}"/>
    <cellStyle name="_BPI conso Q1-2007 3 3" xfId="550" xr:uid="{00000000-0005-0000-0000-00005C010000}"/>
    <cellStyle name="_BPI conso Q1-2007 3 4" xfId="551" xr:uid="{00000000-0005-0000-0000-00005D010000}"/>
    <cellStyle name="_BPI conso Q1-2007 3 5" xfId="552" xr:uid="{00000000-0005-0000-0000-00005E010000}"/>
    <cellStyle name="_BPI conso Q1-2007 3 6" xfId="553" xr:uid="{00000000-0005-0000-0000-00005F010000}"/>
    <cellStyle name="_BPI conso Q1-2007 3 7" xfId="554" xr:uid="{00000000-0005-0000-0000-000060010000}"/>
    <cellStyle name="_BPI conso Q1-2007 3 8" xfId="555" xr:uid="{00000000-0005-0000-0000-000061010000}"/>
    <cellStyle name="_BPI conso Q1-2007 3 9" xfId="556" xr:uid="{00000000-0005-0000-0000-000062010000}"/>
    <cellStyle name="_BPI conso Q1-2007 4" xfId="557" xr:uid="{00000000-0005-0000-0000-000063010000}"/>
    <cellStyle name="_BPI conso Q1-2007 4 10" xfId="558" xr:uid="{00000000-0005-0000-0000-000064010000}"/>
    <cellStyle name="_BPI conso Q1-2007 4 2" xfId="559" xr:uid="{00000000-0005-0000-0000-000065010000}"/>
    <cellStyle name="_BPI conso Q1-2007 4 3" xfId="560" xr:uid="{00000000-0005-0000-0000-000066010000}"/>
    <cellStyle name="_BPI conso Q1-2007 4 4" xfId="561" xr:uid="{00000000-0005-0000-0000-000067010000}"/>
    <cellStyle name="_BPI conso Q1-2007 4 5" xfId="562" xr:uid="{00000000-0005-0000-0000-000068010000}"/>
    <cellStyle name="_BPI conso Q1-2007 4 6" xfId="563" xr:uid="{00000000-0005-0000-0000-000069010000}"/>
    <cellStyle name="_BPI conso Q1-2007 4 7" xfId="564" xr:uid="{00000000-0005-0000-0000-00006A010000}"/>
    <cellStyle name="_BPI conso Q1-2007 4 8" xfId="565" xr:uid="{00000000-0005-0000-0000-00006B010000}"/>
    <cellStyle name="_BPI conso Q1-2007 4 9" xfId="566" xr:uid="{00000000-0005-0000-0000-00006C010000}"/>
    <cellStyle name="_BPI conso Q1-2007 5" xfId="567" xr:uid="{00000000-0005-0000-0000-00006D010000}"/>
    <cellStyle name="_BPI conso Q1-2007 5 10" xfId="568" xr:uid="{00000000-0005-0000-0000-00006E010000}"/>
    <cellStyle name="_BPI conso Q1-2007 5 2" xfId="569" xr:uid="{00000000-0005-0000-0000-00006F010000}"/>
    <cellStyle name="_BPI conso Q1-2007 5 3" xfId="570" xr:uid="{00000000-0005-0000-0000-000070010000}"/>
    <cellStyle name="_BPI conso Q1-2007 5 4" xfId="571" xr:uid="{00000000-0005-0000-0000-000071010000}"/>
    <cellStyle name="_BPI conso Q1-2007 5 5" xfId="572" xr:uid="{00000000-0005-0000-0000-000072010000}"/>
    <cellStyle name="_BPI conso Q1-2007 5 6" xfId="573" xr:uid="{00000000-0005-0000-0000-000073010000}"/>
    <cellStyle name="_BPI conso Q1-2007 5 7" xfId="574" xr:uid="{00000000-0005-0000-0000-000074010000}"/>
    <cellStyle name="_BPI conso Q1-2007 5 8" xfId="575" xr:uid="{00000000-0005-0000-0000-000075010000}"/>
    <cellStyle name="_BPI conso Q1-2007 5 9" xfId="576" xr:uid="{00000000-0005-0000-0000-000076010000}"/>
    <cellStyle name="_BPI conso Q1-2007 6" xfId="577" xr:uid="{00000000-0005-0000-0000-000077010000}"/>
    <cellStyle name="_BPI conso Q1-2007 7" xfId="578" xr:uid="{00000000-0005-0000-0000-000078010000}"/>
    <cellStyle name="_BPI conso Q1-2007 8" xfId="579" xr:uid="{00000000-0005-0000-0000-000079010000}"/>
    <cellStyle name="_BPI conso Q1-2007 9" xfId="580" xr:uid="{00000000-0005-0000-0000-00007A010000}"/>
    <cellStyle name="_BPI conso Q1-2007_BRPI Debt Mgt Report - Q2 Assets_under_ Mgmt_ FINAL" xfId="581" xr:uid="{00000000-0005-0000-0000-00007B010000}"/>
    <cellStyle name="_BPI conso Q2-2005" xfId="582" xr:uid="{00000000-0005-0000-0000-00007C010000}"/>
    <cellStyle name="_BPI conso Q2-2005 10" xfId="583" xr:uid="{00000000-0005-0000-0000-00007D010000}"/>
    <cellStyle name="_BPI conso Q2-2005 11" xfId="584" xr:uid="{00000000-0005-0000-0000-00007E010000}"/>
    <cellStyle name="_BPI conso Q2-2005 12" xfId="585" xr:uid="{00000000-0005-0000-0000-00007F010000}"/>
    <cellStyle name="_BPI conso Q2-2005 13" xfId="586" xr:uid="{00000000-0005-0000-0000-000080010000}"/>
    <cellStyle name="_BPI conso Q2-2005 14" xfId="587" xr:uid="{00000000-0005-0000-0000-000081010000}"/>
    <cellStyle name="_BPI conso Q2-2005 2" xfId="588" xr:uid="{00000000-0005-0000-0000-000082010000}"/>
    <cellStyle name="_BPI conso Q2-2005 2 10" xfId="589" xr:uid="{00000000-0005-0000-0000-000083010000}"/>
    <cellStyle name="_BPI conso Q2-2005 2 2" xfId="590" xr:uid="{00000000-0005-0000-0000-000084010000}"/>
    <cellStyle name="_BPI conso Q2-2005 2 3" xfId="591" xr:uid="{00000000-0005-0000-0000-000085010000}"/>
    <cellStyle name="_BPI conso Q2-2005 2 4" xfId="592" xr:uid="{00000000-0005-0000-0000-000086010000}"/>
    <cellStyle name="_BPI conso Q2-2005 2 5" xfId="593" xr:uid="{00000000-0005-0000-0000-000087010000}"/>
    <cellStyle name="_BPI conso Q2-2005 2 6" xfId="594" xr:uid="{00000000-0005-0000-0000-000088010000}"/>
    <cellStyle name="_BPI conso Q2-2005 2 7" xfId="595" xr:uid="{00000000-0005-0000-0000-000089010000}"/>
    <cellStyle name="_BPI conso Q2-2005 2 8" xfId="596" xr:uid="{00000000-0005-0000-0000-00008A010000}"/>
    <cellStyle name="_BPI conso Q2-2005 2 9" xfId="597" xr:uid="{00000000-0005-0000-0000-00008B010000}"/>
    <cellStyle name="_BPI conso Q2-2005 3" xfId="598" xr:uid="{00000000-0005-0000-0000-00008C010000}"/>
    <cellStyle name="_BPI conso Q2-2005 3 10" xfId="599" xr:uid="{00000000-0005-0000-0000-00008D010000}"/>
    <cellStyle name="_BPI conso Q2-2005 3 2" xfId="600" xr:uid="{00000000-0005-0000-0000-00008E010000}"/>
    <cellStyle name="_BPI conso Q2-2005 3 3" xfId="601" xr:uid="{00000000-0005-0000-0000-00008F010000}"/>
    <cellStyle name="_BPI conso Q2-2005 3 4" xfId="602" xr:uid="{00000000-0005-0000-0000-000090010000}"/>
    <cellStyle name="_BPI conso Q2-2005 3 5" xfId="603" xr:uid="{00000000-0005-0000-0000-000091010000}"/>
    <cellStyle name="_BPI conso Q2-2005 3 6" xfId="604" xr:uid="{00000000-0005-0000-0000-000092010000}"/>
    <cellStyle name="_BPI conso Q2-2005 3 7" xfId="605" xr:uid="{00000000-0005-0000-0000-000093010000}"/>
    <cellStyle name="_BPI conso Q2-2005 3 8" xfId="606" xr:uid="{00000000-0005-0000-0000-000094010000}"/>
    <cellStyle name="_BPI conso Q2-2005 3 9" xfId="607" xr:uid="{00000000-0005-0000-0000-000095010000}"/>
    <cellStyle name="_BPI conso Q2-2005 4" xfId="608" xr:uid="{00000000-0005-0000-0000-000096010000}"/>
    <cellStyle name="_BPI conso Q2-2005 4 10" xfId="609" xr:uid="{00000000-0005-0000-0000-000097010000}"/>
    <cellStyle name="_BPI conso Q2-2005 4 2" xfId="610" xr:uid="{00000000-0005-0000-0000-000098010000}"/>
    <cellStyle name="_BPI conso Q2-2005 4 3" xfId="611" xr:uid="{00000000-0005-0000-0000-000099010000}"/>
    <cellStyle name="_BPI conso Q2-2005 4 4" xfId="612" xr:uid="{00000000-0005-0000-0000-00009A010000}"/>
    <cellStyle name="_BPI conso Q2-2005 4 5" xfId="613" xr:uid="{00000000-0005-0000-0000-00009B010000}"/>
    <cellStyle name="_BPI conso Q2-2005 4 6" xfId="614" xr:uid="{00000000-0005-0000-0000-00009C010000}"/>
    <cellStyle name="_BPI conso Q2-2005 4 7" xfId="615" xr:uid="{00000000-0005-0000-0000-00009D010000}"/>
    <cellStyle name="_BPI conso Q2-2005 4 8" xfId="616" xr:uid="{00000000-0005-0000-0000-00009E010000}"/>
    <cellStyle name="_BPI conso Q2-2005 4 9" xfId="617" xr:uid="{00000000-0005-0000-0000-00009F010000}"/>
    <cellStyle name="_BPI conso Q2-2005 5" xfId="618" xr:uid="{00000000-0005-0000-0000-0000A0010000}"/>
    <cellStyle name="_BPI conso Q2-2005 5 10" xfId="619" xr:uid="{00000000-0005-0000-0000-0000A1010000}"/>
    <cellStyle name="_BPI conso Q2-2005 5 2" xfId="620" xr:uid="{00000000-0005-0000-0000-0000A2010000}"/>
    <cellStyle name="_BPI conso Q2-2005 5 3" xfId="621" xr:uid="{00000000-0005-0000-0000-0000A3010000}"/>
    <cellStyle name="_BPI conso Q2-2005 5 4" xfId="622" xr:uid="{00000000-0005-0000-0000-0000A4010000}"/>
    <cellStyle name="_BPI conso Q2-2005 5 5" xfId="623" xr:uid="{00000000-0005-0000-0000-0000A5010000}"/>
    <cellStyle name="_BPI conso Q2-2005 5 6" xfId="624" xr:uid="{00000000-0005-0000-0000-0000A6010000}"/>
    <cellStyle name="_BPI conso Q2-2005 5 7" xfId="625" xr:uid="{00000000-0005-0000-0000-0000A7010000}"/>
    <cellStyle name="_BPI conso Q2-2005 5 8" xfId="626" xr:uid="{00000000-0005-0000-0000-0000A8010000}"/>
    <cellStyle name="_BPI conso Q2-2005 5 9" xfId="627" xr:uid="{00000000-0005-0000-0000-0000A9010000}"/>
    <cellStyle name="_BPI conso Q2-2005 6" xfId="628" xr:uid="{00000000-0005-0000-0000-0000AA010000}"/>
    <cellStyle name="_BPI conso Q2-2005 7" xfId="629" xr:uid="{00000000-0005-0000-0000-0000AB010000}"/>
    <cellStyle name="_BPI conso Q2-2005 8" xfId="630" xr:uid="{00000000-0005-0000-0000-0000AC010000}"/>
    <cellStyle name="_BPI conso Q2-2005 9" xfId="631" xr:uid="{00000000-0005-0000-0000-0000AD010000}"/>
    <cellStyle name="_BPI conso Q2-2005_BRPI Debt Mgt Report - Q2 Assets_under_ Mgmt_ FINAL" xfId="632" xr:uid="{00000000-0005-0000-0000-0000AE010000}"/>
    <cellStyle name="_BPI conso Q4-2006" xfId="633" xr:uid="{00000000-0005-0000-0000-0000AF010000}"/>
    <cellStyle name="_BPI conso Q4-2006 10" xfId="634" xr:uid="{00000000-0005-0000-0000-0000B0010000}"/>
    <cellStyle name="_BPI conso Q4-2006 11" xfId="635" xr:uid="{00000000-0005-0000-0000-0000B1010000}"/>
    <cellStyle name="_BPI conso Q4-2006 12" xfId="636" xr:uid="{00000000-0005-0000-0000-0000B2010000}"/>
    <cellStyle name="_BPI conso Q4-2006 13" xfId="637" xr:uid="{00000000-0005-0000-0000-0000B3010000}"/>
    <cellStyle name="_BPI conso Q4-2006 14" xfId="638" xr:uid="{00000000-0005-0000-0000-0000B4010000}"/>
    <cellStyle name="_BPI conso Q4-2006 2" xfId="639" xr:uid="{00000000-0005-0000-0000-0000B5010000}"/>
    <cellStyle name="_BPI conso Q4-2006 2 10" xfId="640" xr:uid="{00000000-0005-0000-0000-0000B6010000}"/>
    <cellStyle name="_BPI conso Q4-2006 2 2" xfId="641" xr:uid="{00000000-0005-0000-0000-0000B7010000}"/>
    <cellStyle name="_BPI conso Q4-2006 2 3" xfId="642" xr:uid="{00000000-0005-0000-0000-0000B8010000}"/>
    <cellStyle name="_BPI conso Q4-2006 2 4" xfId="643" xr:uid="{00000000-0005-0000-0000-0000B9010000}"/>
    <cellStyle name="_BPI conso Q4-2006 2 5" xfId="644" xr:uid="{00000000-0005-0000-0000-0000BA010000}"/>
    <cellStyle name="_BPI conso Q4-2006 2 6" xfId="645" xr:uid="{00000000-0005-0000-0000-0000BB010000}"/>
    <cellStyle name="_BPI conso Q4-2006 2 7" xfId="646" xr:uid="{00000000-0005-0000-0000-0000BC010000}"/>
    <cellStyle name="_BPI conso Q4-2006 2 8" xfId="647" xr:uid="{00000000-0005-0000-0000-0000BD010000}"/>
    <cellStyle name="_BPI conso Q4-2006 2 9" xfId="648" xr:uid="{00000000-0005-0000-0000-0000BE010000}"/>
    <cellStyle name="_BPI conso Q4-2006 3" xfId="649" xr:uid="{00000000-0005-0000-0000-0000BF010000}"/>
    <cellStyle name="_BPI conso Q4-2006 3 10" xfId="650" xr:uid="{00000000-0005-0000-0000-0000C0010000}"/>
    <cellStyle name="_BPI conso Q4-2006 3 2" xfId="651" xr:uid="{00000000-0005-0000-0000-0000C1010000}"/>
    <cellStyle name="_BPI conso Q4-2006 3 3" xfId="652" xr:uid="{00000000-0005-0000-0000-0000C2010000}"/>
    <cellStyle name="_BPI conso Q4-2006 3 4" xfId="653" xr:uid="{00000000-0005-0000-0000-0000C3010000}"/>
    <cellStyle name="_BPI conso Q4-2006 3 5" xfId="654" xr:uid="{00000000-0005-0000-0000-0000C4010000}"/>
    <cellStyle name="_BPI conso Q4-2006 3 6" xfId="655" xr:uid="{00000000-0005-0000-0000-0000C5010000}"/>
    <cellStyle name="_BPI conso Q4-2006 3 7" xfId="656" xr:uid="{00000000-0005-0000-0000-0000C6010000}"/>
    <cellStyle name="_BPI conso Q4-2006 3 8" xfId="657" xr:uid="{00000000-0005-0000-0000-0000C7010000}"/>
    <cellStyle name="_BPI conso Q4-2006 3 9" xfId="658" xr:uid="{00000000-0005-0000-0000-0000C8010000}"/>
    <cellStyle name="_BPI conso Q4-2006 4" xfId="659" xr:uid="{00000000-0005-0000-0000-0000C9010000}"/>
    <cellStyle name="_BPI conso Q4-2006 4 10" xfId="660" xr:uid="{00000000-0005-0000-0000-0000CA010000}"/>
    <cellStyle name="_BPI conso Q4-2006 4 2" xfId="661" xr:uid="{00000000-0005-0000-0000-0000CB010000}"/>
    <cellStyle name="_BPI conso Q4-2006 4 3" xfId="662" xr:uid="{00000000-0005-0000-0000-0000CC010000}"/>
    <cellStyle name="_BPI conso Q4-2006 4 4" xfId="663" xr:uid="{00000000-0005-0000-0000-0000CD010000}"/>
    <cellStyle name="_BPI conso Q4-2006 4 5" xfId="664" xr:uid="{00000000-0005-0000-0000-0000CE010000}"/>
    <cellStyle name="_BPI conso Q4-2006 4 6" xfId="665" xr:uid="{00000000-0005-0000-0000-0000CF010000}"/>
    <cellStyle name="_BPI conso Q4-2006 4 7" xfId="666" xr:uid="{00000000-0005-0000-0000-0000D0010000}"/>
    <cellStyle name="_BPI conso Q4-2006 4 8" xfId="667" xr:uid="{00000000-0005-0000-0000-0000D1010000}"/>
    <cellStyle name="_BPI conso Q4-2006 4 9" xfId="668" xr:uid="{00000000-0005-0000-0000-0000D2010000}"/>
    <cellStyle name="_BPI conso Q4-2006 5" xfId="669" xr:uid="{00000000-0005-0000-0000-0000D3010000}"/>
    <cellStyle name="_BPI conso Q4-2006 5 10" xfId="670" xr:uid="{00000000-0005-0000-0000-0000D4010000}"/>
    <cellStyle name="_BPI conso Q4-2006 5 2" xfId="671" xr:uid="{00000000-0005-0000-0000-0000D5010000}"/>
    <cellStyle name="_BPI conso Q4-2006 5 3" xfId="672" xr:uid="{00000000-0005-0000-0000-0000D6010000}"/>
    <cellStyle name="_BPI conso Q4-2006 5 4" xfId="673" xr:uid="{00000000-0005-0000-0000-0000D7010000}"/>
    <cellStyle name="_BPI conso Q4-2006 5 5" xfId="674" xr:uid="{00000000-0005-0000-0000-0000D8010000}"/>
    <cellStyle name="_BPI conso Q4-2006 5 6" xfId="675" xr:uid="{00000000-0005-0000-0000-0000D9010000}"/>
    <cellStyle name="_BPI conso Q4-2006 5 7" xfId="676" xr:uid="{00000000-0005-0000-0000-0000DA010000}"/>
    <cellStyle name="_BPI conso Q4-2006 5 8" xfId="677" xr:uid="{00000000-0005-0000-0000-0000DB010000}"/>
    <cellStyle name="_BPI conso Q4-2006 5 9" xfId="678" xr:uid="{00000000-0005-0000-0000-0000DC010000}"/>
    <cellStyle name="_BPI conso Q4-2006 6" xfId="679" xr:uid="{00000000-0005-0000-0000-0000DD010000}"/>
    <cellStyle name="_BPI conso Q4-2006 7" xfId="680" xr:uid="{00000000-0005-0000-0000-0000DE010000}"/>
    <cellStyle name="_BPI conso Q4-2006 8" xfId="681" xr:uid="{00000000-0005-0000-0000-0000DF010000}"/>
    <cellStyle name="_BPI conso Q4-2006 9" xfId="682" xr:uid="{00000000-0005-0000-0000-0000E0010000}"/>
    <cellStyle name="_BPI conso Q4-2006_BRPI Debt Mgt Report - Q2 Assets_under_ Mgmt_ FINAL" xfId="683" xr:uid="{00000000-0005-0000-0000-0000E1010000}"/>
    <cellStyle name="_BRP Reporting Package Q4-08 (Jan22)" xfId="684" xr:uid="{00000000-0005-0000-0000-0000E2010000}"/>
    <cellStyle name="_BRP Reporting Package Q4-08 (Jan22) 10" xfId="685" xr:uid="{00000000-0005-0000-0000-0000E3010000}"/>
    <cellStyle name="_BRP Reporting Package Q4-08 (Jan22) 11" xfId="686" xr:uid="{00000000-0005-0000-0000-0000E4010000}"/>
    <cellStyle name="_BRP Reporting Package Q4-08 (Jan22) 12" xfId="687" xr:uid="{00000000-0005-0000-0000-0000E5010000}"/>
    <cellStyle name="_BRP Reporting Package Q4-08 (Jan22) 13" xfId="688" xr:uid="{00000000-0005-0000-0000-0000E6010000}"/>
    <cellStyle name="_BRP Reporting Package Q4-08 (Jan22) 14" xfId="689" xr:uid="{00000000-0005-0000-0000-0000E7010000}"/>
    <cellStyle name="_BRP Reporting Package Q4-08 (Jan22) 2" xfId="690" xr:uid="{00000000-0005-0000-0000-0000E8010000}"/>
    <cellStyle name="_BRP Reporting Package Q4-08 (Jan22) 2 10" xfId="691" xr:uid="{00000000-0005-0000-0000-0000E9010000}"/>
    <cellStyle name="_BRP Reporting Package Q4-08 (Jan22) 2 2" xfId="692" xr:uid="{00000000-0005-0000-0000-0000EA010000}"/>
    <cellStyle name="_BRP Reporting Package Q4-08 (Jan22) 2 3" xfId="693" xr:uid="{00000000-0005-0000-0000-0000EB010000}"/>
    <cellStyle name="_BRP Reporting Package Q4-08 (Jan22) 2 4" xfId="694" xr:uid="{00000000-0005-0000-0000-0000EC010000}"/>
    <cellStyle name="_BRP Reporting Package Q4-08 (Jan22) 2 5" xfId="695" xr:uid="{00000000-0005-0000-0000-0000ED010000}"/>
    <cellStyle name="_BRP Reporting Package Q4-08 (Jan22) 2 6" xfId="696" xr:uid="{00000000-0005-0000-0000-0000EE010000}"/>
    <cellStyle name="_BRP Reporting Package Q4-08 (Jan22) 2 7" xfId="697" xr:uid="{00000000-0005-0000-0000-0000EF010000}"/>
    <cellStyle name="_BRP Reporting Package Q4-08 (Jan22) 2 8" xfId="698" xr:uid="{00000000-0005-0000-0000-0000F0010000}"/>
    <cellStyle name="_BRP Reporting Package Q4-08 (Jan22) 2 9" xfId="699" xr:uid="{00000000-0005-0000-0000-0000F1010000}"/>
    <cellStyle name="_BRP Reporting Package Q4-08 (Jan22) 3" xfId="700" xr:uid="{00000000-0005-0000-0000-0000F2010000}"/>
    <cellStyle name="_BRP Reporting Package Q4-08 (Jan22) 3 10" xfId="701" xr:uid="{00000000-0005-0000-0000-0000F3010000}"/>
    <cellStyle name="_BRP Reporting Package Q4-08 (Jan22) 3 2" xfId="702" xr:uid="{00000000-0005-0000-0000-0000F4010000}"/>
    <cellStyle name="_BRP Reporting Package Q4-08 (Jan22) 3 3" xfId="703" xr:uid="{00000000-0005-0000-0000-0000F5010000}"/>
    <cellStyle name="_BRP Reporting Package Q4-08 (Jan22) 3 4" xfId="704" xr:uid="{00000000-0005-0000-0000-0000F6010000}"/>
    <cellStyle name="_BRP Reporting Package Q4-08 (Jan22) 3 5" xfId="705" xr:uid="{00000000-0005-0000-0000-0000F7010000}"/>
    <cellStyle name="_BRP Reporting Package Q4-08 (Jan22) 3 6" xfId="706" xr:uid="{00000000-0005-0000-0000-0000F8010000}"/>
    <cellStyle name="_BRP Reporting Package Q4-08 (Jan22) 3 7" xfId="707" xr:uid="{00000000-0005-0000-0000-0000F9010000}"/>
    <cellStyle name="_BRP Reporting Package Q4-08 (Jan22) 3 8" xfId="708" xr:uid="{00000000-0005-0000-0000-0000FA010000}"/>
    <cellStyle name="_BRP Reporting Package Q4-08 (Jan22) 3 9" xfId="709" xr:uid="{00000000-0005-0000-0000-0000FB010000}"/>
    <cellStyle name="_BRP Reporting Package Q4-08 (Jan22) 4" xfId="710" xr:uid="{00000000-0005-0000-0000-0000FC010000}"/>
    <cellStyle name="_BRP Reporting Package Q4-08 (Jan22) 4 10" xfId="711" xr:uid="{00000000-0005-0000-0000-0000FD010000}"/>
    <cellStyle name="_BRP Reporting Package Q4-08 (Jan22) 4 2" xfId="712" xr:uid="{00000000-0005-0000-0000-0000FE010000}"/>
    <cellStyle name="_BRP Reporting Package Q4-08 (Jan22) 4 3" xfId="713" xr:uid="{00000000-0005-0000-0000-0000FF010000}"/>
    <cellStyle name="_BRP Reporting Package Q4-08 (Jan22) 4 4" xfId="714" xr:uid="{00000000-0005-0000-0000-000000020000}"/>
    <cellStyle name="_BRP Reporting Package Q4-08 (Jan22) 4 5" xfId="715" xr:uid="{00000000-0005-0000-0000-000001020000}"/>
    <cellStyle name="_BRP Reporting Package Q4-08 (Jan22) 4 6" xfId="716" xr:uid="{00000000-0005-0000-0000-000002020000}"/>
    <cellStyle name="_BRP Reporting Package Q4-08 (Jan22) 4 7" xfId="717" xr:uid="{00000000-0005-0000-0000-000003020000}"/>
    <cellStyle name="_BRP Reporting Package Q4-08 (Jan22) 4 8" xfId="718" xr:uid="{00000000-0005-0000-0000-000004020000}"/>
    <cellStyle name="_BRP Reporting Package Q4-08 (Jan22) 4 9" xfId="719" xr:uid="{00000000-0005-0000-0000-000005020000}"/>
    <cellStyle name="_BRP Reporting Package Q4-08 (Jan22) 5" xfId="720" xr:uid="{00000000-0005-0000-0000-000006020000}"/>
    <cellStyle name="_BRP Reporting Package Q4-08 (Jan22) 5 10" xfId="721" xr:uid="{00000000-0005-0000-0000-000007020000}"/>
    <cellStyle name="_BRP Reporting Package Q4-08 (Jan22) 5 2" xfId="722" xr:uid="{00000000-0005-0000-0000-000008020000}"/>
    <cellStyle name="_BRP Reporting Package Q4-08 (Jan22) 5 3" xfId="723" xr:uid="{00000000-0005-0000-0000-000009020000}"/>
    <cellStyle name="_BRP Reporting Package Q4-08 (Jan22) 5 4" xfId="724" xr:uid="{00000000-0005-0000-0000-00000A020000}"/>
    <cellStyle name="_BRP Reporting Package Q4-08 (Jan22) 5 5" xfId="725" xr:uid="{00000000-0005-0000-0000-00000B020000}"/>
    <cellStyle name="_BRP Reporting Package Q4-08 (Jan22) 5 6" xfId="726" xr:uid="{00000000-0005-0000-0000-00000C020000}"/>
    <cellStyle name="_BRP Reporting Package Q4-08 (Jan22) 5 7" xfId="727" xr:uid="{00000000-0005-0000-0000-00000D020000}"/>
    <cellStyle name="_BRP Reporting Package Q4-08 (Jan22) 5 8" xfId="728" xr:uid="{00000000-0005-0000-0000-00000E020000}"/>
    <cellStyle name="_BRP Reporting Package Q4-08 (Jan22) 5 9" xfId="729" xr:uid="{00000000-0005-0000-0000-00000F020000}"/>
    <cellStyle name="_BRP Reporting Package Q4-08 (Jan22) 6" xfId="730" xr:uid="{00000000-0005-0000-0000-000010020000}"/>
    <cellStyle name="_BRP Reporting Package Q4-08 (Jan22) 7" xfId="731" xr:uid="{00000000-0005-0000-0000-000011020000}"/>
    <cellStyle name="_BRP Reporting Package Q4-08 (Jan22) 8" xfId="732" xr:uid="{00000000-0005-0000-0000-000012020000}"/>
    <cellStyle name="_BRP Reporting Package Q4-08 (Jan22) 9" xfId="733" xr:uid="{00000000-0005-0000-0000-000013020000}"/>
    <cellStyle name="_BRP Reporting Package Q4-08 (Jan22)_BRPI Debt Mgt Report - Q2 Assets_under_ Mgmt_ FINAL" xfId="734" xr:uid="{00000000-0005-0000-0000-000014020000}"/>
    <cellStyle name="_BRPI Debt Mgt Report - December 31, 2008 - Version 3" xfId="735" xr:uid="{00000000-0005-0000-0000-000015020000}"/>
    <cellStyle name="_BRPI Debt Mgt Report - December 31, 2008 - Version 3_BRPI Debt Mgt Report - Q2 Assets_under_ Mgmt_ FINAL" xfId="736" xr:uid="{00000000-0005-0000-0000-000016020000}"/>
    <cellStyle name="_BRPI Debt Mgt Report - June 30, 2008 - Version 2" xfId="737" xr:uid="{00000000-0005-0000-0000-000017020000}"/>
    <cellStyle name="_BRPI Debt Mgt Report - June 30, 2008 - Version 2_BRPI Debt Mgt Report - Q2 Assets_under_ Mgmt_ FINAL" xfId="738" xr:uid="{00000000-0005-0000-0000-000018020000}"/>
    <cellStyle name="_BRPI Debt Mgt Report - June 30, 2008 - Version 3" xfId="739" xr:uid="{00000000-0005-0000-0000-000019020000}"/>
    <cellStyle name="_BRPI Debt Mgt Report - June 30, 2008 - Version 3_BRPI Debt Mgt Report - Q2 Assets_under_ Mgmt_ FINAL" xfId="740" xr:uid="{00000000-0005-0000-0000-00001A020000}"/>
    <cellStyle name="_BRPI Debt Mgt Report - September 30, 2008 - Version 2" xfId="741" xr:uid="{00000000-0005-0000-0000-00001B020000}"/>
    <cellStyle name="_BRPI Debt Mgt Report - September 30, 2008 - Version 2_BRPI Debt Mgt Report - Q2 Assets_under_ Mgmt_ FINAL" xfId="742" xr:uid="{00000000-0005-0000-0000-00001C020000}"/>
    <cellStyle name="_Comma" xfId="12" xr:uid="{00000000-0005-0000-0000-00001D020000}"/>
    <cellStyle name="_Comma 2" xfId="57" xr:uid="{00000000-0005-0000-0000-00001E020000}"/>
    <cellStyle name="_Comma 2 2" xfId="3463" xr:uid="{00000000-0005-0000-0000-00001F020000}"/>
    <cellStyle name="_Comma 3" xfId="58" xr:uid="{00000000-0005-0000-0000-000020020000}"/>
    <cellStyle name="_Comma 3 2" xfId="3464" xr:uid="{00000000-0005-0000-0000-000021020000}"/>
    <cellStyle name="_Comma 4" xfId="147" xr:uid="{00000000-0005-0000-0000-000022020000}"/>
    <cellStyle name="_Comma 4 2" xfId="211" xr:uid="{00000000-0005-0000-0000-000023020000}"/>
    <cellStyle name="_Comma 4 2 2" xfId="3564" xr:uid="{00000000-0005-0000-0000-000024020000}"/>
    <cellStyle name="_Copy of 2008 Budget by Legal Entity_major maintenance split" xfId="743" xr:uid="{00000000-0005-0000-0000-000025020000}"/>
    <cellStyle name="_Copy of 2008 Budget by Legal Entity_major maintenance split_BRPI Debt Mgt Report - Q2 Assets_under_ Mgmt_ FINAL" xfId="744" xr:uid="{00000000-0005-0000-0000-000026020000}"/>
    <cellStyle name="_Copy of BAM Rec Q1 2006_with Dec 31 comparatives_A" xfId="745" xr:uid="{00000000-0005-0000-0000-000027020000}"/>
    <cellStyle name="_Copy of BAM Rec Q1 2006_with Dec 31 comparatives_A_BRPI Debt Mgt Report - Q2 Assets_under_ Mgmt_ FINAL" xfId="746" xr:uid="{00000000-0005-0000-0000-000028020000}"/>
    <cellStyle name="_Copy of BAM Rec Q1 2006_with Dec 31 comparatives_A_Credit Risk Q3-2008" xfId="747" xr:uid="{00000000-0005-0000-0000-000029020000}"/>
    <cellStyle name="_Copy of BAM Rec Q1 2006_with Dec 31 comparatives_A_Credit Risk Q3-2008_BRPI Debt Mgt Report - Q2 Assets_under_ Mgmt_ FINAL" xfId="748" xr:uid="{00000000-0005-0000-0000-00002A020000}"/>
    <cellStyle name="_Copy of BAM Rec Q1 2006_with Dec 31 comparatives_A_FX POSITION Q2-08" xfId="749" xr:uid="{00000000-0005-0000-0000-00002B020000}"/>
    <cellStyle name="_Copy of BAM Rec Q1 2006_with Dec 31 comparatives_A_FX POSITION Q2-08_BRPI Debt Mgt Report - Q2 Assets_under_ Mgmt_ FINAL" xfId="750" xr:uid="{00000000-0005-0000-0000-00002C020000}"/>
    <cellStyle name="_Copy of Planilha de Apoio7 - quick formatted" xfId="751" xr:uid="{00000000-0005-0000-0000-00002D020000}"/>
    <cellStyle name="_Copy of Planilha de Apoio7 - quick formatted_BRPI Debt Mgt Report - Q2 Assets_under_ Mgmt_ FINAL" xfId="752" xr:uid="{00000000-0005-0000-0000-00002E020000}"/>
    <cellStyle name="_Currency" xfId="13" xr:uid="{00000000-0005-0000-0000-00002F020000}"/>
    <cellStyle name="_Currency 2" xfId="59" xr:uid="{00000000-0005-0000-0000-000030020000}"/>
    <cellStyle name="_Currency 2 2" xfId="3465" xr:uid="{00000000-0005-0000-0000-000031020000}"/>
    <cellStyle name="_Currency 3" xfId="60" xr:uid="{00000000-0005-0000-0000-000032020000}"/>
    <cellStyle name="_Currency 3 2" xfId="3466" xr:uid="{00000000-0005-0000-0000-000033020000}"/>
    <cellStyle name="_Currency 4" xfId="148" xr:uid="{00000000-0005-0000-0000-000034020000}"/>
    <cellStyle name="_Currency 4 2" xfId="202" xr:uid="{00000000-0005-0000-0000-000035020000}"/>
    <cellStyle name="_Currency 4 2 2" xfId="3555" xr:uid="{00000000-0005-0000-0000-000036020000}"/>
    <cellStyle name="_CurrencySpace" xfId="14" xr:uid="{00000000-0005-0000-0000-000037020000}"/>
    <cellStyle name="_CurrencySpace 2" xfId="61" xr:uid="{00000000-0005-0000-0000-000038020000}"/>
    <cellStyle name="_CurrencySpace 2 2" xfId="3467" xr:uid="{00000000-0005-0000-0000-000039020000}"/>
    <cellStyle name="_CurrencySpace 3" xfId="62" xr:uid="{00000000-0005-0000-0000-00003A020000}"/>
    <cellStyle name="_CurrencySpace 3 2" xfId="3468" xr:uid="{00000000-0005-0000-0000-00003B020000}"/>
    <cellStyle name="_CurrencySpace 4" xfId="149" xr:uid="{00000000-0005-0000-0000-00003C020000}"/>
    <cellStyle name="_CurrencySpace 4 2" xfId="201" xr:uid="{00000000-0005-0000-0000-00003D020000}"/>
    <cellStyle name="_CurrencySpace 4 2 2" xfId="3554" xr:uid="{00000000-0005-0000-0000-00003E020000}"/>
    <cellStyle name="_Dec 31, 2007 - BPI Debt Mgt Report FINAL" xfId="753" xr:uid="{00000000-0005-0000-0000-00003F020000}"/>
    <cellStyle name="_Dec 31, 2007 - BPI Debt Mgt Report FINAL_BRPI Debt Mgt Report - Q2 Assets_under_ Mgmt_ FINAL" xfId="754" xr:uid="{00000000-0005-0000-0000-000040020000}"/>
    <cellStyle name="_Deep Creek  Piney Model" xfId="755" xr:uid="{00000000-0005-0000-0000-000041020000}"/>
    <cellStyle name="_Deep Creek  Piney Model 10" xfId="756" xr:uid="{00000000-0005-0000-0000-000042020000}"/>
    <cellStyle name="_Deep Creek  Piney Model 11" xfId="757" xr:uid="{00000000-0005-0000-0000-000043020000}"/>
    <cellStyle name="_Deep Creek  Piney Model 12" xfId="758" xr:uid="{00000000-0005-0000-0000-000044020000}"/>
    <cellStyle name="_Deep Creek  Piney Model 13" xfId="759" xr:uid="{00000000-0005-0000-0000-000045020000}"/>
    <cellStyle name="_Deep Creek  Piney Model 14" xfId="760" xr:uid="{00000000-0005-0000-0000-000046020000}"/>
    <cellStyle name="_Deep Creek  Piney Model 2" xfId="761" xr:uid="{00000000-0005-0000-0000-000047020000}"/>
    <cellStyle name="_Deep Creek  Piney Model 2 10" xfId="762" xr:uid="{00000000-0005-0000-0000-000048020000}"/>
    <cellStyle name="_Deep Creek  Piney Model 2 2" xfId="763" xr:uid="{00000000-0005-0000-0000-000049020000}"/>
    <cellStyle name="_Deep Creek  Piney Model 2 3" xfId="764" xr:uid="{00000000-0005-0000-0000-00004A020000}"/>
    <cellStyle name="_Deep Creek  Piney Model 2 4" xfId="765" xr:uid="{00000000-0005-0000-0000-00004B020000}"/>
    <cellStyle name="_Deep Creek  Piney Model 2 5" xfId="766" xr:uid="{00000000-0005-0000-0000-00004C020000}"/>
    <cellStyle name="_Deep Creek  Piney Model 2 6" xfId="767" xr:uid="{00000000-0005-0000-0000-00004D020000}"/>
    <cellStyle name="_Deep Creek  Piney Model 2 7" xfId="768" xr:uid="{00000000-0005-0000-0000-00004E020000}"/>
    <cellStyle name="_Deep Creek  Piney Model 2 8" xfId="769" xr:uid="{00000000-0005-0000-0000-00004F020000}"/>
    <cellStyle name="_Deep Creek  Piney Model 2 9" xfId="770" xr:uid="{00000000-0005-0000-0000-000050020000}"/>
    <cellStyle name="_Deep Creek  Piney Model 3" xfId="771" xr:uid="{00000000-0005-0000-0000-000051020000}"/>
    <cellStyle name="_Deep Creek  Piney Model 3 10" xfId="772" xr:uid="{00000000-0005-0000-0000-000052020000}"/>
    <cellStyle name="_Deep Creek  Piney Model 3 2" xfId="773" xr:uid="{00000000-0005-0000-0000-000053020000}"/>
    <cellStyle name="_Deep Creek  Piney Model 3 3" xfId="774" xr:uid="{00000000-0005-0000-0000-000054020000}"/>
    <cellStyle name="_Deep Creek  Piney Model 3 4" xfId="775" xr:uid="{00000000-0005-0000-0000-000055020000}"/>
    <cellStyle name="_Deep Creek  Piney Model 3 5" xfId="776" xr:uid="{00000000-0005-0000-0000-000056020000}"/>
    <cellStyle name="_Deep Creek  Piney Model 3 6" xfId="777" xr:uid="{00000000-0005-0000-0000-000057020000}"/>
    <cellStyle name="_Deep Creek  Piney Model 3 7" xfId="778" xr:uid="{00000000-0005-0000-0000-000058020000}"/>
    <cellStyle name="_Deep Creek  Piney Model 3 8" xfId="779" xr:uid="{00000000-0005-0000-0000-000059020000}"/>
    <cellStyle name="_Deep Creek  Piney Model 3 9" xfId="780" xr:uid="{00000000-0005-0000-0000-00005A020000}"/>
    <cellStyle name="_Deep Creek  Piney Model 4" xfId="781" xr:uid="{00000000-0005-0000-0000-00005B020000}"/>
    <cellStyle name="_Deep Creek  Piney Model 4 10" xfId="782" xr:uid="{00000000-0005-0000-0000-00005C020000}"/>
    <cellStyle name="_Deep Creek  Piney Model 4 2" xfId="783" xr:uid="{00000000-0005-0000-0000-00005D020000}"/>
    <cellStyle name="_Deep Creek  Piney Model 4 3" xfId="784" xr:uid="{00000000-0005-0000-0000-00005E020000}"/>
    <cellStyle name="_Deep Creek  Piney Model 4 4" xfId="785" xr:uid="{00000000-0005-0000-0000-00005F020000}"/>
    <cellStyle name="_Deep Creek  Piney Model 4 5" xfId="786" xr:uid="{00000000-0005-0000-0000-000060020000}"/>
    <cellStyle name="_Deep Creek  Piney Model 4 6" xfId="787" xr:uid="{00000000-0005-0000-0000-000061020000}"/>
    <cellStyle name="_Deep Creek  Piney Model 4 7" xfId="788" xr:uid="{00000000-0005-0000-0000-000062020000}"/>
    <cellStyle name="_Deep Creek  Piney Model 4 8" xfId="789" xr:uid="{00000000-0005-0000-0000-000063020000}"/>
    <cellStyle name="_Deep Creek  Piney Model 4 9" xfId="790" xr:uid="{00000000-0005-0000-0000-000064020000}"/>
    <cellStyle name="_Deep Creek  Piney Model 5" xfId="791" xr:uid="{00000000-0005-0000-0000-000065020000}"/>
    <cellStyle name="_Deep Creek  Piney Model 5 10" xfId="792" xr:uid="{00000000-0005-0000-0000-000066020000}"/>
    <cellStyle name="_Deep Creek  Piney Model 5 2" xfId="793" xr:uid="{00000000-0005-0000-0000-000067020000}"/>
    <cellStyle name="_Deep Creek  Piney Model 5 3" xfId="794" xr:uid="{00000000-0005-0000-0000-000068020000}"/>
    <cellStyle name="_Deep Creek  Piney Model 5 4" xfId="795" xr:uid="{00000000-0005-0000-0000-000069020000}"/>
    <cellStyle name="_Deep Creek  Piney Model 5 5" xfId="796" xr:uid="{00000000-0005-0000-0000-00006A020000}"/>
    <cellStyle name="_Deep Creek  Piney Model 5 6" xfId="797" xr:uid="{00000000-0005-0000-0000-00006B020000}"/>
    <cellStyle name="_Deep Creek  Piney Model 5 7" xfId="798" xr:uid="{00000000-0005-0000-0000-00006C020000}"/>
    <cellStyle name="_Deep Creek  Piney Model 5 8" xfId="799" xr:uid="{00000000-0005-0000-0000-00006D020000}"/>
    <cellStyle name="_Deep Creek  Piney Model 5 9" xfId="800" xr:uid="{00000000-0005-0000-0000-00006E020000}"/>
    <cellStyle name="_Deep Creek  Piney Model 6" xfId="801" xr:uid="{00000000-0005-0000-0000-00006F020000}"/>
    <cellStyle name="_Deep Creek  Piney Model 7" xfId="802" xr:uid="{00000000-0005-0000-0000-000070020000}"/>
    <cellStyle name="_Deep Creek  Piney Model 8" xfId="803" xr:uid="{00000000-0005-0000-0000-000071020000}"/>
    <cellStyle name="_Deep Creek  Piney Model 9" xfId="804" xr:uid="{00000000-0005-0000-0000-000072020000}"/>
    <cellStyle name="_Deep Creek  Piney Model_BRPI Debt Mgt Report - Q2 Assets_under_ Mgmt_ FINAL" xfId="805" xr:uid="{00000000-0005-0000-0000-000073020000}"/>
    <cellStyle name="_Expenses  Price Decks for recent acquisitions 2005-03-09" xfId="806" xr:uid="{00000000-0005-0000-0000-000074020000}"/>
    <cellStyle name="_Expenses  Price Decks for recent acquisitions 2005-03-09 10" xfId="807" xr:uid="{00000000-0005-0000-0000-000075020000}"/>
    <cellStyle name="_Expenses  Price Decks for recent acquisitions 2005-03-09 11" xfId="808" xr:uid="{00000000-0005-0000-0000-000076020000}"/>
    <cellStyle name="_Expenses  Price Decks for recent acquisitions 2005-03-09 12" xfId="809" xr:uid="{00000000-0005-0000-0000-000077020000}"/>
    <cellStyle name="_Expenses  Price Decks for recent acquisitions 2005-03-09 13" xfId="810" xr:uid="{00000000-0005-0000-0000-000078020000}"/>
    <cellStyle name="_Expenses  Price Decks for recent acquisitions 2005-03-09 14" xfId="811" xr:uid="{00000000-0005-0000-0000-000079020000}"/>
    <cellStyle name="_Expenses  Price Decks for recent acquisitions 2005-03-09 2" xfId="812" xr:uid="{00000000-0005-0000-0000-00007A020000}"/>
    <cellStyle name="_Expenses  Price Decks for recent acquisitions 2005-03-09 2 10" xfId="813" xr:uid="{00000000-0005-0000-0000-00007B020000}"/>
    <cellStyle name="_Expenses  Price Decks for recent acquisitions 2005-03-09 2 2" xfId="814" xr:uid="{00000000-0005-0000-0000-00007C020000}"/>
    <cellStyle name="_Expenses  Price Decks for recent acquisitions 2005-03-09 2 3" xfId="815" xr:uid="{00000000-0005-0000-0000-00007D020000}"/>
    <cellStyle name="_Expenses  Price Decks for recent acquisitions 2005-03-09 2 4" xfId="816" xr:uid="{00000000-0005-0000-0000-00007E020000}"/>
    <cellStyle name="_Expenses  Price Decks for recent acquisitions 2005-03-09 2 5" xfId="817" xr:uid="{00000000-0005-0000-0000-00007F020000}"/>
    <cellStyle name="_Expenses  Price Decks for recent acquisitions 2005-03-09 2 6" xfId="818" xr:uid="{00000000-0005-0000-0000-000080020000}"/>
    <cellStyle name="_Expenses  Price Decks for recent acquisitions 2005-03-09 2 7" xfId="819" xr:uid="{00000000-0005-0000-0000-000081020000}"/>
    <cellStyle name="_Expenses  Price Decks for recent acquisitions 2005-03-09 2 8" xfId="820" xr:uid="{00000000-0005-0000-0000-000082020000}"/>
    <cellStyle name="_Expenses  Price Decks for recent acquisitions 2005-03-09 2 9" xfId="821" xr:uid="{00000000-0005-0000-0000-000083020000}"/>
    <cellStyle name="_Expenses  Price Decks for recent acquisitions 2005-03-09 3" xfId="822" xr:uid="{00000000-0005-0000-0000-000084020000}"/>
    <cellStyle name="_Expenses  Price Decks for recent acquisitions 2005-03-09 3 10" xfId="823" xr:uid="{00000000-0005-0000-0000-000085020000}"/>
    <cellStyle name="_Expenses  Price Decks for recent acquisitions 2005-03-09 3 2" xfId="824" xr:uid="{00000000-0005-0000-0000-000086020000}"/>
    <cellStyle name="_Expenses  Price Decks for recent acquisitions 2005-03-09 3 3" xfId="825" xr:uid="{00000000-0005-0000-0000-000087020000}"/>
    <cellStyle name="_Expenses  Price Decks for recent acquisitions 2005-03-09 3 4" xfId="826" xr:uid="{00000000-0005-0000-0000-000088020000}"/>
    <cellStyle name="_Expenses  Price Decks for recent acquisitions 2005-03-09 3 5" xfId="827" xr:uid="{00000000-0005-0000-0000-000089020000}"/>
    <cellStyle name="_Expenses  Price Decks for recent acquisitions 2005-03-09 3 6" xfId="828" xr:uid="{00000000-0005-0000-0000-00008A020000}"/>
    <cellStyle name="_Expenses  Price Decks for recent acquisitions 2005-03-09 3 7" xfId="829" xr:uid="{00000000-0005-0000-0000-00008B020000}"/>
    <cellStyle name="_Expenses  Price Decks for recent acquisitions 2005-03-09 3 8" xfId="830" xr:uid="{00000000-0005-0000-0000-00008C020000}"/>
    <cellStyle name="_Expenses  Price Decks for recent acquisitions 2005-03-09 3 9" xfId="831" xr:uid="{00000000-0005-0000-0000-00008D020000}"/>
    <cellStyle name="_Expenses  Price Decks for recent acquisitions 2005-03-09 4" xfId="832" xr:uid="{00000000-0005-0000-0000-00008E020000}"/>
    <cellStyle name="_Expenses  Price Decks for recent acquisitions 2005-03-09 4 10" xfId="833" xr:uid="{00000000-0005-0000-0000-00008F020000}"/>
    <cellStyle name="_Expenses  Price Decks for recent acquisitions 2005-03-09 4 2" xfId="834" xr:uid="{00000000-0005-0000-0000-000090020000}"/>
    <cellStyle name="_Expenses  Price Decks for recent acquisitions 2005-03-09 4 3" xfId="835" xr:uid="{00000000-0005-0000-0000-000091020000}"/>
    <cellStyle name="_Expenses  Price Decks for recent acquisitions 2005-03-09 4 4" xfId="836" xr:uid="{00000000-0005-0000-0000-000092020000}"/>
    <cellStyle name="_Expenses  Price Decks for recent acquisitions 2005-03-09 4 5" xfId="837" xr:uid="{00000000-0005-0000-0000-000093020000}"/>
    <cellStyle name="_Expenses  Price Decks for recent acquisitions 2005-03-09 4 6" xfId="838" xr:uid="{00000000-0005-0000-0000-000094020000}"/>
    <cellStyle name="_Expenses  Price Decks for recent acquisitions 2005-03-09 4 7" xfId="839" xr:uid="{00000000-0005-0000-0000-000095020000}"/>
    <cellStyle name="_Expenses  Price Decks for recent acquisitions 2005-03-09 4 8" xfId="840" xr:uid="{00000000-0005-0000-0000-000096020000}"/>
    <cellStyle name="_Expenses  Price Decks for recent acquisitions 2005-03-09 4 9" xfId="841" xr:uid="{00000000-0005-0000-0000-000097020000}"/>
    <cellStyle name="_Expenses  Price Decks for recent acquisitions 2005-03-09 5" xfId="842" xr:uid="{00000000-0005-0000-0000-000098020000}"/>
    <cellStyle name="_Expenses  Price Decks for recent acquisitions 2005-03-09 5 10" xfId="843" xr:uid="{00000000-0005-0000-0000-000099020000}"/>
    <cellStyle name="_Expenses  Price Decks for recent acquisitions 2005-03-09 5 2" xfId="844" xr:uid="{00000000-0005-0000-0000-00009A020000}"/>
    <cellStyle name="_Expenses  Price Decks for recent acquisitions 2005-03-09 5 3" xfId="845" xr:uid="{00000000-0005-0000-0000-00009B020000}"/>
    <cellStyle name="_Expenses  Price Decks for recent acquisitions 2005-03-09 5 4" xfId="846" xr:uid="{00000000-0005-0000-0000-00009C020000}"/>
    <cellStyle name="_Expenses  Price Decks for recent acquisitions 2005-03-09 5 5" xfId="847" xr:uid="{00000000-0005-0000-0000-00009D020000}"/>
    <cellStyle name="_Expenses  Price Decks for recent acquisitions 2005-03-09 5 6" xfId="848" xr:uid="{00000000-0005-0000-0000-00009E020000}"/>
    <cellStyle name="_Expenses  Price Decks for recent acquisitions 2005-03-09 5 7" xfId="849" xr:uid="{00000000-0005-0000-0000-00009F020000}"/>
    <cellStyle name="_Expenses  Price Decks for recent acquisitions 2005-03-09 5 8" xfId="850" xr:uid="{00000000-0005-0000-0000-0000A0020000}"/>
    <cellStyle name="_Expenses  Price Decks for recent acquisitions 2005-03-09 5 9" xfId="851" xr:uid="{00000000-0005-0000-0000-0000A1020000}"/>
    <cellStyle name="_Expenses  Price Decks for recent acquisitions 2005-03-09 6" xfId="852" xr:uid="{00000000-0005-0000-0000-0000A2020000}"/>
    <cellStyle name="_Expenses  Price Decks for recent acquisitions 2005-03-09 7" xfId="853" xr:uid="{00000000-0005-0000-0000-0000A3020000}"/>
    <cellStyle name="_Expenses  Price Decks for recent acquisitions 2005-03-09 8" xfId="854" xr:uid="{00000000-0005-0000-0000-0000A4020000}"/>
    <cellStyle name="_Expenses  Price Decks for recent acquisitions 2005-03-09 9" xfId="855" xr:uid="{00000000-0005-0000-0000-0000A5020000}"/>
    <cellStyle name="_Expenses  Price Decks for recent acquisitions 2005-03-09_BRPI Debt Mgt Report - Q2 Assets_under_ Mgmt_ FINAL" xfId="856" xr:uid="{00000000-0005-0000-0000-0000A6020000}"/>
    <cellStyle name="_FM - Cataguazes - In Generation - 2007-09-05 REAL" xfId="857" xr:uid="{00000000-0005-0000-0000-0000A7020000}"/>
    <cellStyle name="_FM - Cataguazes - In Generation - 2007-09-05 REAL 10" xfId="858" xr:uid="{00000000-0005-0000-0000-0000A8020000}"/>
    <cellStyle name="_FM - Cataguazes - In Generation - 2007-09-05 REAL 11" xfId="859" xr:uid="{00000000-0005-0000-0000-0000A9020000}"/>
    <cellStyle name="_FM - Cataguazes - In Generation - 2007-09-05 REAL 12" xfId="860" xr:uid="{00000000-0005-0000-0000-0000AA020000}"/>
    <cellStyle name="_FM - Cataguazes - In Generation - 2007-09-05 REAL 13" xfId="861" xr:uid="{00000000-0005-0000-0000-0000AB020000}"/>
    <cellStyle name="_FM - Cataguazes - In Generation - 2007-09-05 REAL 14" xfId="862" xr:uid="{00000000-0005-0000-0000-0000AC020000}"/>
    <cellStyle name="_FM - Cataguazes - In Generation - 2007-09-05 REAL 2" xfId="863" xr:uid="{00000000-0005-0000-0000-0000AD020000}"/>
    <cellStyle name="_FM - Cataguazes - In Generation - 2007-09-05 REAL 2 10" xfId="864" xr:uid="{00000000-0005-0000-0000-0000AE020000}"/>
    <cellStyle name="_FM - Cataguazes - In Generation - 2007-09-05 REAL 2 2" xfId="865" xr:uid="{00000000-0005-0000-0000-0000AF020000}"/>
    <cellStyle name="_FM - Cataguazes - In Generation - 2007-09-05 REAL 2 3" xfId="866" xr:uid="{00000000-0005-0000-0000-0000B0020000}"/>
    <cellStyle name="_FM - Cataguazes - In Generation - 2007-09-05 REAL 2 4" xfId="867" xr:uid="{00000000-0005-0000-0000-0000B1020000}"/>
    <cellStyle name="_FM - Cataguazes - In Generation - 2007-09-05 REAL 2 5" xfId="868" xr:uid="{00000000-0005-0000-0000-0000B2020000}"/>
    <cellStyle name="_FM - Cataguazes - In Generation - 2007-09-05 REAL 2 6" xfId="869" xr:uid="{00000000-0005-0000-0000-0000B3020000}"/>
    <cellStyle name="_FM - Cataguazes - In Generation - 2007-09-05 REAL 2 7" xfId="870" xr:uid="{00000000-0005-0000-0000-0000B4020000}"/>
    <cellStyle name="_FM - Cataguazes - In Generation - 2007-09-05 REAL 2 8" xfId="871" xr:uid="{00000000-0005-0000-0000-0000B5020000}"/>
    <cellStyle name="_FM - Cataguazes - In Generation - 2007-09-05 REAL 2 9" xfId="872" xr:uid="{00000000-0005-0000-0000-0000B6020000}"/>
    <cellStyle name="_FM - Cataguazes - In Generation - 2007-09-05 REAL 3" xfId="873" xr:uid="{00000000-0005-0000-0000-0000B7020000}"/>
    <cellStyle name="_FM - Cataguazes - In Generation - 2007-09-05 REAL 3 10" xfId="874" xr:uid="{00000000-0005-0000-0000-0000B8020000}"/>
    <cellStyle name="_FM - Cataguazes - In Generation - 2007-09-05 REAL 3 2" xfId="875" xr:uid="{00000000-0005-0000-0000-0000B9020000}"/>
    <cellStyle name="_FM - Cataguazes - In Generation - 2007-09-05 REAL 3 3" xfId="876" xr:uid="{00000000-0005-0000-0000-0000BA020000}"/>
    <cellStyle name="_FM - Cataguazes - In Generation - 2007-09-05 REAL 3 4" xfId="877" xr:uid="{00000000-0005-0000-0000-0000BB020000}"/>
    <cellStyle name="_FM - Cataguazes - In Generation - 2007-09-05 REAL 3 5" xfId="878" xr:uid="{00000000-0005-0000-0000-0000BC020000}"/>
    <cellStyle name="_FM - Cataguazes - In Generation - 2007-09-05 REAL 3 6" xfId="879" xr:uid="{00000000-0005-0000-0000-0000BD020000}"/>
    <cellStyle name="_FM - Cataguazes - In Generation - 2007-09-05 REAL 3 7" xfId="880" xr:uid="{00000000-0005-0000-0000-0000BE020000}"/>
    <cellStyle name="_FM - Cataguazes - In Generation - 2007-09-05 REAL 3 8" xfId="881" xr:uid="{00000000-0005-0000-0000-0000BF020000}"/>
    <cellStyle name="_FM - Cataguazes - In Generation - 2007-09-05 REAL 3 9" xfId="882" xr:uid="{00000000-0005-0000-0000-0000C0020000}"/>
    <cellStyle name="_FM - Cataguazes - In Generation - 2007-09-05 REAL 4" xfId="883" xr:uid="{00000000-0005-0000-0000-0000C1020000}"/>
    <cellStyle name="_FM - Cataguazes - In Generation - 2007-09-05 REAL 4 10" xfId="884" xr:uid="{00000000-0005-0000-0000-0000C2020000}"/>
    <cellStyle name="_FM - Cataguazes - In Generation - 2007-09-05 REAL 4 2" xfId="885" xr:uid="{00000000-0005-0000-0000-0000C3020000}"/>
    <cellStyle name="_FM - Cataguazes - In Generation - 2007-09-05 REAL 4 3" xfId="886" xr:uid="{00000000-0005-0000-0000-0000C4020000}"/>
    <cellStyle name="_FM - Cataguazes - In Generation - 2007-09-05 REAL 4 4" xfId="887" xr:uid="{00000000-0005-0000-0000-0000C5020000}"/>
    <cellStyle name="_FM - Cataguazes - In Generation - 2007-09-05 REAL 4 5" xfId="888" xr:uid="{00000000-0005-0000-0000-0000C6020000}"/>
    <cellStyle name="_FM - Cataguazes - In Generation - 2007-09-05 REAL 4 6" xfId="889" xr:uid="{00000000-0005-0000-0000-0000C7020000}"/>
    <cellStyle name="_FM - Cataguazes - In Generation - 2007-09-05 REAL 4 7" xfId="890" xr:uid="{00000000-0005-0000-0000-0000C8020000}"/>
    <cellStyle name="_FM - Cataguazes - In Generation - 2007-09-05 REAL 4 8" xfId="891" xr:uid="{00000000-0005-0000-0000-0000C9020000}"/>
    <cellStyle name="_FM - Cataguazes - In Generation - 2007-09-05 REAL 4 9" xfId="892" xr:uid="{00000000-0005-0000-0000-0000CA020000}"/>
    <cellStyle name="_FM - Cataguazes - In Generation - 2007-09-05 REAL 5" xfId="893" xr:uid="{00000000-0005-0000-0000-0000CB020000}"/>
    <cellStyle name="_FM - Cataguazes - In Generation - 2007-09-05 REAL 5 10" xfId="894" xr:uid="{00000000-0005-0000-0000-0000CC020000}"/>
    <cellStyle name="_FM - Cataguazes - In Generation - 2007-09-05 REAL 5 2" xfId="895" xr:uid="{00000000-0005-0000-0000-0000CD020000}"/>
    <cellStyle name="_FM - Cataguazes - In Generation - 2007-09-05 REAL 5 3" xfId="896" xr:uid="{00000000-0005-0000-0000-0000CE020000}"/>
    <cellStyle name="_FM - Cataguazes - In Generation - 2007-09-05 REAL 5 4" xfId="897" xr:uid="{00000000-0005-0000-0000-0000CF020000}"/>
    <cellStyle name="_FM - Cataguazes - In Generation - 2007-09-05 REAL 5 5" xfId="898" xr:uid="{00000000-0005-0000-0000-0000D0020000}"/>
    <cellStyle name="_FM - Cataguazes - In Generation - 2007-09-05 REAL 5 6" xfId="899" xr:uid="{00000000-0005-0000-0000-0000D1020000}"/>
    <cellStyle name="_FM - Cataguazes - In Generation - 2007-09-05 REAL 5 7" xfId="900" xr:uid="{00000000-0005-0000-0000-0000D2020000}"/>
    <cellStyle name="_FM - Cataguazes - In Generation - 2007-09-05 REAL 5 8" xfId="901" xr:uid="{00000000-0005-0000-0000-0000D3020000}"/>
    <cellStyle name="_FM - Cataguazes - In Generation - 2007-09-05 REAL 5 9" xfId="902" xr:uid="{00000000-0005-0000-0000-0000D4020000}"/>
    <cellStyle name="_FM - Cataguazes - In Generation - 2007-09-05 REAL 6" xfId="903" xr:uid="{00000000-0005-0000-0000-0000D5020000}"/>
    <cellStyle name="_FM - Cataguazes - In Generation - 2007-09-05 REAL 7" xfId="904" xr:uid="{00000000-0005-0000-0000-0000D6020000}"/>
    <cellStyle name="_FM - Cataguazes - In Generation - 2007-09-05 REAL 8" xfId="905" xr:uid="{00000000-0005-0000-0000-0000D7020000}"/>
    <cellStyle name="_FM - Cataguazes - In Generation - 2007-09-05 REAL 9" xfId="906" xr:uid="{00000000-0005-0000-0000-0000D8020000}"/>
    <cellStyle name="_FM - Cataguazes - In Generation - 2007-09-05 REAL_BRPI Debt Mgt Report - Q2 Assets_under_ Mgmt_ FINAL" xfId="907" xr:uid="{00000000-0005-0000-0000-0000D9020000}"/>
    <cellStyle name="_Generation Profile as at June 30 2006" xfId="908" xr:uid="{00000000-0005-0000-0000-0000DA020000}"/>
    <cellStyle name="_Generation Profile as at June 30 2006_BRPI Debt Mgt Report - Q2 Assets_under_ Mgmt_ FINAL" xfId="909" xr:uid="{00000000-0005-0000-0000-0000DB020000}"/>
    <cellStyle name="_Generation Profile as at June 30 2006_Credit Risk Q3-2008" xfId="910" xr:uid="{00000000-0005-0000-0000-0000DC020000}"/>
    <cellStyle name="_Generation Profile as at June 30 2006_Credit Risk Q3-2008_BRPI Debt Mgt Report - Q2 Assets_under_ Mgmt_ FINAL" xfId="911" xr:uid="{00000000-0005-0000-0000-0000DD020000}"/>
    <cellStyle name="_Generation Profile as at June 30 2006_FX POSITION Q2-08" xfId="912" xr:uid="{00000000-0005-0000-0000-0000DE020000}"/>
    <cellStyle name="_Generation Profile as at June 30 2006_FX POSITION Q2-08_BRPI Debt Mgt Report - Q2 Assets_under_ Mgmt_ FINAL" xfId="913" xr:uid="{00000000-0005-0000-0000-0000DF020000}"/>
    <cellStyle name="_Generation Profile Sep 30, 2008 vs Jun 30, 2008" xfId="914" xr:uid="{00000000-0005-0000-0000-0000E0020000}"/>
    <cellStyle name="_Generation Profile Sep 30, 2008 vs Jun 30, 2008_BRPI Debt Mgt Report - Q2 Assets_under_ Mgmt_ FINAL" xfId="915" xr:uid="{00000000-0005-0000-0000-0000E1020000}"/>
    <cellStyle name="_June 30, 2007 - BPI Debt Mgt Report (FINAL)" xfId="916" xr:uid="{00000000-0005-0000-0000-0000E2020000}"/>
    <cellStyle name="_June 30, 2007 - BPI Debt Mgt Report (FINAL)_BRPI Debt Mgt Report - Q2 Assets_under_ Mgmt_ FINAL" xfId="917" xr:uid="{00000000-0005-0000-0000-0000E3020000}"/>
    <cellStyle name="_LIPA" xfId="918" xr:uid="{00000000-0005-0000-0000-0000E4020000}"/>
    <cellStyle name="_LIPA 10" xfId="919" xr:uid="{00000000-0005-0000-0000-0000E5020000}"/>
    <cellStyle name="_LIPA 11" xfId="920" xr:uid="{00000000-0005-0000-0000-0000E6020000}"/>
    <cellStyle name="_LIPA 12" xfId="921" xr:uid="{00000000-0005-0000-0000-0000E7020000}"/>
    <cellStyle name="_LIPA 13" xfId="922" xr:uid="{00000000-0005-0000-0000-0000E8020000}"/>
    <cellStyle name="_LIPA 14" xfId="923" xr:uid="{00000000-0005-0000-0000-0000E9020000}"/>
    <cellStyle name="_LIPA 2" xfId="924" xr:uid="{00000000-0005-0000-0000-0000EA020000}"/>
    <cellStyle name="_LIPA 2 10" xfId="925" xr:uid="{00000000-0005-0000-0000-0000EB020000}"/>
    <cellStyle name="_LIPA 2 2" xfId="926" xr:uid="{00000000-0005-0000-0000-0000EC020000}"/>
    <cellStyle name="_LIPA 2 3" xfId="927" xr:uid="{00000000-0005-0000-0000-0000ED020000}"/>
    <cellStyle name="_LIPA 2 4" xfId="928" xr:uid="{00000000-0005-0000-0000-0000EE020000}"/>
    <cellStyle name="_LIPA 2 5" xfId="929" xr:uid="{00000000-0005-0000-0000-0000EF020000}"/>
    <cellStyle name="_LIPA 2 6" xfId="930" xr:uid="{00000000-0005-0000-0000-0000F0020000}"/>
    <cellStyle name="_LIPA 2 7" xfId="931" xr:uid="{00000000-0005-0000-0000-0000F1020000}"/>
    <cellStyle name="_LIPA 2 8" xfId="932" xr:uid="{00000000-0005-0000-0000-0000F2020000}"/>
    <cellStyle name="_LIPA 2 9" xfId="933" xr:uid="{00000000-0005-0000-0000-0000F3020000}"/>
    <cellStyle name="_LIPA 3" xfId="934" xr:uid="{00000000-0005-0000-0000-0000F4020000}"/>
    <cellStyle name="_LIPA 3 10" xfId="935" xr:uid="{00000000-0005-0000-0000-0000F5020000}"/>
    <cellStyle name="_LIPA 3 2" xfId="936" xr:uid="{00000000-0005-0000-0000-0000F6020000}"/>
    <cellStyle name="_LIPA 3 3" xfId="937" xr:uid="{00000000-0005-0000-0000-0000F7020000}"/>
    <cellStyle name="_LIPA 3 4" xfId="938" xr:uid="{00000000-0005-0000-0000-0000F8020000}"/>
    <cellStyle name="_LIPA 3 5" xfId="939" xr:uid="{00000000-0005-0000-0000-0000F9020000}"/>
    <cellStyle name="_LIPA 3 6" xfId="940" xr:uid="{00000000-0005-0000-0000-0000FA020000}"/>
    <cellStyle name="_LIPA 3 7" xfId="941" xr:uid="{00000000-0005-0000-0000-0000FB020000}"/>
    <cellStyle name="_LIPA 3 8" xfId="942" xr:uid="{00000000-0005-0000-0000-0000FC020000}"/>
    <cellStyle name="_LIPA 3 9" xfId="943" xr:uid="{00000000-0005-0000-0000-0000FD020000}"/>
    <cellStyle name="_LIPA 4" xfId="944" xr:uid="{00000000-0005-0000-0000-0000FE020000}"/>
    <cellStyle name="_LIPA 4 10" xfId="945" xr:uid="{00000000-0005-0000-0000-0000FF020000}"/>
    <cellStyle name="_LIPA 4 2" xfId="946" xr:uid="{00000000-0005-0000-0000-000000030000}"/>
    <cellStyle name="_LIPA 4 3" xfId="947" xr:uid="{00000000-0005-0000-0000-000001030000}"/>
    <cellStyle name="_LIPA 4 4" xfId="948" xr:uid="{00000000-0005-0000-0000-000002030000}"/>
    <cellStyle name="_LIPA 4 5" xfId="949" xr:uid="{00000000-0005-0000-0000-000003030000}"/>
    <cellStyle name="_LIPA 4 6" xfId="950" xr:uid="{00000000-0005-0000-0000-000004030000}"/>
    <cellStyle name="_LIPA 4 7" xfId="951" xr:uid="{00000000-0005-0000-0000-000005030000}"/>
    <cellStyle name="_LIPA 4 8" xfId="952" xr:uid="{00000000-0005-0000-0000-000006030000}"/>
    <cellStyle name="_LIPA 4 9" xfId="953" xr:uid="{00000000-0005-0000-0000-000007030000}"/>
    <cellStyle name="_LIPA 5" xfId="954" xr:uid="{00000000-0005-0000-0000-000008030000}"/>
    <cellStyle name="_LIPA 5 10" xfId="955" xr:uid="{00000000-0005-0000-0000-000009030000}"/>
    <cellStyle name="_LIPA 5 2" xfId="956" xr:uid="{00000000-0005-0000-0000-00000A030000}"/>
    <cellStyle name="_LIPA 5 3" xfId="957" xr:uid="{00000000-0005-0000-0000-00000B030000}"/>
    <cellStyle name="_LIPA 5 4" xfId="958" xr:uid="{00000000-0005-0000-0000-00000C030000}"/>
    <cellStyle name="_LIPA 5 5" xfId="959" xr:uid="{00000000-0005-0000-0000-00000D030000}"/>
    <cellStyle name="_LIPA 5 6" xfId="960" xr:uid="{00000000-0005-0000-0000-00000E030000}"/>
    <cellStyle name="_LIPA 5 7" xfId="961" xr:uid="{00000000-0005-0000-0000-00000F030000}"/>
    <cellStyle name="_LIPA 5 8" xfId="962" xr:uid="{00000000-0005-0000-0000-000010030000}"/>
    <cellStyle name="_LIPA 5 9" xfId="963" xr:uid="{00000000-0005-0000-0000-000011030000}"/>
    <cellStyle name="_LIPA 6" xfId="964" xr:uid="{00000000-0005-0000-0000-000012030000}"/>
    <cellStyle name="_LIPA 7" xfId="965" xr:uid="{00000000-0005-0000-0000-000013030000}"/>
    <cellStyle name="_LIPA 8" xfId="966" xr:uid="{00000000-0005-0000-0000-000014030000}"/>
    <cellStyle name="_LIPA 9" xfId="967" xr:uid="{00000000-0005-0000-0000-000015030000}"/>
    <cellStyle name="_LIPA Final_Mar 2008" xfId="968" xr:uid="{00000000-0005-0000-0000-000016030000}"/>
    <cellStyle name="_LIPA Final_Mar 2008 10" xfId="969" xr:uid="{00000000-0005-0000-0000-000017030000}"/>
    <cellStyle name="_LIPA Final_Mar 2008 11" xfId="970" xr:uid="{00000000-0005-0000-0000-000018030000}"/>
    <cellStyle name="_LIPA Final_Mar 2008 12" xfId="971" xr:uid="{00000000-0005-0000-0000-000019030000}"/>
    <cellStyle name="_LIPA Final_Mar 2008 13" xfId="972" xr:uid="{00000000-0005-0000-0000-00001A030000}"/>
    <cellStyle name="_LIPA Final_Mar 2008 14" xfId="973" xr:uid="{00000000-0005-0000-0000-00001B030000}"/>
    <cellStyle name="_LIPA Final_Mar 2008 2" xfId="974" xr:uid="{00000000-0005-0000-0000-00001C030000}"/>
    <cellStyle name="_LIPA Final_Mar 2008 2 10" xfId="975" xr:uid="{00000000-0005-0000-0000-00001D030000}"/>
    <cellStyle name="_LIPA Final_Mar 2008 2 2" xfId="976" xr:uid="{00000000-0005-0000-0000-00001E030000}"/>
    <cellStyle name="_LIPA Final_Mar 2008 2 3" xfId="977" xr:uid="{00000000-0005-0000-0000-00001F030000}"/>
    <cellStyle name="_LIPA Final_Mar 2008 2 4" xfId="978" xr:uid="{00000000-0005-0000-0000-000020030000}"/>
    <cellStyle name="_LIPA Final_Mar 2008 2 5" xfId="979" xr:uid="{00000000-0005-0000-0000-000021030000}"/>
    <cellStyle name="_LIPA Final_Mar 2008 2 6" xfId="980" xr:uid="{00000000-0005-0000-0000-000022030000}"/>
    <cellStyle name="_LIPA Final_Mar 2008 2 7" xfId="981" xr:uid="{00000000-0005-0000-0000-000023030000}"/>
    <cellStyle name="_LIPA Final_Mar 2008 2 8" xfId="982" xr:uid="{00000000-0005-0000-0000-000024030000}"/>
    <cellStyle name="_LIPA Final_Mar 2008 2 9" xfId="983" xr:uid="{00000000-0005-0000-0000-000025030000}"/>
    <cellStyle name="_LIPA Final_Mar 2008 3" xfId="984" xr:uid="{00000000-0005-0000-0000-000026030000}"/>
    <cellStyle name="_LIPA Final_Mar 2008 3 10" xfId="985" xr:uid="{00000000-0005-0000-0000-000027030000}"/>
    <cellStyle name="_LIPA Final_Mar 2008 3 2" xfId="986" xr:uid="{00000000-0005-0000-0000-000028030000}"/>
    <cellStyle name="_LIPA Final_Mar 2008 3 3" xfId="987" xr:uid="{00000000-0005-0000-0000-000029030000}"/>
    <cellStyle name="_LIPA Final_Mar 2008 3 4" xfId="988" xr:uid="{00000000-0005-0000-0000-00002A030000}"/>
    <cellStyle name="_LIPA Final_Mar 2008 3 5" xfId="989" xr:uid="{00000000-0005-0000-0000-00002B030000}"/>
    <cellStyle name="_LIPA Final_Mar 2008 3 6" xfId="990" xr:uid="{00000000-0005-0000-0000-00002C030000}"/>
    <cellStyle name="_LIPA Final_Mar 2008 3 7" xfId="991" xr:uid="{00000000-0005-0000-0000-00002D030000}"/>
    <cellStyle name="_LIPA Final_Mar 2008 3 8" xfId="992" xr:uid="{00000000-0005-0000-0000-00002E030000}"/>
    <cellStyle name="_LIPA Final_Mar 2008 3 9" xfId="993" xr:uid="{00000000-0005-0000-0000-00002F030000}"/>
    <cellStyle name="_LIPA Final_Mar 2008 4" xfId="994" xr:uid="{00000000-0005-0000-0000-000030030000}"/>
    <cellStyle name="_LIPA Final_Mar 2008 4 10" xfId="995" xr:uid="{00000000-0005-0000-0000-000031030000}"/>
    <cellStyle name="_LIPA Final_Mar 2008 4 2" xfId="996" xr:uid="{00000000-0005-0000-0000-000032030000}"/>
    <cellStyle name="_LIPA Final_Mar 2008 4 3" xfId="997" xr:uid="{00000000-0005-0000-0000-000033030000}"/>
    <cellStyle name="_LIPA Final_Mar 2008 4 4" xfId="998" xr:uid="{00000000-0005-0000-0000-000034030000}"/>
    <cellStyle name="_LIPA Final_Mar 2008 4 5" xfId="999" xr:uid="{00000000-0005-0000-0000-000035030000}"/>
    <cellStyle name="_LIPA Final_Mar 2008 4 6" xfId="1000" xr:uid="{00000000-0005-0000-0000-000036030000}"/>
    <cellStyle name="_LIPA Final_Mar 2008 4 7" xfId="1001" xr:uid="{00000000-0005-0000-0000-000037030000}"/>
    <cellStyle name="_LIPA Final_Mar 2008 4 8" xfId="1002" xr:uid="{00000000-0005-0000-0000-000038030000}"/>
    <cellStyle name="_LIPA Final_Mar 2008 4 9" xfId="1003" xr:uid="{00000000-0005-0000-0000-000039030000}"/>
    <cellStyle name="_LIPA Final_Mar 2008 5" xfId="1004" xr:uid="{00000000-0005-0000-0000-00003A030000}"/>
    <cellStyle name="_LIPA Final_Mar 2008 5 10" xfId="1005" xr:uid="{00000000-0005-0000-0000-00003B030000}"/>
    <cellStyle name="_LIPA Final_Mar 2008 5 2" xfId="1006" xr:uid="{00000000-0005-0000-0000-00003C030000}"/>
    <cellStyle name="_LIPA Final_Mar 2008 5 3" xfId="1007" xr:uid="{00000000-0005-0000-0000-00003D030000}"/>
    <cellStyle name="_LIPA Final_Mar 2008 5 4" xfId="1008" xr:uid="{00000000-0005-0000-0000-00003E030000}"/>
    <cellStyle name="_LIPA Final_Mar 2008 5 5" xfId="1009" xr:uid="{00000000-0005-0000-0000-00003F030000}"/>
    <cellStyle name="_LIPA Final_Mar 2008 5 6" xfId="1010" xr:uid="{00000000-0005-0000-0000-000040030000}"/>
    <cellStyle name="_LIPA Final_Mar 2008 5 7" xfId="1011" xr:uid="{00000000-0005-0000-0000-000041030000}"/>
    <cellStyle name="_LIPA Final_Mar 2008 5 8" xfId="1012" xr:uid="{00000000-0005-0000-0000-000042030000}"/>
    <cellStyle name="_LIPA Final_Mar 2008 5 9" xfId="1013" xr:uid="{00000000-0005-0000-0000-000043030000}"/>
    <cellStyle name="_LIPA Final_Mar 2008 6" xfId="1014" xr:uid="{00000000-0005-0000-0000-000044030000}"/>
    <cellStyle name="_LIPA Final_Mar 2008 7" xfId="1015" xr:uid="{00000000-0005-0000-0000-000045030000}"/>
    <cellStyle name="_LIPA Final_Mar 2008 8" xfId="1016" xr:uid="{00000000-0005-0000-0000-000046030000}"/>
    <cellStyle name="_LIPA Final_Mar 2008 9" xfId="1017" xr:uid="{00000000-0005-0000-0000-000047030000}"/>
    <cellStyle name="_LIPA Final_Mar 2008_BRPI Debt Mgt Report - Q2 Assets_under_ Mgmt_ FINAL" xfId="1018" xr:uid="{00000000-0005-0000-0000-000048030000}"/>
    <cellStyle name="_LIPA_BRPI Debt Mgt Report - Q2 Assets_under_ Mgmt_ FINAL" xfId="1019" xr:uid="{00000000-0005-0000-0000-000049030000}"/>
    <cellStyle name="_LOPC 2006 Major Maintenance budget" xfId="1020" xr:uid="{00000000-0005-0000-0000-00004A030000}"/>
    <cellStyle name="_LOPC 2006 Major Maintenance budget 10" xfId="1021" xr:uid="{00000000-0005-0000-0000-00004B030000}"/>
    <cellStyle name="_LOPC 2006 Major Maintenance budget 11" xfId="1022" xr:uid="{00000000-0005-0000-0000-00004C030000}"/>
    <cellStyle name="_LOPC 2006 Major Maintenance budget 12" xfId="1023" xr:uid="{00000000-0005-0000-0000-00004D030000}"/>
    <cellStyle name="_LOPC 2006 Major Maintenance budget 13" xfId="1024" xr:uid="{00000000-0005-0000-0000-00004E030000}"/>
    <cellStyle name="_LOPC 2006 Major Maintenance budget 14" xfId="1025" xr:uid="{00000000-0005-0000-0000-00004F030000}"/>
    <cellStyle name="_LOPC 2006 Major Maintenance budget 2" xfId="1026" xr:uid="{00000000-0005-0000-0000-000050030000}"/>
    <cellStyle name="_LOPC 2006 Major Maintenance budget 2 10" xfId="1027" xr:uid="{00000000-0005-0000-0000-000051030000}"/>
    <cellStyle name="_LOPC 2006 Major Maintenance budget 2 2" xfId="1028" xr:uid="{00000000-0005-0000-0000-000052030000}"/>
    <cellStyle name="_LOPC 2006 Major Maintenance budget 2 3" xfId="1029" xr:uid="{00000000-0005-0000-0000-000053030000}"/>
    <cellStyle name="_LOPC 2006 Major Maintenance budget 2 4" xfId="1030" xr:uid="{00000000-0005-0000-0000-000054030000}"/>
    <cellStyle name="_LOPC 2006 Major Maintenance budget 2 5" xfId="1031" xr:uid="{00000000-0005-0000-0000-000055030000}"/>
    <cellStyle name="_LOPC 2006 Major Maintenance budget 2 6" xfId="1032" xr:uid="{00000000-0005-0000-0000-000056030000}"/>
    <cellStyle name="_LOPC 2006 Major Maintenance budget 2 7" xfId="1033" xr:uid="{00000000-0005-0000-0000-000057030000}"/>
    <cellStyle name="_LOPC 2006 Major Maintenance budget 2 8" xfId="1034" xr:uid="{00000000-0005-0000-0000-000058030000}"/>
    <cellStyle name="_LOPC 2006 Major Maintenance budget 2 9" xfId="1035" xr:uid="{00000000-0005-0000-0000-000059030000}"/>
    <cellStyle name="_LOPC 2006 Major Maintenance budget 3" xfId="1036" xr:uid="{00000000-0005-0000-0000-00005A030000}"/>
    <cellStyle name="_LOPC 2006 Major Maintenance budget 3 10" xfId="1037" xr:uid="{00000000-0005-0000-0000-00005B030000}"/>
    <cellStyle name="_LOPC 2006 Major Maintenance budget 3 2" xfId="1038" xr:uid="{00000000-0005-0000-0000-00005C030000}"/>
    <cellStyle name="_LOPC 2006 Major Maintenance budget 3 3" xfId="1039" xr:uid="{00000000-0005-0000-0000-00005D030000}"/>
    <cellStyle name="_LOPC 2006 Major Maintenance budget 3 4" xfId="1040" xr:uid="{00000000-0005-0000-0000-00005E030000}"/>
    <cellStyle name="_LOPC 2006 Major Maintenance budget 3 5" xfId="1041" xr:uid="{00000000-0005-0000-0000-00005F030000}"/>
    <cellStyle name="_LOPC 2006 Major Maintenance budget 3 6" xfId="1042" xr:uid="{00000000-0005-0000-0000-000060030000}"/>
    <cellStyle name="_LOPC 2006 Major Maintenance budget 3 7" xfId="1043" xr:uid="{00000000-0005-0000-0000-000061030000}"/>
    <cellStyle name="_LOPC 2006 Major Maintenance budget 3 8" xfId="1044" xr:uid="{00000000-0005-0000-0000-000062030000}"/>
    <cellStyle name="_LOPC 2006 Major Maintenance budget 3 9" xfId="1045" xr:uid="{00000000-0005-0000-0000-000063030000}"/>
    <cellStyle name="_LOPC 2006 Major Maintenance budget 4" xfId="1046" xr:uid="{00000000-0005-0000-0000-000064030000}"/>
    <cellStyle name="_LOPC 2006 Major Maintenance budget 4 10" xfId="1047" xr:uid="{00000000-0005-0000-0000-000065030000}"/>
    <cellStyle name="_LOPC 2006 Major Maintenance budget 4 2" xfId="1048" xr:uid="{00000000-0005-0000-0000-000066030000}"/>
    <cellStyle name="_LOPC 2006 Major Maintenance budget 4 3" xfId="1049" xr:uid="{00000000-0005-0000-0000-000067030000}"/>
    <cellStyle name="_LOPC 2006 Major Maintenance budget 4 4" xfId="1050" xr:uid="{00000000-0005-0000-0000-000068030000}"/>
    <cellStyle name="_LOPC 2006 Major Maintenance budget 4 5" xfId="1051" xr:uid="{00000000-0005-0000-0000-000069030000}"/>
    <cellStyle name="_LOPC 2006 Major Maintenance budget 4 6" xfId="1052" xr:uid="{00000000-0005-0000-0000-00006A030000}"/>
    <cellStyle name="_LOPC 2006 Major Maintenance budget 4 7" xfId="1053" xr:uid="{00000000-0005-0000-0000-00006B030000}"/>
    <cellStyle name="_LOPC 2006 Major Maintenance budget 4 8" xfId="1054" xr:uid="{00000000-0005-0000-0000-00006C030000}"/>
    <cellStyle name="_LOPC 2006 Major Maintenance budget 4 9" xfId="1055" xr:uid="{00000000-0005-0000-0000-00006D030000}"/>
    <cellStyle name="_LOPC 2006 Major Maintenance budget 5" xfId="1056" xr:uid="{00000000-0005-0000-0000-00006E030000}"/>
    <cellStyle name="_LOPC 2006 Major Maintenance budget 5 10" xfId="1057" xr:uid="{00000000-0005-0000-0000-00006F030000}"/>
    <cellStyle name="_LOPC 2006 Major Maintenance budget 5 2" xfId="1058" xr:uid="{00000000-0005-0000-0000-000070030000}"/>
    <cellStyle name="_LOPC 2006 Major Maintenance budget 5 3" xfId="1059" xr:uid="{00000000-0005-0000-0000-000071030000}"/>
    <cellStyle name="_LOPC 2006 Major Maintenance budget 5 4" xfId="1060" xr:uid="{00000000-0005-0000-0000-000072030000}"/>
    <cellStyle name="_LOPC 2006 Major Maintenance budget 5 5" xfId="1061" xr:uid="{00000000-0005-0000-0000-000073030000}"/>
    <cellStyle name="_LOPC 2006 Major Maintenance budget 5 6" xfId="1062" xr:uid="{00000000-0005-0000-0000-000074030000}"/>
    <cellStyle name="_LOPC 2006 Major Maintenance budget 5 7" xfId="1063" xr:uid="{00000000-0005-0000-0000-000075030000}"/>
    <cellStyle name="_LOPC 2006 Major Maintenance budget 5 8" xfId="1064" xr:uid="{00000000-0005-0000-0000-000076030000}"/>
    <cellStyle name="_LOPC 2006 Major Maintenance budget 5 9" xfId="1065" xr:uid="{00000000-0005-0000-0000-000077030000}"/>
    <cellStyle name="_LOPC 2006 Major Maintenance budget 6" xfId="1066" xr:uid="{00000000-0005-0000-0000-000078030000}"/>
    <cellStyle name="_LOPC 2006 Major Maintenance budget 7" xfId="1067" xr:uid="{00000000-0005-0000-0000-000079030000}"/>
    <cellStyle name="_LOPC 2006 Major Maintenance budget 8" xfId="1068" xr:uid="{00000000-0005-0000-0000-00007A030000}"/>
    <cellStyle name="_LOPC 2006 Major Maintenance budget 9" xfId="1069" xr:uid="{00000000-0005-0000-0000-00007B030000}"/>
    <cellStyle name="_LOPC 2006 Major Maintenance budget_BRPI Debt Mgt Report - Q2 Assets_under_ Mgmt_ FINAL" xfId="1070" xr:uid="{00000000-0005-0000-0000-00007C030000}"/>
    <cellStyle name="_March 31, 2007 - BPI Debt Mgt Report - FINAL" xfId="1071" xr:uid="{00000000-0005-0000-0000-00007D030000}"/>
    <cellStyle name="_March 31, 2007 - BPI Debt Mgt Report - FINAL_BRPI Debt Mgt Report - Q2 Assets_under_ Mgmt_ FINAL" xfId="1072" xr:uid="{00000000-0005-0000-0000-00007E030000}"/>
    <cellStyle name="_March 31, 2008 - BPI Debt Mgt Report - Version 3" xfId="1073" xr:uid="{00000000-0005-0000-0000-00007F030000}"/>
    <cellStyle name="_March 31, 2008 - BPI Debt Mgt Report - Version 3_BRPI Debt Mgt Report - Q2 Assets_under_ Mgmt_ FINAL" xfId="1074" xr:uid="{00000000-0005-0000-0000-000080030000}"/>
    <cellStyle name="_MGw Generation 2006 Plan as of 2005-06-30 " xfId="1075" xr:uid="{00000000-0005-0000-0000-000081030000}"/>
    <cellStyle name="_MGw Generation 2006 Plan as of 2005-06-30 _BRPI Debt Mgt Report - Q2 Assets_under_ Mgmt_ FINAL" xfId="1076" xr:uid="{00000000-0005-0000-0000-000082030000}"/>
    <cellStyle name="_Multiple" xfId="15" xr:uid="{00000000-0005-0000-0000-000083030000}"/>
    <cellStyle name="_Multiple 2" xfId="63" xr:uid="{00000000-0005-0000-0000-000084030000}"/>
    <cellStyle name="_Multiple 2 2" xfId="3469" xr:uid="{00000000-0005-0000-0000-000085030000}"/>
    <cellStyle name="_Multiple 3" xfId="64" xr:uid="{00000000-0005-0000-0000-000086030000}"/>
    <cellStyle name="_Multiple 3 2" xfId="3470" xr:uid="{00000000-0005-0000-0000-000087030000}"/>
    <cellStyle name="_Multiple 4" xfId="150" xr:uid="{00000000-0005-0000-0000-000088030000}"/>
    <cellStyle name="_Multiple 4 2" xfId="191" xr:uid="{00000000-0005-0000-0000-000089030000}"/>
    <cellStyle name="_Multiple 4 2 2" xfId="3545" xr:uid="{00000000-0005-0000-0000-00008A030000}"/>
    <cellStyle name="_MultipleSpace" xfId="16" xr:uid="{00000000-0005-0000-0000-00008B030000}"/>
    <cellStyle name="_MultipleSpace 2" xfId="65" xr:uid="{00000000-0005-0000-0000-00008C030000}"/>
    <cellStyle name="_MultipleSpace 2 2" xfId="3471" xr:uid="{00000000-0005-0000-0000-00008D030000}"/>
    <cellStyle name="_MultipleSpace 3" xfId="66" xr:uid="{00000000-0005-0000-0000-00008E030000}"/>
    <cellStyle name="_MultipleSpace 3 2" xfId="3472" xr:uid="{00000000-0005-0000-0000-00008F030000}"/>
    <cellStyle name="_MultipleSpace 4" xfId="151" xr:uid="{00000000-0005-0000-0000-000090030000}"/>
    <cellStyle name="_MultipleSpace 4 2" xfId="210" xr:uid="{00000000-0005-0000-0000-000091030000}"/>
    <cellStyle name="_MultipleSpace 4 2 2" xfId="3563" xr:uid="{00000000-0005-0000-0000-000092030000}"/>
    <cellStyle name="_NewEng" xfId="1077" xr:uid="{00000000-0005-0000-0000-000093030000}"/>
    <cellStyle name="_NOI balance comparison_Q3 2006" xfId="1078" xr:uid="{00000000-0005-0000-0000-000094030000}"/>
    <cellStyle name="_NOI balance comparison_Q3 2006_BRPI Debt Mgt Report - Q2 Assets_under_ Mgmt_ FINAL" xfId="1079" xr:uid="{00000000-0005-0000-0000-000095030000}"/>
    <cellStyle name="_NOI balance comparison_Q3 2006_Credit Risk Q3-2008" xfId="1080" xr:uid="{00000000-0005-0000-0000-000096030000}"/>
    <cellStyle name="_NOI balance comparison_Q3 2006_Credit Risk Q3-2008_BRPI Debt Mgt Report - Q2 Assets_under_ Mgmt_ FINAL" xfId="1081" xr:uid="{00000000-0005-0000-0000-000097030000}"/>
    <cellStyle name="_NOI balance comparison_Q3 2006_FX POSITION Q2-08" xfId="1082" xr:uid="{00000000-0005-0000-0000-000098030000}"/>
    <cellStyle name="_NOI balance comparison_Q3 2006_FX POSITION Q2-08_BRPI Debt Mgt Report - Q2 Assets_under_ Mgmt_ FINAL" xfId="1083" xr:uid="{00000000-0005-0000-0000-000099030000}"/>
    <cellStyle name="_NOI rec - No T&amp;D_Q3 2006" xfId="1084" xr:uid="{00000000-0005-0000-0000-00009A030000}"/>
    <cellStyle name="_NOI rec - No T&amp;D_Q3 2006_BRPI Debt Mgt Report - Q2 Assets_under_ Mgmt_ FINAL" xfId="1085" xr:uid="{00000000-0005-0000-0000-00009B030000}"/>
    <cellStyle name="_NOI rec - No T&amp;D_Q3 2006_Credit Risk Q3-2008" xfId="1086" xr:uid="{00000000-0005-0000-0000-00009C030000}"/>
    <cellStyle name="_NOI rec - No T&amp;D_Q3 2006_Credit Risk Q3-2008_BRPI Debt Mgt Report - Q2 Assets_under_ Mgmt_ FINAL" xfId="1087" xr:uid="{00000000-0005-0000-0000-00009D030000}"/>
    <cellStyle name="_NOI rec - No T&amp;D_Q3 2006_FX POSITION Q2-08" xfId="1088" xr:uid="{00000000-0005-0000-0000-00009E030000}"/>
    <cellStyle name="_NOI rec - No T&amp;D_Q3 2006_FX POSITION Q2-08_BRPI Debt Mgt Report - Q2 Assets_under_ Mgmt_ FINAL" xfId="1089" xr:uid="{00000000-0005-0000-0000-00009F030000}"/>
    <cellStyle name="_NOI rec - No T&amp;D_Q4 2006" xfId="1090" xr:uid="{00000000-0005-0000-0000-0000A0030000}"/>
    <cellStyle name="_NOI rec - No T&amp;D_Q4 2006_BRPI Debt Mgt Report - Q2 Assets_under_ Mgmt_ FINAL" xfId="1091" xr:uid="{00000000-0005-0000-0000-0000A1030000}"/>
    <cellStyle name="_NY New aq- Raqette" xfId="1092" xr:uid="{00000000-0005-0000-0000-0000A2030000}"/>
    <cellStyle name="_NY New aq- Raqette 10" xfId="1093" xr:uid="{00000000-0005-0000-0000-0000A3030000}"/>
    <cellStyle name="_NY New aq- Raqette 11" xfId="1094" xr:uid="{00000000-0005-0000-0000-0000A4030000}"/>
    <cellStyle name="_NY New aq- Raqette 12" xfId="1095" xr:uid="{00000000-0005-0000-0000-0000A5030000}"/>
    <cellStyle name="_NY New aq- Raqette 13" xfId="1096" xr:uid="{00000000-0005-0000-0000-0000A6030000}"/>
    <cellStyle name="_NY New aq- Raqette 14" xfId="1097" xr:uid="{00000000-0005-0000-0000-0000A7030000}"/>
    <cellStyle name="_NY New aq- Raqette 2" xfId="1098" xr:uid="{00000000-0005-0000-0000-0000A8030000}"/>
    <cellStyle name="_NY New aq- Raqette 2 10" xfId="1099" xr:uid="{00000000-0005-0000-0000-0000A9030000}"/>
    <cellStyle name="_NY New aq- Raqette 2 2" xfId="1100" xr:uid="{00000000-0005-0000-0000-0000AA030000}"/>
    <cellStyle name="_NY New aq- Raqette 2 3" xfId="1101" xr:uid="{00000000-0005-0000-0000-0000AB030000}"/>
    <cellStyle name="_NY New aq- Raqette 2 4" xfId="1102" xr:uid="{00000000-0005-0000-0000-0000AC030000}"/>
    <cellStyle name="_NY New aq- Raqette 2 5" xfId="1103" xr:uid="{00000000-0005-0000-0000-0000AD030000}"/>
    <cellStyle name="_NY New aq- Raqette 2 6" xfId="1104" xr:uid="{00000000-0005-0000-0000-0000AE030000}"/>
    <cellStyle name="_NY New aq- Raqette 2 7" xfId="1105" xr:uid="{00000000-0005-0000-0000-0000AF030000}"/>
    <cellStyle name="_NY New aq- Raqette 2 8" xfId="1106" xr:uid="{00000000-0005-0000-0000-0000B0030000}"/>
    <cellStyle name="_NY New aq- Raqette 2 9" xfId="1107" xr:uid="{00000000-0005-0000-0000-0000B1030000}"/>
    <cellStyle name="_NY New aq- Raqette 3" xfId="1108" xr:uid="{00000000-0005-0000-0000-0000B2030000}"/>
    <cellStyle name="_NY New aq- Raqette 3 10" xfId="1109" xr:uid="{00000000-0005-0000-0000-0000B3030000}"/>
    <cellStyle name="_NY New aq- Raqette 3 2" xfId="1110" xr:uid="{00000000-0005-0000-0000-0000B4030000}"/>
    <cellStyle name="_NY New aq- Raqette 3 3" xfId="1111" xr:uid="{00000000-0005-0000-0000-0000B5030000}"/>
    <cellStyle name="_NY New aq- Raqette 3 4" xfId="1112" xr:uid="{00000000-0005-0000-0000-0000B6030000}"/>
    <cellStyle name="_NY New aq- Raqette 3 5" xfId="1113" xr:uid="{00000000-0005-0000-0000-0000B7030000}"/>
    <cellStyle name="_NY New aq- Raqette 3 6" xfId="1114" xr:uid="{00000000-0005-0000-0000-0000B8030000}"/>
    <cellStyle name="_NY New aq- Raqette 3 7" xfId="1115" xr:uid="{00000000-0005-0000-0000-0000B9030000}"/>
    <cellStyle name="_NY New aq- Raqette 3 8" xfId="1116" xr:uid="{00000000-0005-0000-0000-0000BA030000}"/>
    <cellStyle name="_NY New aq- Raqette 3 9" xfId="1117" xr:uid="{00000000-0005-0000-0000-0000BB030000}"/>
    <cellStyle name="_NY New aq- Raqette 4" xfId="1118" xr:uid="{00000000-0005-0000-0000-0000BC030000}"/>
    <cellStyle name="_NY New aq- Raqette 4 10" xfId="1119" xr:uid="{00000000-0005-0000-0000-0000BD030000}"/>
    <cellStyle name="_NY New aq- Raqette 4 2" xfId="1120" xr:uid="{00000000-0005-0000-0000-0000BE030000}"/>
    <cellStyle name="_NY New aq- Raqette 4 3" xfId="1121" xr:uid="{00000000-0005-0000-0000-0000BF030000}"/>
    <cellStyle name="_NY New aq- Raqette 4 4" xfId="1122" xr:uid="{00000000-0005-0000-0000-0000C0030000}"/>
    <cellStyle name="_NY New aq- Raqette 4 5" xfId="1123" xr:uid="{00000000-0005-0000-0000-0000C1030000}"/>
    <cellStyle name="_NY New aq- Raqette 4 6" xfId="1124" xr:uid="{00000000-0005-0000-0000-0000C2030000}"/>
    <cellStyle name="_NY New aq- Raqette 4 7" xfId="1125" xr:uid="{00000000-0005-0000-0000-0000C3030000}"/>
    <cellStyle name="_NY New aq- Raqette 4 8" xfId="1126" xr:uid="{00000000-0005-0000-0000-0000C4030000}"/>
    <cellStyle name="_NY New aq- Raqette 4 9" xfId="1127" xr:uid="{00000000-0005-0000-0000-0000C5030000}"/>
    <cellStyle name="_NY New aq- Raqette 5" xfId="1128" xr:uid="{00000000-0005-0000-0000-0000C6030000}"/>
    <cellStyle name="_NY New aq- Raqette 5 10" xfId="1129" xr:uid="{00000000-0005-0000-0000-0000C7030000}"/>
    <cellStyle name="_NY New aq- Raqette 5 2" xfId="1130" xr:uid="{00000000-0005-0000-0000-0000C8030000}"/>
    <cellStyle name="_NY New aq- Raqette 5 3" xfId="1131" xr:uid="{00000000-0005-0000-0000-0000C9030000}"/>
    <cellStyle name="_NY New aq- Raqette 5 4" xfId="1132" xr:uid="{00000000-0005-0000-0000-0000CA030000}"/>
    <cellStyle name="_NY New aq- Raqette 5 5" xfId="1133" xr:uid="{00000000-0005-0000-0000-0000CB030000}"/>
    <cellStyle name="_NY New aq- Raqette 5 6" xfId="1134" xr:uid="{00000000-0005-0000-0000-0000CC030000}"/>
    <cellStyle name="_NY New aq- Raqette 5 7" xfId="1135" xr:uid="{00000000-0005-0000-0000-0000CD030000}"/>
    <cellStyle name="_NY New aq- Raqette 5 8" xfId="1136" xr:uid="{00000000-0005-0000-0000-0000CE030000}"/>
    <cellStyle name="_NY New aq- Raqette 5 9" xfId="1137" xr:uid="{00000000-0005-0000-0000-0000CF030000}"/>
    <cellStyle name="_NY New aq- Raqette 6" xfId="1138" xr:uid="{00000000-0005-0000-0000-0000D0030000}"/>
    <cellStyle name="_NY New aq- Raqette 7" xfId="1139" xr:uid="{00000000-0005-0000-0000-0000D1030000}"/>
    <cellStyle name="_NY New aq- Raqette 8" xfId="1140" xr:uid="{00000000-0005-0000-0000-0000D2030000}"/>
    <cellStyle name="_NY New aq- Raqette 9" xfId="1141" xr:uid="{00000000-0005-0000-0000-0000D3030000}"/>
    <cellStyle name="_NY New aq- Raqette_BRPI Debt Mgt Report - Q2 Assets_under_ Mgmt_ FINAL" xfId="1142" xr:uid="{00000000-0005-0000-0000-0000D4030000}"/>
    <cellStyle name="_Ontario-FS-July 05" xfId="1143" xr:uid="{00000000-0005-0000-0000-0000D5030000}"/>
    <cellStyle name="_Ontario-FS-July 05 10" xfId="1144" xr:uid="{00000000-0005-0000-0000-0000D6030000}"/>
    <cellStyle name="_Ontario-FS-July 05 11" xfId="1145" xr:uid="{00000000-0005-0000-0000-0000D7030000}"/>
    <cellStyle name="_Ontario-FS-July 05 12" xfId="1146" xr:uid="{00000000-0005-0000-0000-0000D8030000}"/>
    <cellStyle name="_Ontario-FS-July 05 13" xfId="1147" xr:uid="{00000000-0005-0000-0000-0000D9030000}"/>
    <cellStyle name="_Ontario-FS-July 05 14" xfId="1148" xr:uid="{00000000-0005-0000-0000-0000DA030000}"/>
    <cellStyle name="_Ontario-FS-July 05 2" xfId="1149" xr:uid="{00000000-0005-0000-0000-0000DB030000}"/>
    <cellStyle name="_Ontario-FS-July 05 2 10" xfId="1150" xr:uid="{00000000-0005-0000-0000-0000DC030000}"/>
    <cellStyle name="_Ontario-FS-July 05 2 2" xfId="1151" xr:uid="{00000000-0005-0000-0000-0000DD030000}"/>
    <cellStyle name="_Ontario-FS-July 05 2 3" xfId="1152" xr:uid="{00000000-0005-0000-0000-0000DE030000}"/>
    <cellStyle name="_Ontario-FS-July 05 2 4" xfId="1153" xr:uid="{00000000-0005-0000-0000-0000DF030000}"/>
    <cellStyle name="_Ontario-FS-July 05 2 5" xfId="1154" xr:uid="{00000000-0005-0000-0000-0000E0030000}"/>
    <cellStyle name="_Ontario-FS-July 05 2 6" xfId="1155" xr:uid="{00000000-0005-0000-0000-0000E1030000}"/>
    <cellStyle name="_Ontario-FS-July 05 2 7" xfId="1156" xr:uid="{00000000-0005-0000-0000-0000E2030000}"/>
    <cellStyle name="_Ontario-FS-July 05 2 8" xfId="1157" xr:uid="{00000000-0005-0000-0000-0000E3030000}"/>
    <cellStyle name="_Ontario-FS-July 05 2 9" xfId="1158" xr:uid="{00000000-0005-0000-0000-0000E4030000}"/>
    <cellStyle name="_Ontario-FS-July 05 3" xfId="1159" xr:uid="{00000000-0005-0000-0000-0000E5030000}"/>
    <cellStyle name="_Ontario-FS-July 05 3 10" xfId="1160" xr:uid="{00000000-0005-0000-0000-0000E6030000}"/>
    <cellStyle name="_Ontario-FS-July 05 3 2" xfId="1161" xr:uid="{00000000-0005-0000-0000-0000E7030000}"/>
    <cellStyle name="_Ontario-FS-July 05 3 3" xfId="1162" xr:uid="{00000000-0005-0000-0000-0000E8030000}"/>
    <cellStyle name="_Ontario-FS-July 05 3 4" xfId="1163" xr:uid="{00000000-0005-0000-0000-0000E9030000}"/>
    <cellStyle name="_Ontario-FS-July 05 3 5" xfId="1164" xr:uid="{00000000-0005-0000-0000-0000EA030000}"/>
    <cellStyle name="_Ontario-FS-July 05 3 6" xfId="1165" xr:uid="{00000000-0005-0000-0000-0000EB030000}"/>
    <cellStyle name="_Ontario-FS-July 05 3 7" xfId="1166" xr:uid="{00000000-0005-0000-0000-0000EC030000}"/>
    <cellStyle name="_Ontario-FS-July 05 3 8" xfId="1167" xr:uid="{00000000-0005-0000-0000-0000ED030000}"/>
    <cellStyle name="_Ontario-FS-July 05 3 9" xfId="1168" xr:uid="{00000000-0005-0000-0000-0000EE030000}"/>
    <cellStyle name="_Ontario-FS-July 05 4" xfId="1169" xr:uid="{00000000-0005-0000-0000-0000EF030000}"/>
    <cellStyle name="_Ontario-FS-July 05 4 10" xfId="1170" xr:uid="{00000000-0005-0000-0000-0000F0030000}"/>
    <cellStyle name="_Ontario-FS-July 05 4 2" xfId="1171" xr:uid="{00000000-0005-0000-0000-0000F1030000}"/>
    <cellStyle name="_Ontario-FS-July 05 4 3" xfId="1172" xr:uid="{00000000-0005-0000-0000-0000F2030000}"/>
    <cellStyle name="_Ontario-FS-July 05 4 4" xfId="1173" xr:uid="{00000000-0005-0000-0000-0000F3030000}"/>
    <cellStyle name="_Ontario-FS-July 05 4 5" xfId="1174" xr:uid="{00000000-0005-0000-0000-0000F4030000}"/>
    <cellStyle name="_Ontario-FS-July 05 4 6" xfId="1175" xr:uid="{00000000-0005-0000-0000-0000F5030000}"/>
    <cellStyle name="_Ontario-FS-July 05 4 7" xfId="1176" xr:uid="{00000000-0005-0000-0000-0000F6030000}"/>
    <cellStyle name="_Ontario-FS-July 05 4 8" xfId="1177" xr:uid="{00000000-0005-0000-0000-0000F7030000}"/>
    <cellStyle name="_Ontario-FS-July 05 4 9" xfId="1178" xr:uid="{00000000-0005-0000-0000-0000F8030000}"/>
    <cellStyle name="_Ontario-FS-July 05 5" xfId="1179" xr:uid="{00000000-0005-0000-0000-0000F9030000}"/>
    <cellStyle name="_Ontario-FS-July 05 5 10" xfId="1180" xr:uid="{00000000-0005-0000-0000-0000FA030000}"/>
    <cellStyle name="_Ontario-FS-July 05 5 2" xfId="1181" xr:uid="{00000000-0005-0000-0000-0000FB030000}"/>
    <cellStyle name="_Ontario-FS-July 05 5 3" xfId="1182" xr:uid="{00000000-0005-0000-0000-0000FC030000}"/>
    <cellStyle name="_Ontario-FS-July 05 5 4" xfId="1183" xr:uid="{00000000-0005-0000-0000-0000FD030000}"/>
    <cellStyle name="_Ontario-FS-July 05 5 5" xfId="1184" xr:uid="{00000000-0005-0000-0000-0000FE030000}"/>
    <cellStyle name="_Ontario-FS-July 05 5 6" xfId="1185" xr:uid="{00000000-0005-0000-0000-0000FF030000}"/>
    <cellStyle name="_Ontario-FS-July 05 5 7" xfId="1186" xr:uid="{00000000-0005-0000-0000-000000040000}"/>
    <cellStyle name="_Ontario-FS-July 05 5 8" xfId="1187" xr:uid="{00000000-0005-0000-0000-000001040000}"/>
    <cellStyle name="_Ontario-FS-July 05 5 9" xfId="1188" xr:uid="{00000000-0005-0000-0000-000002040000}"/>
    <cellStyle name="_Ontario-FS-July 05 6" xfId="1189" xr:uid="{00000000-0005-0000-0000-000003040000}"/>
    <cellStyle name="_Ontario-FS-July 05 7" xfId="1190" xr:uid="{00000000-0005-0000-0000-000004040000}"/>
    <cellStyle name="_Ontario-FS-July 05 8" xfId="1191" xr:uid="{00000000-0005-0000-0000-000005040000}"/>
    <cellStyle name="_Ontario-FS-July 05 9" xfId="1192" xr:uid="{00000000-0005-0000-0000-000006040000}"/>
    <cellStyle name="_Ontario-FS-July 05_BRPI Debt Mgt Report - Q2 Assets_under_ Mgmt_ FINAL" xfId="1193" xr:uid="{00000000-0005-0000-0000-000007040000}"/>
    <cellStyle name="_OPS or Board reports Q3-2006" xfId="1194" xr:uid="{00000000-0005-0000-0000-000008040000}"/>
    <cellStyle name="_OPS or Board reports Q3-2006_BRPI Debt Mgt Report - Q2 Assets_under_ Mgmt_ FINAL" xfId="1195" xr:uid="{00000000-0005-0000-0000-000009040000}"/>
    <cellStyle name="_OPS or Board reports Q4-2006" xfId="1196" xr:uid="{00000000-0005-0000-0000-00000A040000}"/>
    <cellStyle name="_OPS or Board reports Q4-2006_BRPI Debt Mgt Report - Q2 Assets_under_ Mgmt_ FINAL" xfId="1197" xr:uid="{00000000-0005-0000-0000-00000B040000}"/>
    <cellStyle name="_Other Rev" xfId="1198" xr:uid="{00000000-0005-0000-0000-00000C040000}"/>
    <cellStyle name="_Other Rev 10" xfId="1199" xr:uid="{00000000-0005-0000-0000-00000D040000}"/>
    <cellStyle name="_Other Rev 11" xfId="1200" xr:uid="{00000000-0005-0000-0000-00000E040000}"/>
    <cellStyle name="_Other Rev 12" xfId="1201" xr:uid="{00000000-0005-0000-0000-00000F040000}"/>
    <cellStyle name="_Other Rev 13" xfId="1202" xr:uid="{00000000-0005-0000-0000-000010040000}"/>
    <cellStyle name="_Other Rev 14" xfId="1203" xr:uid="{00000000-0005-0000-0000-000011040000}"/>
    <cellStyle name="_Other Rev 2" xfId="1204" xr:uid="{00000000-0005-0000-0000-000012040000}"/>
    <cellStyle name="_Other Rev 2 10" xfId="1205" xr:uid="{00000000-0005-0000-0000-000013040000}"/>
    <cellStyle name="_Other Rev 2 2" xfId="1206" xr:uid="{00000000-0005-0000-0000-000014040000}"/>
    <cellStyle name="_Other Rev 2 3" xfId="1207" xr:uid="{00000000-0005-0000-0000-000015040000}"/>
    <cellStyle name="_Other Rev 2 4" xfId="1208" xr:uid="{00000000-0005-0000-0000-000016040000}"/>
    <cellStyle name="_Other Rev 2 5" xfId="1209" xr:uid="{00000000-0005-0000-0000-000017040000}"/>
    <cellStyle name="_Other Rev 2 6" xfId="1210" xr:uid="{00000000-0005-0000-0000-000018040000}"/>
    <cellStyle name="_Other Rev 2 7" xfId="1211" xr:uid="{00000000-0005-0000-0000-000019040000}"/>
    <cellStyle name="_Other Rev 2 8" xfId="1212" xr:uid="{00000000-0005-0000-0000-00001A040000}"/>
    <cellStyle name="_Other Rev 2 9" xfId="1213" xr:uid="{00000000-0005-0000-0000-00001B040000}"/>
    <cellStyle name="_Other Rev 3" xfId="1214" xr:uid="{00000000-0005-0000-0000-00001C040000}"/>
    <cellStyle name="_Other Rev 3 10" xfId="1215" xr:uid="{00000000-0005-0000-0000-00001D040000}"/>
    <cellStyle name="_Other Rev 3 2" xfId="1216" xr:uid="{00000000-0005-0000-0000-00001E040000}"/>
    <cellStyle name="_Other Rev 3 3" xfId="1217" xr:uid="{00000000-0005-0000-0000-00001F040000}"/>
    <cellStyle name="_Other Rev 3 4" xfId="1218" xr:uid="{00000000-0005-0000-0000-000020040000}"/>
    <cellStyle name="_Other Rev 3 5" xfId="1219" xr:uid="{00000000-0005-0000-0000-000021040000}"/>
    <cellStyle name="_Other Rev 3 6" xfId="1220" xr:uid="{00000000-0005-0000-0000-000022040000}"/>
    <cellStyle name="_Other Rev 3 7" xfId="1221" xr:uid="{00000000-0005-0000-0000-000023040000}"/>
    <cellStyle name="_Other Rev 3 8" xfId="1222" xr:uid="{00000000-0005-0000-0000-000024040000}"/>
    <cellStyle name="_Other Rev 3 9" xfId="1223" xr:uid="{00000000-0005-0000-0000-000025040000}"/>
    <cellStyle name="_Other Rev 4" xfId="1224" xr:uid="{00000000-0005-0000-0000-000026040000}"/>
    <cellStyle name="_Other Rev 4 10" xfId="1225" xr:uid="{00000000-0005-0000-0000-000027040000}"/>
    <cellStyle name="_Other Rev 4 2" xfId="1226" xr:uid="{00000000-0005-0000-0000-000028040000}"/>
    <cellStyle name="_Other Rev 4 3" xfId="1227" xr:uid="{00000000-0005-0000-0000-000029040000}"/>
    <cellStyle name="_Other Rev 4 4" xfId="1228" xr:uid="{00000000-0005-0000-0000-00002A040000}"/>
    <cellStyle name="_Other Rev 4 5" xfId="1229" xr:uid="{00000000-0005-0000-0000-00002B040000}"/>
    <cellStyle name="_Other Rev 4 6" xfId="1230" xr:uid="{00000000-0005-0000-0000-00002C040000}"/>
    <cellStyle name="_Other Rev 4 7" xfId="1231" xr:uid="{00000000-0005-0000-0000-00002D040000}"/>
    <cellStyle name="_Other Rev 4 8" xfId="1232" xr:uid="{00000000-0005-0000-0000-00002E040000}"/>
    <cellStyle name="_Other Rev 4 9" xfId="1233" xr:uid="{00000000-0005-0000-0000-00002F040000}"/>
    <cellStyle name="_Other Rev 5" xfId="1234" xr:uid="{00000000-0005-0000-0000-000030040000}"/>
    <cellStyle name="_Other Rev 5 10" xfId="1235" xr:uid="{00000000-0005-0000-0000-000031040000}"/>
    <cellStyle name="_Other Rev 5 2" xfId="1236" xr:uid="{00000000-0005-0000-0000-000032040000}"/>
    <cellStyle name="_Other Rev 5 3" xfId="1237" xr:uid="{00000000-0005-0000-0000-000033040000}"/>
    <cellStyle name="_Other Rev 5 4" xfId="1238" xr:uid="{00000000-0005-0000-0000-000034040000}"/>
    <cellStyle name="_Other Rev 5 5" xfId="1239" xr:uid="{00000000-0005-0000-0000-000035040000}"/>
    <cellStyle name="_Other Rev 5 6" xfId="1240" xr:uid="{00000000-0005-0000-0000-000036040000}"/>
    <cellStyle name="_Other Rev 5 7" xfId="1241" xr:uid="{00000000-0005-0000-0000-000037040000}"/>
    <cellStyle name="_Other Rev 5 8" xfId="1242" xr:uid="{00000000-0005-0000-0000-000038040000}"/>
    <cellStyle name="_Other Rev 5 9" xfId="1243" xr:uid="{00000000-0005-0000-0000-000039040000}"/>
    <cellStyle name="_Other Rev 6" xfId="1244" xr:uid="{00000000-0005-0000-0000-00003A040000}"/>
    <cellStyle name="_Other Rev 7" xfId="1245" xr:uid="{00000000-0005-0000-0000-00003B040000}"/>
    <cellStyle name="_Other Rev 8" xfId="1246" xr:uid="{00000000-0005-0000-0000-00003C040000}"/>
    <cellStyle name="_Other Rev 9" xfId="1247" xr:uid="{00000000-0005-0000-0000-00003D040000}"/>
    <cellStyle name="_Other Rev_BRPI Debt Mgt Report - Q2 Assets_under_ Mgmt_ FINAL" xfId="1248" xr:uid="{00000000-0005-0000-0000-00003E040000}"/>
    <cellStyle name="_Other Vol" xfId="1249" xr:uid="{00000000-0005-0000-0000-00003F040000}"/>
    <cellStyle name="_Other Vol 10" xfId="1250" xr:uid="{00000000-0005-0000-0000-000040040000}"/>
    <cellStyle name="_Other Vol 11" xfId="1251" xr:uid="{00000000-0005-0000-0000-000041040000}"/>
    <cellStyle name="_Other Vol 12" xfId="1252" xr:uid="{00000000-0005-0000-0000-000042040000}"/>
    <cellStyle name="_Other Vol 13" xfId="1253" xr:uid="{00000000-0005-0000-0000-000043040000}"/>
    <cellStyle name="_Other Vol 14" xfId="1254" xr:uid="{00000000-0005-0000-0000-000044040000}"/>
    <cellStyle name="_Other Vol 2" xfId="1255" xr:uid="{00000000-0005-0000-0000-000045040000}"/>
    <cellStyle name="_Other Vol 2 10" xfId="1256" xr:uid="{00000000-0005-0000-0000-000046040000}"/>
    <cellStyle name="_Other Vol 2 2" xfId="1257" xr:uid="{00000000-0005-0000-0000-000047040000}"/>
    <cellStyle name="_Other Vol 2 3" xfId="1258" xr:uid="{00000000-0005-0000-0000-000048040000}"/>
    <cellStyle name="_Other Vol 2 4" xfId="1259" xr:uid="{00000000-0005-0000-0000-000049040000}"/>
    <cellStyle name="_Other Vol 2 5" xfId="1260" xr:uid="{00000000-0005-0000-0000-00004A040000}"/>
    <cellStyle name="_Other Vol 2 6" xfId="1261" xr:uid="{00000000-0005-0000-0000-00004B040000}"/>
    <cellStyle name="_Other Vol 2 7" xfId="1262" xr:uid="{00000000-0005-0000-0000-00004C040000}"/>
    <cellStyle name="_Other Vol 2 8" xfId="1263" xr:uid="{00000000-0005-0000-0000-00004D040000}"/>
    <cellStyle name="_Other Vol 2 9" xfId="1264" xr:uid="{00000000-0005-0000-0000-00004E040000}"/>
    <cellStyle name="_Other Vol 3" xfId="1265" xr:uid="{00000000-0005-0000-0000-00004F040000}"/>
    <cellStyle name="_Other Vol 3 10" xfId="1266" xr:uid="{00000000-0005-0000-0000-000050040000}"/>
    <cellStyle name="_Other Vol 3 2" xfId="1267" xr:uid="{00000000-0005-0000-0000-000051040000}"/>
    <cellStyle name="_Other Vol 3 3" xfId="1268" xr:uid="{00000000-0005-0000-0000-000052040000}"/>
    <cellStyle name="_Other Vol 3 4" xfId="1269" xr:uid="{00000000-0005-0000-0000-000053040000}"/>
    <cellStyle name="_Other Vol 3 5" xfId="1270" xr:uid="{00000000-0005-0000-0000-000054040000}"/>
    <cellStyle name="_Other Vol 3 6" xfId="1271" xr:uid="{00000000-0005-0000-0000-000055040000}"/>
    <cellStyle name="_Other Vol 3 7" xfId="1272" xr:uid="{00000000-0005-0000-0000-000056040000}"/>
    <cellStyle name="_Other Vol 3 8" xfId="1273" xr:uid="{00000000-0005-0000-0000-000057040000}"/>
    <cellStyle name="_Other Vol 3 9" xfId="1274" xr:uid="{00000000-0005-0000-0000-000058040000}"/>
    <cellStyle name="_Other Vol 4" xfId="1275" xr:uid="{00000000-0005-0000-0000-000059040000}"/>
    <cellStyle name="_Other Vol 4 10" xfId="1276" xr:uid="{00000000-0005-0000-0000-00005A040000}"/>
    <cellStyle name="_Other Vol 4 2" xfId="1277" xr:uid="{00000000-0005-0000-0000-00005B040000}"/>
    <cellStyle name="_Other Vol 4 3" xfId="1278" xr:uid="{00000000-0005-0000-0000-00005C040000}"/>
    <cellStyle name="_Other Vol 4 4" xfId="1279" xr:uid="{00000000-0005-0000-0000-00005D040000}"/>
    <cellStyle name="_Other Vol 4 5" xfId="1280" xr:uid="{00000000-0005-0000-0000-00005E040000}"/>
    <cellStyle name="_Other Vol 4 6" xfId="1281" xr:uid="{00000000-0005-0000-0000-00005F040000}"/>
    <cellStyle name="_Other Vol 4 7" xfId="1282" xr:uid="{00000000-0005-0000-0000-000060040000}"/>
    <cellStyle name="_Other Vol 4 8" xfId="1283" xr:uid="{00000000-0005-0000-0000-000061040000}"/>
    <cellStyle name="_Other Vol 4 9" xfId="1284" xr:uid="{00000000-0005-0000-0000-000062040000}"/>
    <cellStyle name="_Other Vol 5" xfId="1285" xr:uid="{00000000-0005-0000-0000-000063040000}"/>
    <cellStyle name="_Other Vol 5 10" xfId="1286" xr:uid="{00000000-0005-0000-0000-000064040000}"/>
    <cellStyle name="_Other Vol 5 2" xfId="1287" xr:uid="{00000000-0005-0000-0000-000065040000}"/>
    <cellStyle name="_Other Vol 5 3" xfId="1288" xr:uid="{00000000-0005-0000-0000-000066040000}"/>
    <cellStyle name="_Other Vol 5 4" xfId="1289" xr:uid="{00000000-0005-0000-0000-000067040000}"/>
    <cellStyle name="_Other Vol 5 5" xfId="1290" xr:uid="{00000000-0005-0000-0000-000068040000}"/>
    <cellStyle name="_Other Vol 5 6" xfId="1291" xr:uid="{00000000-0005-0000-0000-000069040000}"/>
    <cellStyle name="_Other Vol 5 7" xfId="1292" xr:uid="{00000000-0005-0000-0000-00006A040000}"/>
    <cellStyle name="_Other Vol 5 8" xfId="1293" xr:uid="{00000000-0005-0000-0000-00006B040000}"/>
    <cellStyle name="_Other Vol 5 9" xfId="1294" xr:uid="{00000000-0005-0000-0000-00006C040000}"/>
    <cellStyle name="_Other Vol 6" xfId="1295" xr:uid="{00000000-0005-0000-0000-00006D040000}"/>
    <cellStyle name="_Other Vol 7" xfId="1296" xr:uid="{00000000-0005-0000-0000-00006E040000}"/>
    <cellStyle name="_Other Vol 8" xfId="1297" xr:uid="{00000000-0005-0000-0000-00006F040000}"/>
    <cellStyle name="_Other Vol 9" xfId="1298" xr:uid="{00000000-0005-0000-0000-000070040000}"/>
    <cellStyle name="_Other Vol_BRPI Debt Mgt Report - Q2 Assets_under_ Mgmt_ FINAL" xfId="1299" xr:uid="{00000000-0005-0000-0000-000071040000}"/>
    <cellStyle name="_Percent" xfId="17" xr:uid="{00000000-0005-0000-0000-000072040000}"/>
    <cellStyle name="_Percent 2" xfId="67" xr:uid="{00000000-0005-0000-0000-000073040000}"/>
    <cellStyle name="_Percent 2 2" xfId="3473" xr:uid="{00000000-0005-0000-0000-000074040000}"/>
    <cellStyle name="_Percent 3" xfId="68" xr:uid="{00000000-0005-0000-0000-000075040000}"/>
    <cellStyle name="_Percent 3 2" xfId="3474" xr:uid="{00000000-0005-0000-0000-000076040000}"/>
    <cellStyle name="_Percent 4" xfId="152" xr:uid="{00000000-0005-0000-0000-000077040000}"/>
    <cellStyle name="_Percent 4 2" xfId="200" xr:uid="{00000000-0005-0000-0000-000078040000}"/>
    <cellStyle name="_Percent 4 2 2" xfId="3553" xr:uid="{00000000-0005-0000-0000-000079040000}"/>
    <cellStyle name="_PercentSpace" xfId="18" xr:uid="{00000000-0005-0000-0000-00007A040000}"/>
    <cellStyle name="_PercentSpace 2" xfId="69" xr:uid="{00000000-0005-0000-0000-00007B040000}"/>
    <cellStyle name="_PercentSpace 2 2" xfId="3475" xr:uid="{00000000-0005-0000-0000-00007C040000}"/>
    <cellStyle name="_PercentSpace 3" xfId="70" xr:uid="{00000000-0005-0000-0000-00007D040000}"/>
    <cellStyle name="_PercentSpace 3 2" xfId="3476" xr:uid="{00000000-0005-0000-0000-00007E040000}"/>
    <cellStyle name="_PercentSpace 4" xfId="153" xr:uid="{00000000-0005-0000-0000-00007F040000}"/>
    <cellStyle name="_PercentSpace 4 2" xfId="199" xr:uid="{00000000-0005-0000-0000-000080040000}"/>
    <cellStyle name="_PercentSpace 4 2 2" xfId="3552" xr:uid="{00000000-0005-0000-0000-000081040000}"/>
    <cellStyle name="_PercentSpace_AR Analysis 061207" xfId="19" xr:uid="{00000000-0005-0000-0000-000082040000}"/>
    <cellStyle name="_PercentSpace_AR Analysis 061207 2" xfId="71" xr:uid="{00000000-0005-0000-0000-000083040000}"/>
    <cellStyle name="_PercentSpace_AR Analysis 061207 2 2" xfId="3477" xr:uid="{00000000-0005-0000-0000-000084040000}"/>
    <cellStyle name="_PercentSpace_AR Analysis 061207 3" xfId="72" xr:uid="{00000000-0005-0000-0000-000085040000}"/>
    <cellStyle name="_PercentSpace_AR Analysis 061207 3 2" xfId="3478" xr:uid="{00000000-0005-0000-0000-000086040000}"/>
    <cellStyle name="_PercentSpace_AR Analysis 061207 4" xfId="154" xr:uid="{00000000-0005-0000-0000-000087040000}"/>
    <cellStyle name="_PercentSpace_AR Analysis 061207 4 2" xfId="190" xr:uid="{00000000-0005-0000-0000-000088040000}"/>
    <cellStyle name="_PercentSpace_AR Analysis 061207 4 2 2" xfId="3544" xr:uid="{00000000-0005-0000-0000-000089040000}"/>
    <cellStyle name="_PercentSpace_RMDx BP050513a 051212a" xfId="20" xr:uid="{00000000-0005-0000-0000-00008A040000}"/>
    <cellStyle name="_PercentSpace_RMDx BP050513a 051212a 2" xfId="73" xr:uid="{00000000-0005-0000-0000-00008B040000}"/>
    <cellStyle name="_PercentSpace_RMDx BP050513a 051212a 2 2" xfId="3479" xr:uid="{00000000-0005-0000-0000-00008C040000}"/>
    <cellStyle name="_PercentSpace_RMDx BP050513a 051212a 3" xfId="74" xr:uid="{00000000-0005-0000-0000-00008D040000}"/>
    <cellStyle name="_PercentSpace_RMDx BP050513a 051212a 3 2" xfId="3480" xr:uid="{00000000-0005-0000-0000-00008E040000}"/>
    <cellStyle name="_PercentSpace_RMDx BP050513a 051212a 4" xfId="155" xr:uid="{00000000-0005-0000-0000-00008F040000}"/>
    <cellStyle name="_PercentSpace_RMDx BP050513a 051212a 4 2" xfId="209" xr:uid="{00000000-0005-0000-0000-000090040000}"/>
    <cellStyle name="_PercentSpace_RMDx BP050513a 051212a 4 2 2" xfId="3562" xr:uid="{00000000-0005-0000-0000-000091040000}"/>
    <cellStyle name="_PPA Avg Term" xfId="1300" xr:uid="{00000000-0005-0000-0000-000092040000}"/>
    <cellStyle name="_PPA Avg Term 10" xfId="1301" xr:uid="{00000000-0005-0000-0000-000093040000}"/>
    <cellStyle name="_PPA Avg Term 11" xfId="1302" xr:uid="{00000000-0005-0000-0000-000094040000}"/>
    <cellStyle name="_PPA Avg Term 12" xfId="1303" xr:uid="{00000000-0005-0000-0000-000095040000}"/>
    <cellStyle name="_PPA Avg Term 13" xfId="1304" xr:uid="{00000000-0005-0000-0000-000096040000}"/>
    <cellStyle name="_PPA Avg Term 14" xfId="1305" xr:uid="{00000000-0005-0000-0000-000097040000}"/>
    <cellStyle name="_PPA Avg Term 2" xfId="1306" xr:uid="{00000000-0005-0000-0000-000098040000}"/>
    <cellStyle name="_PPA Avg Term 2 10" xfId="1307" xr:uid="{00000000-0005-0000-0000-000099040000}"/>
    <cellStyle name="_PPA Avg Term 2 2" xfId="1308" xr:uid="{00000000-0005-0000-0000-00009A040000}"/>
    <cellStyle name="_PPA Avg Term 2 3" xfId="1309" xr:uid="{00000000-0005-0000-0000-00009B040000}"/>
    <cellStyle name="_PPA Avg Term 2 4" xfId="1310" xr:uid="{00000000-0005-0000-0000-00009C040000}"/>
    <cellStyle name="_PPA Avg Term 2 5" xfId="1311" xr:uid="{00000000-0005-0000-0000-00009D040000}"/>
    <cellStyle name="_PPA Avg Term 2 6" xfId="1312" xr:uid="{00000000-0005-0000-0000-00009E040000}"/>
    <cellStyle name="_PPA Avg Term 2 7" xfId="1313" xr:uid="{00000000-0005-0000-0000-00009F040000}"/>
    <cellStyle name="_PPA Avg Term 2 8" xfId="1314" xr:uid="{00000000-0005-0000-0000-0000A0040000}"/>
    <cellStyle name="_PPA Avg Term 2 9" xfId="1315" xr:uid="{00000000-0005-0000-0000-0000A1040000}"/>
    <cellStyle name="_PPA Avg Term 3" xfId="1316" xr:uid="{00000000-0005-0000-0000-0000A2040000}"/>
    <cellStyle name="_PPA Avg Term 3 10" xfId="1317" xr:uid="{00000000-0005-0000-0000-0000A3040000}"/>
    <cellStyle name="_PPA Avg Term 3 2" xfId="1318" xr:uid="{00000000-0005-0000-0000-0000A4040000}"/>
    <cellStyle name="_PPA Avg Term 3 3" xfId="1319" xr:uid="{00000000-0005-0000-0000-0000A5040000}"/>
    <cellStyle name="_PPA Avg Term 3 4" xfId="1320" xr:uid="{00000000-0005-0000-0000-0000A6040000}"/>
    <cellStyle name="_PPA Avg Term 3 5" xfId="1321" xr:uid="{00000000-0005-0000-0000-0000A7040000}"/>
    <cellStyle name="_PPA Avg Term 3 6" xfId="1322" xr:uid="{00000000-0005-0000-0000-0000A8040000}"/>
    <cellStyle name="_PPA Avg Term 3 7" xfId="1323" xr:uid="{00000000-0005-0000-0000-0000A9040000}"/>
    <cellStyle name="_PPA Avg Term 3 8" xfId="1324" xr:uid="{00000000-0005-0000-0000-0000AA040000}"/>
    <cellStyle name="_PPA Avg Term 3 9" xfId="1325" xr:uid="{00000000-0005-0000-0000-0000AB040000}"/>
    <cellStyle name="_PPA Avg Term 4" xfId="1326" xr:uid="{00000000-0005-0000-0000-0000AC040000}"/>
    <cellStyle name="_PPA Avg Term 4 10" xfId="1327" xr:uid="{00000000-0005-0000-0000-0000AD040000}"/>
    <cellStyle name="_PPA Avg Term 4 2" xfId="1328" xr:uid="{00000000-0005-0000-0000-0000AE040000}"/>
    <cellStyle name="_PPA Avg Term 4 3" xfId="1329" xr:uid="{00000000-0005-0000-0000-0000AF040000}"/>
    <cellStyle name="_PPA Avg Term 4 4" xfId="1330" xr:uid="{00000000-0005-0000-0000-0000B0040000}"/>
    <cellStyle name="_PPA Avg Term 4 5" xfId="1331" xr:uid="{00000000-0005-0000-0000-0000B1040000}"/>
    <cellStyle name="_PPA Avg Term 4 6" xfId="1332" xr:uid="{00000000-0005-0000-0000-0000B2040000}"/>
    <cellStyle name="_PPA Avg Term 4 7" xfId="1333" xr:uid="{00000000-0005-0000-0000-0000B3040000}"/>
    <cellStyle name="_PPA Avg Term 4 8" xfId="1334" xr:uid="{00000000-0005-0000-0000-0000B4040000}"/>
    <cellStyle name="_PPA Avg Term 4 9" xfId="1335" xr:uid="{00000000-0005-0000-0000-0000B5040000}"/>
    <cellStyle name="_PPA Avg Term 5" xfId="1336" xr:uid="{00000000-0005-0000-0000-0000B6040000}"/>
    <cellStyle name="_PPA Avg Term 5 10" xfId="1337" xr:uid="{00000000-0005-0000-0000-0000B7040000}"/>
    <cellStyle name="_PPA Avg Term 5 2" xfId="1338" xr:uid="{00000000-0005-0000-0000-0000B8040000}"/>
    <cellStyle name="_PPA Avg Term 5 3" xfId="1339" xr:uid="{00000000-0005-0000-0000-0000B9040000}"/>
    <cellStyle name="_PPA Avg Term 5 4" xfId="1340" xr:uid="{00000000-0005-0000-0000-0000BA040000}"/>
    <cellStyle name="_PPA Avg Term 5 5" xfId="1341" xr:uid="{00000000-0005-0000-0000-0000BB040000}"/>
    <cellStyle name="_PPA Avg Term 5 6" xfId="1342" xr:uid="{00000000-0005-0000-0000-0000BC040000}"/>
    <cellStyle name="_PPA Avg Term 5 7" xfId="1343" xr:uid="{00000000-0005-0000-0000-0000BD040000}"/>
    <cellStyle name="_PPA Avg Term 5 8" xfId="1344" xr:uid="{00000000-0005-0000-0000-0000BE040000}"/>
    <cellStyle name="_PPA Avg Term 5 9" xfId="1345" xr:uid="{00000000-0005-0000-0000-0000BF040000}"/>
    <cellStyle name="_PPA Avg Term 6" xfId="1346" xr:uid="{00000000-0005-0000-0000-0000C0040000}"/>
    <cellStyle name="_PPA Avg Term 7" xfId="1347" xr:uid="{00000000-0005-0000-0000-0000C1040000}"/>
    <cellStyle name="_PPA Avg Term 8" xfId="1348" xr:uid="{00000000-0005-0000-0000-0000C2040000}"/>
    <cellStyle name="_PPA Avg Term 9" xfId="1349" xr:uid="{00000000-0005-0000-0000-0000C3040000}"/>
    <cellStyle name="_PPA Avg Term_BRPI Debt Mgt Report - Q2 Assets_under_ Mgmt_ FINAL" xfId="1350" xr:uid="{00000000-0005-0000-0000-0000C4040000}"/>
    <cellStyle name="_PPA Index" xfId="1351" xr:uid="{00000000-0005-0000-0000-0000C5040000}"/>
    <cellStyle name="_PPA Index_BRPI Debt Mgt Report - Q2 Assets_under_ Mgmt_ FINAL" xfId="1352" xr:uid="{00000000-0005-0000-0000-0000C6040000}"/>
    <cellStyle name="_PPA Index_Credit Risk Q3-2008" xfId="1353" xr:uid="{00000000-0005-0000-0000-0000C7040000}"/>
    <cellStyle name="_PPA Index_Credit Risk Q3-2008_BRPI Debt Mgt Report - Q2 Assets_under_ Mgmt_ FINAL" xfId="1354" xr:uid="{00000000-0005-0000-0000-0000C8040000}"/>
    <cellStyle name="_PPA Index_FX POSITION Q2-08" xfId="1355" xr:uid="{00000000-0005-0000-0000-0000C9040000}"/>
    <cellStyle name="_PPA Index_FX POSITION Q2-08_BRPI Debt Mgt Report - Q2 Assets_under_ Mgmt_ FINAL" xfId="1356" xr:uid="{00000000-0005-0000-0000-0000CA040000}"/>
    <cellStyle name="_PPA list" xfId="1357" xr:uid="{00000000-0005-0000-0000-0000CB040000}"/>
    <cellStyle name="_PPA list_BRPI Debt Mgt Report - Q2 Assets_under_ Mgmt_ FINAL" xfId="1358" xr:uid="{00000000-0005-0000-0000-0000CC040000}"/>
    <cellStyle name="_PPA Revenue Average Term for BAM (does not include Brasil)FINAL" xfId="1359" xr:uid="{00000000-0005-0000-0000-0000CD040000}"/>
    <cellStyle name="_PPA Revenue Average Term for BAM (does not include Brasil)FINAL_BRPI Debt Mgt Report - Q2 Assets_under_ Mgmt_ FINAL" xfId="1360" xr:uid="{00000000-0005-0000-0000-0000CE040000}"/>
    <cellStyle name="_Prince" xfId="1361" xr:uid="{00000000-0005-0000-0000-0000CF040000}"/>
    <cellStyle name="_Prince 10" xfId="1362" xr:uid="{00000000-0005-0000-0000-0000D0040000}"/>
    <cellStyle name="_Prince 11" xfId="1363" xr:uid="{00000000-0005-0000-0000-0000D1040000}"/>
    <cellStyle name="_Prince 12" xfId="1364" xr:uid="{00000000-0005-0000-0000-0000D2040000}"/>
    <cellStyle name="_Prince 13" xfId="1365" xr:uid="{00000000-0005-0000-0000-0000D3040000}"/>
    <cellStyle name="_Prince 14" xfId="1366" xr:uid="{00000000-0005-0000-0000-0000D4040000}"/>
    <cellStyle name="_Prince 2" xfId="1367" xr:uid="{00000000-0005-0000-0000-0000D5040000}"/>
    <cellStyle name="_Prince 2 10" xfId="1368" xr:uid="{00000000-0005-0000-0000-0000D6040000}"/>
    <cellStyle name="_Prince 2 2" xfId="1369" xr:uid="{00000000-0005-0000-0000-0000D7040000}"/>
    <cellStyle name="_Prince 2 3" xfId="1370" xr:uid="{00000000-0005-0000-0000-0000D8040000}"/>
    <cellStyle name="_Prince 2 4" xfId="1371" xr:uid="{00000000-0005-0000-0000-0000D9040000}"/>
    <cellStyle name="_Prince 2 5" xfId="1372" xr:uid="{00000000-0005-0000-0000-0000DA040000}"/>
    <cellStyle name="_Prince 2 6" xfId="1373" xr:uid="{00000000-0005-0000-0000-0000DB040000}"/>
    <cellStyle name="_Prince 2 7" xfId="1374" xr:uid="{00000000-0005-0000-0000-0000DC040000}"/>
    <cellStyle name="_Prince 2 8" xfId="1375" xr:uid="{00000000-0005-0000-0000-0000DD040000}"/>
    <cellStyle name="_Prince 2 9" xfId="1376" xr:uid="{00000000-0005-0000-0000-0000DE040000}"/>
    <cellStyle name="_Prince 3" xfId="1377" xr:uid="{00000000-0005-0000-0000-0000DF040000}"/>
    <cellStyle name="_Prince 3 10" xfId="1378" xr:uid="{00000000-0005-0000-0000-0000E0040000}"/>
    <cellStyle name="_Prince 3 2" xfId="1379" xr:uid="{00000000-0005-0000-0000-0000E1040000}"/>
    <cellStyle name="_Prince 3 3" xfId="1380" xr:uid="{00000000-0005-0000-0000-0000E2040000}"/>
    <cellStyle name="_Prince 3 4" xfId="1381" xr:uid="{00000000-0005-0000-0000-0000E3040000}"/>
    <cellStyle name="_Prince 3 5" xfId="1382" xr:uid="{00000000-0005-0000-0000-0000E4040000}"/>
    <cellStyle name="_Prince 3 6" xfId="1383" xr:uid="{00000000-0005-0000-0000-0000E5040000}"/>
    <cellStyle name="_Prince 3 7" xfId="1384" xr:uid="{00000000-0005-0000-0000-0000E6040000}"/>
    <cellStyle name="_Prince 3 8" xfId="1385" xr:uid="{00000000-0005-0000-0000-0000E7040000}"/>
    <cellStyle name="_Prince 3 9" xfId="1386" xr:uid="{00000000-0005-0000-0000-0000E8040000}"/>
    <cellStyle name="_Prince 4" xfId="1387" xr:uid="{00000000-0005-0000-0000-0000E9040000}"/>
    <cellStyle name="_Prince 4 10" xfId="1388" xr:uid="{00000000-0005-0000-0000-0000EA040000}"/>
    <cellStyle name="_Prince 4 2" xfId="1389" xr:uid="{00000000-0005-0000-0000-0000EB040000}"/>
    <cellStyle name="_Prince 4 3" xfId="1390" xr:uid="{00000000-0005-0000-0000-0000EC040000}"/>
    <cellStyle name="_Prince 4 4" xfId="1391" xr:uid="{00000000-0005-0000-0000-0000ED040000}"/>
    <cellStyle name="_Prince 4 5" xfId="1392" xr:uid="{00000000-0005-0000-0000-0000EE040000}"/>
    <cellStyle name="_Prince 4 6" xfId="1393" xr:uid="{00000000-0005-0000-0000-0000EF040000}"/>
    <cellStyle name="_Prince 4 7" xfId="1394" xr:uid="{00000000-0005-0000-0000-0000F0040000}"/>
    <cellStyle name="_Prince 4 8" xfId="1395" xr:uid="{00000000-0005-0000-0000-0000F1040000}"/>
    <cellStyle name="_Prince 4 9" xfId="1396" xr:uid="{00000000-0005-0000-0000-0000F2040000}"/>
    <cellStyle name="_Prince 5" xfId="1397" xr:uid="{00000000-0005-0000-0000-0000F3040000}"/>
    <cellStyle name="_Prince 5 10" xfId="1398" xr:uid="{00000000-0005-0000-0000-0000F4040000}"/>
    <cellStyle name="_Prince 5 2" xfId="1399" xr:uid="{00000000-0005-0000-0000-0000F5040000}"/>
    <cellStyle name="_Prince 5 3" xfId="1400" xr:uid="{00000000-0005-0000-0000-0000F6040000}"/>
    <cellStyle name="_Prince 5 4" xfId="1401" xr:uid="{00000000-0005-0000-0000-0000F7040000}"/>
    <cellStyle name="_Prince 5 5" xfId="1402" xr:uid="{00000000-0005-0000-0000-0000F8040000}"/>
    <cellStyle name="_Prince 5 6" xfId="1403" xr:uid="{00000000-0005-0000-0000-0000F9040000}"/>
    <cellStyle name="_Prince 5 7" xfId="1404" xr:uid="{00000000-0005-0000-0000-0000FA040000}"/>
    <cellStyle name="_Prince 5 8" xfId="1405" xr:uid="{00000000-0005-0000-0000-0000FB040000}"/>
    <cellStyle name="_Prince 5 9" xfId="1406" xr:uid="{00000000-0005-0000-0000-0000FC040000}"/>
    <cellStyle name="_Prince 6" xfId="1407" xr:uid="{00000000-0005-0000-0000-0000FD040000}"/>
    <cellStyle name="_Prince 7" xfId="1408" xr:uid="{00000000-0005-0000-0000-0000FE040000}"/>
    <cellStyle name="_Prince 8" xfId="1409" xr:uid="{00000000-0005-0000-0000-0000FF040000}"/>
    <cellStyle name="_Prince 9" xfId="1410" xr:uid="{00000000-0005-0000-0000-000000050000}"/>
    <cellStyle name="_Prince I  Prince II 2005-08-23" xfId="1411" xr:uid="{00000000-0005-0000-0000-000001050000}"/>
    <cellStyle name="_Prince I  Prince II 2005-08-23 10" xfId="1412" xr:uid="{00000000-0005-0000-0000-000002050000}"/>
    <cellStyle name="_Prince I  Prince II 2005-08-23 11" xfId="1413" xr:uid="{00000000-0005-0000-0000-000003050000}"/>
    <cellStyle name="_Prince I  Prince II 2005-08-23 12" xfId="1414" xr:uid="{00000000-0005-0000-0000-000004050000}"/>
    <cellStyle name="_Prince I  Prince II 2005-08-23 13" xfId="1415" xr:uid="{00000000-0005-0000-0000-000005050000}"/>
    <cellStyle name="_Prince I  Prince II 2005-08-23 14" xfId="1416" xr:uid="{00000000-0005-0000-0000-000006050000}"/>
    <cellStyle name="_Prince I  Prince II 2005-08-23 2" xfId="1417" xr:uid="{00000000-0005-0000-0000-000007050000}"/>
    <cellStyle name="_Prince I  Prince II 2005-08-23 2 10" xfId="1418" xr:uid="{00000000-0005-0000-0000-000008050000}"/>
    <cellStyle name="_Prince I  Prince II 2005-08-23 2 2" xfId="1419" xr:uid="{00000000-0005-0000-0000-000009050000}"/>
    <cellStyle name="_Prince I  Prince II 2005-08-23 2 3" xfId="1420" xr:uid="{00000000-0005-0000-0000-00000A050000}"/>
    <cellStyle name="_Prince I  Prince II 2005-08-23 2 4" xfId="1421" xr:uid="{00000000-0005-0000-0000-00000B050000}"/>
    <cellStyle name="_Prince I  Prince II 2005-08-23 2 5" xfId="1422" xr:uid="{00000000-0005-0000-0000-00000C050000}"/>
    <cellStyle name="_Prince I  Prince II 2005-08-23 2 6" xfId="1423" xr:uid="{00000000-0005-0000-0000-00000D050000}"/>
    <cellStyle name="_Prince I  Prince II 2005-08-23 2 7" xfId="1424" xr:uid="{00000000-0005-0000-0000-00000E050000}"/>
    <cellStyle name="_Prince I  Prince II 2005-08-23 2 8" xfId="1425" xr:uid="{00000000-0005-0000-0000-00000F050000}"/>
    <cellStyle name="_Prince I  Prince II 2005-08-23 2 9" xfId="1426" xr:uid="{00000000-0005-0000-0000-000010050000}"/>
    <cellStyle name="_Prince I  Prince II 2005-08-23 3" xfId="1427" xr:uid="{00000000-0005-0000-0000-000011050000}"/>
    <cellStyle name="_Prince I  Prince II 2005-08-23 3 10" xfId="1428" xr:uid="{00000000-0005-0000-0000-000012050000}"/>
    <cellStyle name="_Prince I  Prince II 2005-08-23 3 2" xfId="1429" xr:uid="{00000000-0005-0000-0000-000013050000}"/>
    <cellStyle name="_Prince I  Prince II 2005-08-23 3 3" xfId="1430" xr:uid="{00000000-0005-0000-0000-000014050000}"/>
    <cellStyle name="_Prince I  Prince II 2005-08-23 3 4" xfId="1431" xr:uid="{00000000-0005-0000-0000-000015050000}"/>
    <cellStyle name="_Prince I  Prince II 2005-08-23 3 5" xfId="1432" xr:uid="{00000000-0005-0000-0000-000016050000}"/>
    <cellStyle name="_Prince I  Prince II 2005-08-23 3 6" xfId="1433" xr:uid="{00000000-0005-0000-0000-000017050000}"/>
    <cellStyle name="_Prince I  Prince II 2005-08-23 3 7" xfId="1434" xr:uid="{00000000-0005-0000-0000-000018050000}"/>
    <cellStyle name="_Prince I  Prince II 2005-08-23 3 8" xfId="1435" xr:uid="{00000000-0005-0000-0000-000019050000}"/>
    <cellStyle name="_Prince I  Prince II 2005-08-23 3 9" xfId="1436" xr:uid="{00000000-0005-0000-0000-00001A050000}"/>
    <cellStyle name="_Prince I  Prince II 2005-08-23 4" xfId="1437" xr:uid="{00000000-0005-0000-0000-00001B050000}"/>
    <cellStyle name="_Prince I  Prince II 2005-08-23 4 10" xfId="1438" xr:uid="{00000000-0005-0000-0000-00001C050000}"/>
    <cellStyle name="_Prince I  Prince II 2005-08-23 4 2" xfId="1439" xr:uid="{00000000-0005-0000-0000-00001D050000}"/>
    <cellStyle name="_Prince I  Prince II 2005-08-23 4 3" xfId="1440" xr:uid="{00000000-0005-0000-0000-00001E050000}"/>
    <cellStyle name="_Prince I  Prince II 2005-08-23 4 4" xfId="1441" xr:uid="{00000000-0005-0000-0000-00001F050000}"/>
    <cellStyle name="_Prince I  Prince II 2005-08-23 4 5" xfId="1442" xr:uid="{00000000-0005-0000-0000-000020050000}"/>
    <cellStyle name="_Prince I  Prince II 2005-08-23 4 6" xfId="1443" xr:uid="{00000000-0005-0000-0000-000021050000}"/>
    <cellStyle name="_Prince I  Prince II 2005-08-23 4 7" xfId="1444" xr:uid="{00000000-0005-0000-0000-000022050000}"/>
    <cellStyle name="_Prince I  Prince II 2005-08-23 4 8" xfId="1445" xr:uid="{00000000-0005-0000-0000-000023050000}"/>
    <cellStyle name="_Prince I  Prince II 2005-08-23 4 9" xfId="1446" xr:uid="{00000000-0005-0000-0000-000024050000}"/>
    <cellStyle name="_Prince I  Prince II 2005-08-23 5" xfId="1447" xr:uid="{00000000-0005-0000-0000-000025050000}"/>
    <cellStyle name="_Prince I  Prince II 2005-08-23 5 10" xfId="1448" xr:uid="{00000000-0005-0000-0000-000026050000}"/>
    <cellStyle name="_Prince I  Prince II 2005-08-23 5 2" xfId="1449" xr:uid="{00000000-0005-0000-0000-000027050000}"/>
    <cellStyle name="_Prince I  Prince II 2005-08-23 5 3" xfId="1450" xr:uid="{00000000-0005-0000-0000-000028050000}"/>
    <cellStyle name="_Prince I  Prince II 2005-08-23 5 4" xfId="1451" xr:uid="{00000000-0005-0000-0000-000029050000}"/>
    <cellStyle name="_Prince I  Prince II 2005-08-23 5 5" xfId="1452" xr:uid="{00000000-0005-0000-0000-00002A050000}"/>
    <cellStyle name="_Prince I  Prince II 2005-08-23 5 6" xfId="1453" xr:uid="{00000000-0005-0000-0000-00002B050000}"/>
    <cellStyle name="_Prince I  Prince II 2005-08-23 5 7" xfId="1454" xr:uid="{00000000-0005-0000-0000-00002C050000}"/>
    <cellStyle name="_Prince I  Prince II 2005-08-23 5 8" xfId="1455" xr:uid="{00000000-0005-0000-0000-00002D050000}"/>
    <cellStyle name="_Prince I  Prince II 2005-08-23 5 9" xfId="1456" xr:uid="{00000000-0005-0000-0000-00002E050000}"/>
    <cellStyle name="_Prince I  Prince II 2005-08-23 6" xfId="1457" xr:uid="{00000000-0005-0000-0000-00002F050000}"/>
    <cellStyle name="_Prince I  Prince II 2005-08-23 7" xfId="1458" xr:uid="{00000000-0005-0000-0000-000030050000}"/>
    <cellStyle name="_Prince I  Prince II 2005-08-23 8" xfId="1459" xr:uid="{00000000-0005-0000-0000-000031050000}"/>
    <cellStyle name="_Prince I  Prince II 2005-08-23 9" xfId="1460" xr:uid="{00000000-0005-0000-0000-000032050000}"/>
    <cellStyle name="_Prince I  Prince II 2005-08-23_BRPI Debt Mgt Report - Q2 Assets_under_ Mgmt_ FINAL" xfId="1461" xr:uid="{00000000-0005-0000-0000-000033050000}"/>
    <cellStyle name="_Prince_BRPI Debt Mgt Report - Q2 Assets_under_ Mgmt_ FINAL" xfId="1462" xr:uid="{00000000-0005-0000-0000-000034050000}"/>
    <cellStyle name="_Q3 - 2008 UVB Master Q2 price deck v2" xfId="1463" xr:uid="{00000000-0005-0000-0000-000035050000}"/>
    <cellStyle name="_Q3 - 2008 UVB Master Q2 price deck v2_BRPI Debt Mgt Report - Q2 Assets_under_ Mgmt_ FINAL" xfId="1464" xr:uid="{00000000-0005-0000-0000-000036050000}"/>
    <cellStyle name="_Q4 - BAM PPA Revenue Report" xfId="1465" xr:uid="{00000000-0005-0000-0000-000037050000}"/>
    <cellStyle name="_Q4 - BAM PPA Revenue Report_BRPI Debt Mgt Report - Q2 Assets_under_ Mgmt_ FINAL" xfId="1466" xr:uid="{00000000-0005-0000-0000-000038050000}"/>
    <cellStyle name="_Q4 vs Q3 Generation Profile" xfId="1467" xr:uid="{00000000-0005-0000-0000-000039050000}"/>
    <cellStyle name="_Q4 vs Q3 Generation Profile_BRPI Debt Mgt Report - Q2 Assets_under_ Mgmt_ FINAL" xfId="1468" xr:uid="{00000000-0005-0000-0000-00003A050000}"/>
    <cellStyle name="_Quarterly BAM PPA Revenue Report MASTER" xfId="1469" xr:uid="{00000000-0005-0000-0000-00003B050000}"/>
    <cellStyle name="_Quarterly BAM PPA Revenue Report MASTER (w BESA)" xfId="1470" xr:uid="{00000000-0005-0000-0000-00003C050000}"/>
    <cellStyle name="_Quarterly BAM PPA Revenue Report MASTER (w BESA)_BRPI Debt Mgt Report - Q2 Assets_under_ Mgmt_ FINAL" xfId="1471" xr:uid="{00000000-0005-0000-0000-00003D050000}"/>
    <cellStyle name="_Quarterly BAM PPA Revenue Report MASTER Q2-2008" xfId="1472" xr:uid="{00000000-0005-0000-0000-00003E050000}"/>
    <cellStyle name="_Quarterly BAM PPA Revenue Report MASTER Q2-2008_BRPI Debt Mgt Report - Q2 Assets_under_ Mgmt_ FINAL" xfId="1473" xr:uid="{00000000-0005-0000-0000-00003F050000}"/>
    <cellStyle name="_Quarterly BAM PPA Revenue Report MASTER_BRPI Debt Mgt Report - Q2 Assets_under_ Mgmt_ FINAL" xfId="1474" xr:uid="{00000000-0005-0000-0000-000040050000}"/>
    <cellStyle name="_Sample for past due" xfId="1475" xr:uid="{00000000-0005-0000-0000-000041050000}"/>
    <cellStyle name="_Sample for past due_BRPI Debt Mgt Report - Q2 Assets_under_ Mgmt_ FINAL" xfId="1476" xr:uid="{00000000-0005-0000-0000-000042050000}"/>
    <cellStyle name="_Securities LT Investements, RPT, Inv income &amp; LAH" xfId="1477" xr:uid="{00000000-0005-0000-0000-000043050000}"/>
    <cellStyle name="_Securities LT Investements, RPT, Inv income &amp; LAH 10" xfId="1478" xr:uid="{00000000-0005-0000-0000-000044050000}"/>
    <cellStyle name="_Securities LT Investements, RPT, Inv income &amp; LAH 11" xfId="1479" xr:uid="{00000000-0005-0000-0000-000045050000}"/>
    <cellStyle name="_Securities LT Investements, RPT, Inv income &amp; LAH 12" xfId="1480" xr:uid="{00000000-0005-0000-0000-000046050000}"/>
    <cellStyle name="_Securities LT Investements, RPT, Inv income &amp; LAH 13" xfId="1481" xr:uid="{00000000-0005-0000-0000-000047050000}"/>
    <cellStyle name="_Securities LT Investements, RPT, Inv income &amp; LAH 14" xfId="1482" xr:uid="{00000000-0005-0000-0000-000048050000}"/>
    <cellStyle name="_Securities LT Investements, RPT, Inv income &amp; LAH 2" xfId="1483" xr:uid="{00000000-0005-0000-0000-000049050000}"/>
    <cellStyle name="_Securities LT Investements, RPT, Inv income &amp; LAH 2 10" xfId="1484" xr:uid="{00000000-0005-0000-0000-00004A050000}"/>
    <cellStyle name="_Securities LT Investements, RPT, Inv income &amp; LAH 2 2" xfId="1485" xr:uid="{00000000-0005-0000-0000-00004B050000}"/>
    <cellStyle name="_Securities LT Investements, RPT, Inv income &amp; LAH 2 3" xfId="1486" xr:uid="{00000000-0005-0000-0000-00004C050000}"/>
    <cellStyle name="_Securities LT Investements, RPT, Inv income &amp; LAH 2 4" xfId="1487" xr:uid="{00000000-0005-0000-0000-00004D050000}"/>
    <cellStyle name="_Securities LT Investements, RPT, Inv income &amp; LAH 2 5" xfId="1488" xr:uid="{00000000-0005-0000-0000-00004E050000}"/>
    <cellStyle name="_Securities LT Investements, RPT, Inv income &amp; LAH 2 6" xfId="1489" xr:uid="{00000000-0005-0000-0000-00004F050000}"/>
    <cellStyle name="_Securities LT Investements, RPT, Inv income &amp; LAH 2 7" xfId="1490" xr:uid="{00000000-0005-0000-0000-000050050000}"/>
    <cellStyle name="_Securities LT Investements, RPT, Inv income &amp; LAH 2 8" xfId="1491" xr:uid="{00000000-0005-0000-0000-000051050000}"/>
    <cellStyle name="_Securities LT Investements, RPT, Inv income &amp; LAH 2 9" xfId="1492" xr:uid="{00000000-0005-0000-0000-000052050000}"/>
    <cellStyle name="_Securities LT Investements, RPT, Inv income &amp; LAH 3" xfId="1493" xr:uid="{00000000-0005-0000-0000-000053050000}"/>
    <cellStyle name="_Securities LT Investements, RPT, Inv income &amp; LAH 3 10" xfId="1494" xr:uid="{00000000-0005-0000-0000-000054050000}"/>
    <cellStyle name="_Securities LT Investements, RPT, Inv income &amp; LAH 3 2" xfId="1495" xr:uid="{00000000-0005-0000-0000-000055050000}"/>
    <cellStyle name="_Securities LT Investements, RPT, Inv income &amp; LAH 3 3" xfId="1496" xr:uid="{00000000-0005-0000-0000-000056050000}"/>
    <cellStyle name="_Securities LT Investements, RPT, Inv income &amp; LAH 3 4" xfId="1497" xr:uid="{00000000-0005-0000-0000-000057050000}"/>
    <cellStyle name="_Securities LT Investements, RPT, Inv income &amp; LAH 3 5" xfId="1498" xr:uid="{00000000-0005-0000-0000-000058050000}"/>
    <cellStyle name="_Securities LT Investements, RPT, Inv income &amp; LAH 3 6" xfId="1499" xr:uid="{00000000-0005-0000-0000-000059050000}"/>
    <cellStyle name="_Securities LT Investements, RPT, Inv income &amp; LAH 3 7" xfId="1500" xr:uid="{00000000-0005-0000-0000-00005A050000}"/>
    <cellStyle name="_Securities LT Investements, RPT, Inv income &amp; LAH 3 8" xfId="1501" xr:uid="{00000000-0005-0000-0000-00005B050000}"/>
    <cellStyle name="_Securities LT Investements, RPT, Inv income &amp; LAH 3 9" xfId="1502" xr:uid="{00000000-0005-0000-0000-00005C050000}"/>
    <cellStyle name="_Securities LT Investements, RPT, Inv income &amp; LAH 4" xfId="1503" xr:uid="{00000000-0005-0000-0000-00005D050000}"/>
    <cellStyle name="_Securities LT Investements, RPT, Inv income &amp; LAH 4 10" xfId="1504" xr:uid="{00000000-0005-0000-0000-00005E050000}"/>
    <cellStyle name="_Securities LT Investements, RPT, Inv income &amp; LAH 4 2" xfId="1505" xr:uid="{00000000-0005-0000-0000-00005F050000}"/>
    <cellStyle name="_Securities LT Investements, RPT, Inv income &amp; LAH 4 3" xfId="1506" xr:uid="{00000000-0005-0000-0000-000060050000}"/>
    <cellStyle name="_Securities LT Investements, RPT, Inv income &amp; LAH 4 4" xfId="1507" xr:uid="{00000000-0005-0000-0000-000061050000}"/>
    <cellStyle name="_Securities LT Investements, RPT, Inv income &amp; LAH 4 5" xfId="1508" xr:uid="{00000000-0005-0000-0000-000062050000}"/>
    <cellStyle name="_Securities LT Investements, RPT, Inv income &amp; LAH 4 6" xfId="1509" xr:uid="{00000000-0005-0000-0000-000063050000}"/>
    <cellStyle name="_Securities LT Investements, RPT, Inv income &amp; LAH 4 7" xfId="1510" xr:uid="{00000000-0005-0000-0000-000064050000}"/>
    <cellStyle name="_Securities LT Investements, RPT, Inv income &amp; LAH 4 8" xfId="1511" xr:uid="{00000000-0005-0000-0000-000065050000}"/>
    <cellStyle name="_Securities LT Investements, RPT, Inv income &amp; LAH 4 9" xfId="1512" xr:uid="{00000000-0005-0000-0000-000066050000}"/>
    <cellStyle name="_Securities LT Investements, RPT, Inv income &amp; LAH 5" xfId="1513" xr:uid="{00000000-0005-0000-0000-000067050000}"/>
    <cellStyle name="_Securities LT Investements, RPT, Inv income &amp; LAH 5 10" xfId="1514" xr:uid="{00000000-0005-0000-0000-000068050000}"/>
    <cellStyle name="_Securities LT Investements, RPT, Inv income &amp; LAH 5 2" xfId="1515" xr:uid="{00000000-0005-0000-0000-000069050000}"/>
    <cellStyle name="_Securities LT Investements, RPT, Inv income &amp; LAH 5 3" xfId="1516" xr:uid="{00000000-0005-0000-0000-00006A050000}"/>
    <cellStyle name="_Securities LT Investements, RPT, Inv income &amp; LAH 5 4" xfId="1517" xr:uid="{00000000-0005-0000-0000-00006B050000}"/>
    <cellStyle name="_Securities LT Investements, RPT, Inv income &amp; LAH 5 5" xfId="1518" xr:uid="{00000000-0005-0000-0000-00006C050000}"/>
    <cellStyle name="_Securities LT Investements, RPT, Inv income &amp; LAH 5 6" xfId="1519" xr:uid="{00000000-0005-0000-0000-00006D050000}"/>
    <cellStyle name="_Securities LT Investements, RPT, Inv income &amp; LAH 5 7" xfId="1520" xr:uid="{00000000-0005-0000-0000-00006E050000}"/>
    <cellStyle name="_Securities LT Investements, RPT, Inv income &amp; LAH 5 8" xfId="1521" xr:uid="{00000000-0005-0000-0000-00006F050000}"/>
    <cellStyle name="_Securities LT Investements, RPT, Inv income &amp; LAH 5 9" xfId="1522" xr:uid="{00000000-0005-0000-0000-000070050000}"/>
    <cellStyle name="_Securities LT Investements, RPT, Inv income &amp; LAH 6" xfId="1523" xr:uid="{00000000-0005-0000-0000-000071050000}"/>
    <cellStyle name="_Securities LT Investements, RPT, Inv income &amp; LAH 7" xfId="1524" xr:uid="{00000000-0005-0000-0000-000072050000}"/>
    <cellStyle name="_Securities LT Investements, RPT, Inv income &amp; LAH 8" xfId="1525" xr:uid="{00000000-0005-0000-0000-000073050000}"/>
    <cellStyle name="_Securities LT Investements, RPT, Inv income &amp; LAH 9" xfId="1526" xr:uid="{00000000-0005-0000-0000-000074050000}"/>
    <cellStyle name="_Securities LT Investements, RPT, Inv income &amp; LAH_BRPI Debt Mgt Report - Q2 Assets_under_ Mgmt_ FINAL" xfId="1527" xr:uid="{00000000-0005-0000-0000-000075050000}"/>
    <cellStyle name="_Sept 30, 2007 - BPI Debt Mgt Report" xfId="1528" xr:uid="{00000000-0005-0000-0000-000076050000}"/>
    <cellStyle name="_Sept 30, 2007 - BPI Debt Mgt Report_BRPI Debt Mgt Report - Q2 Assets_under_ Mgmt_ FINAL" xfId="1529" xr:uid="{00000000-0005-0000-0000-000077050000}"/>
    <cellStyle name="_Sheet1" xfId="1530" xr:uid="{00000000-0005-0000-0000-000078050000}"/>
    <cellStyle name="_Sheet1 10" xfId="1531" xr:uid="{00000000-0005-0000-0000-000079050000}"/>
    <cellStyle name="_Sheet1 11" xfId="1532" xr:uid="{00000000-0005-0000-0000-00007A050000}"/>
    <cellStyle name="_Sheet1 12" xfId="1533" xr:uid="{00000000-0005-0000-0000-00007B050000}"/>
    <cellStyle name="_Sheet1 13" xfId="1534" xr:uid="{00000000-0005-0000-0000-00007C050000}"/>
    <cellStyle name="_Sheet1 14" xfId="1535" xr:uid="{00000000-0005-0000-0000-00007D050000}"/>
    <cellStyle name="_Sheet1 2" xfId="1536" xr:uid="{00000000-0005-0000-0000-00007E050000}"/>
    <cellStyle name="_Sheet1 2 10" xfId="1537" xr:uid="{00000000-0005-0000-0000-00007F050000}"/>
    <cellStyle name="_Sheet1 2 2" xfId="1538" xr:uid="{00000000-0005-0000-0000-000080050000}"/>
    <cellStyle name="_Sheet1 2 3" xfId="1539" xr:uid="{00000000-0005-0000-0000-000081050000}"/>
    <cellStyle name="_Sheet1 2 4" xfId="1540" xr:uid="{00000000-0005-0000-0000-000082050000}"/>
    <cellStyle name="_Sheet1 2 5" xfId="1541" xr:uid="{00000000-0005-0000-0000-000083050000}"/>
    <cellStyle name="_Sheet1 2 6" xfId="1542" xr:uid="{00000000-0005-0000-0000-000084050000}"/>
    <cellStyle name="_Sheet1 2 7" xfId="1543" xr:uid="{00000000-0005-0000-0000-000085050000}"/>
    <cellStyle name="_Sheet1 2 8" xfId="1544" xr:uid="{00000000-0005-0000-0000-000086050000}"/>
    <cellStyle name="_Sheet1 2 9" xfId="1545" xr:uid="{00000000-0005-0000-0000-000087050000}"/>
    <cellStyle name="_Sheet1 3" xfId="1546" xr:uid="{00000000-0005-0000-0000-000088050000}"/>
    <cellStyle name="_Sheet1 3 10" xfId="1547" xr:uid="{00000000-0005-0000-0000-000089050000}"/>
    <cellStyle name="_Sheet1 3 2" xfId="1548" xr:uid="{00000000-0005-0000-0000-00008A050000}"/>
    <cellStyle name="_Sheet1 3 3" xfId="1549" xr:uid="{00000000-0005-0000-0000-00008B050000}"/>
    <cellStyle name="_Sheet1 3 4" xfId="1550" xr:uid="{00000000-0005-0000-0000-00008C050000}"/>
    <cellStyle name="_Sheet1 3 5" xfId="1551" xr:uid="{00000000-0005-0000-0000-00008D050000}"/>
    <cellStyle name="_Sheet1 3 6" xfId="1552" xr:uid="{00000000-0005-0000-0000-00008E050000}"/>
    <cellStyle name="_Sheet1 3 7" xfId="1553" xr:uid="{00000000-0005-0000-0000-00008F050000}"/>
    <cellStyle name="_Sheet1 3 8" xfId="1554" xr:uid="{00000000-0005-0000-0000-000090050000}"/>
    <cellStyle name="_Sheet1 3 9" xfId="1555" xr:uid="{00000000-0005-0000-0000-000091050000}"/>
    <cellStyle name="_Sheet1 4" xfId="1556" xr:uid="{00000000-0005-0000-0000-000092050000}"/>
    <cellStyle name="_Sheet1 4 10" xfId="1557" xr:uid="{00000000-0005-0000-0000-000093050000}"/>
    <cellStyle name="_Sheet1 4 2" xfId="1558" xr:uid="{00000000-0005-0000-0000-000094050000}"/>
    <cellStyle name="_Sheet1 4 3" xfId="1559" xr:uid="{00000000-0005-0000-0000-000095050000}"/>
    <cellStyle name="_Sheet1 4 4" xfId="1560" xr:uid="{00000000-0005-0000-0000-000096050000}"/>
    <cellStyle name="_Sheet1 4 5" xfId="1561" xr:uid="{00000000-0005-0000-0000-000097050000}"/>
    <cellStyle name="_Sheet1 4 6" xfId="1562" xr:uid="{00000000-0005-0000-0000-000098050000}"/>
    <cellStyle name="_Sheet1 4 7" xfId="1563" xr:uid="{00000000-0005-0000-0000-000099050000}"/>
    <cellStyle name="_Sheet1 4 8" xfId="1564" xr:uid="{00000000-0005-0000-0000-00009A050000}"/>
    <cellStyle name="_Sheet1 4 9" xfId="1565" xr:uid="{00000000-0005-0000-0000-00009B050000}"/>
    <cellStyle name="_Sheet1 5" xfId="1566" xr:uid="{00000000-0005-0000-0000-00009C050000}"/>
    <cellStyle name="_Sheet1 5 10" xfId="1567" xr:uid="{00000000-0005-0000-0000-00009D050000}"/>
    <cellStyle name="_Sheet1 5 2" xfId="1568" xr:uid="{00000000-0005-0000-0000-00009E050000}"/>
    <cellStyle name="_Sheet1 5 3" xfId="1569" xr:uid="{00000000-0005-0000-0000-00009F050000}"/>
    <cellStyle name="_Sheet1 5 4" xfId="1570" xr:uid="{00000000-0005-0000-0000-0000A0050000}"/>
    <cellStyle name="_Sheet1 5 5" xfId="1571" xr:uid="{00000000-0005-0000-0000-0000A1050000}"/>
    <cellStyle name="_Sheet1 5 6" xfId="1572" xr:uid="{00000000-0005-0000-0000-0000A2050000}"/>
    <cellStyle name="_Sheet1 5 7" xfId="1573" xr:uid="{00000000-0005-0000-0000-0000A3050000}"/>
    <cellStyle name="_Sheet1 5 8" xfId="1574" xr:uid="{00000000-0005-0000-0000-0000A4050000}"/>
    <cellStyle name="_Sheet1 5 9" xfId="1575" xr:uid="{00000000-0005-0000-0000-0000A5050000}"/>
    <cellStyle name="_Sheet1 6" xfId="1576" xr:uid="{00000000-0005-0000-0000-0000A6050000}"/>
    <cellStyle name="_Sheet1 7" xfId="1577" xr:uid="{00000000-0005-0000-0000-0000A7050000}"/>
    <cellStyle name="_Sheet1 8" xfId="1578" xr:uid="{00000000-0005-0000-0000-0000A8050000}"/>
    <cellStyle name="_Sheet1 9" xfId="1579" xr:uid="{00000000-0005-0000-0000-0000A9050000}"/>
    <cellStyle name="_Sheet1_BRPI Debt Mgt Report - Q2 Assets_under_ Mgmt_ FINAL" xfId="1580" xr:uid="{00000000-0005-0000-0000-0000AA050000}"/>
    <cellStyle name="_Summary 060109 V1" xfId="1581" xr:uid="{00000000-0005-0000-0000-0000AB050000}"/>
    <cellStyle name="_Summary 060109 V1 10" xfId="1582" xr:uid="{00000000-0005-0000-0000-0000AC050000}"/>
    <cellStyle name="_Summary 060109 V1 11" xfId="1583" xr:uid="{00000000-0005-0000-0000-0000AD050000}"/>
    <cellStyle name="_Summary 060109 V1 12" xfId="1584" xr:uid="{00000000-0005-0000-0000-0000AE050000}"/>
    <cellStyle name="_Summary 060109 V1 13" xfId="1585" xr:uid="{00000000-0005-0000-0000-0000AF050000}"/>
    <cellStyle name="_Summary 060109 V1 14" xfId="1586" xr:uid="{00000000-0005-0000-0000-0000B0050000}"/>
    <cellStyle name="_Summary 060109 V1 2" xfId="1587" xr:uid="{00000000-0005-0000-0000-0000B1050000}"/>
    <cellStyle name="_Summary 060109 V1 2 10" xfId="1588" xr:uid="{00000000-0005-0000-0000-0000B2050000}"/>
    <cellStyle name="_Summary 060109 V1 2 2" xfId="1589" xr:uid="{00000000-0005-0000-0000-0000B3050000}"/>
    <cellStyle name="_Summary 060109 V1 2 3" xfId="1590" xr:uid="{00000000-0005-0000-0000-0000B4050000}"/>
    <cellStyle name="_Summary 060109 V1 2 4" xfId="1591" xr:uid="{00000000-0005-0000-0000-0000B5050000}"/>
    <cellStyle name="_Summary 060109 V1 2 5" xfId="1592" xr:uid="{00000000-0005-0000-0000-0000B6050000}"/>
    <cellStyle name="_Summary 060109 V1 2 6" xfId="1593" xr:uid="{00000000-0005-0000-0000-0000B7050000}"/>
    <cellStyle name="_Summary 060109 V1 2 7" xfId="1594" xr:uid="{00000000-0005-0000-0000-0000B8050000}"/>
    <cellStyle name="_Summary 060109 V1 2 8" xfId="1595" xr:uid="{00000000-0005-0000-0000-0000B9050000}"/>
    <cellStyle name="_Summary 060109 V1 2 9" xfId="1596" xr:uid="{00000000-0005-0000-0000-0000BA050000}"/>
    <cellStyle name="_Summary 060109 V1 3" xfId="1597" xr:uid="{00000000-0005-0000-0000-0000BB050000}"/>
    <cellStyle name="_Summary 060109 V1 3 10" xfId="1598" xr:uid="{00000000-0005-0000-0000-0000BC050000}"/>
    <cellStyle name="_Summary 060109 V1 3 2" xfId="1599" xr:uid="{00000000-0005-0000-0000-0000BD050000}"/>
    <cellStyle name="_Summary 060109 V1 3 3" xfId="1600" xr:uid="{00000000-0005-0000-0000-0000BE050000}"/>
    <cellStyle name="_Summary 060109 V1 3 4" xfId="1601" xr:uid="{00000000-0005-0000-0000-0000BF050000}"/>
    <cellStyle name="_Summary 060109 V1 3 5" xfId="1602" xr:uid="{00000000-0005-0000-0000-0000C0050000}"/>
    <cellStyle name="_Summary 060109 V1 3 6" xfId="1603" xr:uid="{00000000-0005-0000-0000-0000C1050000}"/>
    <cellStyle name="_Summary 060109 V1 3 7" xfId="1604" xr:uid="{00000000-0005-0000-0000-0000C2050000}"/>
    <cellStyle name="_Summary 060109 V1 3 8" xfId="1605" xr:uid="{00000000-0005-0000-0000-0000C3050000}"/>
    <cellStyle name="_Summary 060109 V1 3 9" xfId="1606" xr:uid="{00000000-0005-0000-0000-0000C4050000}"/>
    <cellStyle name="_Summary 060109 V1 4" xfId="1607" xr:uid="{00000000-0005-0000-0000-0000C5050000}"/>
    <cellStyle name="_Summary 060109 V1 4 10" xfId="1608" xr:uid="{00000000-0005-0000-0000-0000C6050000}"/>
    <cellStyle name="_Summary 060109 V1 4 2" xfId="1609" xr:uid="{00000000-0005-0000-0000-0000C7050000}"/>
    <cellStyle name="_Summary 060109 V1 4 3" xfId="1610" xr:uid="{00000000-0005-0000-0000-0000C8050000}"/>
    <cellStyle name="_Summary 060109 V1 4 4" xfId="1611" xr:uid="{00000000-0005-0000-0000-0000C9050000}"/>
    <cellStyle name="_Summary 060109 V1 4 5" xfId="1612" xr:uid="{00000000-0005-0000-0000-0000CA050000}"/>
    <cellStyle name="_Summary 060109 V1 4 6" xfId="1613" xr:uid="{00000000-0005-0000-0000-0000CB050000}"/>
    <cellStyle name="_Summary 060109 V1 4 7" xfId="1614" xr:uid="{00000000-0005-0000-0000-0000CC050000}"/>
    <cellStyle name="_Summary 060109 V1 4 8" xfId="1615" xr:uid="{00000000-0005-0000-0000-0000CD050000}"/>
    <cellStyle name="_Summary 060109 V1 4 9" xfId="1616" xr:uid="{00000000-0005-0000-0000-0000CE050000}"/>
    <cellStyle name="_Summary 060109 V1 5" xfId="1617" xr:uid="{00000000-0005-0000-0000-0000CF050000}"/>
    <cellStyle name="_Summary 060109 V1 5 10" xfId="1618" xr:uid="{00000000-0005-0000-0000-0000D0050000}"/>
    <cellStyle name="_Summary 060109 V1 5 2" xfId="1619" xr:uid="{00000000-0005-0000-0000-0000D1050000}"/>
    <cellStyle name="_Summary 060109 V1 5 3" xfId="1620" xr:uid="{00000000-0005-0000-0000-0000D2050000}"/>
    <cellStyle name="_Summary 060109 V1 5 4" xfId="1621" xr:uid="{00000000-0005-0000-0000-0000D3050000}"/>
    <cellStyle name="_Summary 060109 V1 5 5" xfId="1622" xr:uid="{00000000-0005-0000-0000-0000D4050000}"/>
    <cellStyle name="_Summary 060109 V1 5 6" xfId="1623" xr:uid="{00000000-0005-0000-0000-0000D5050000}"/>
    <cellStyle name="_Summary 060109 V1 5 7" xfId="1624" xr:uid="{00000000-0005-0000-0000-0000D6050000}"/>
    <cellStyle name="_Summary 060109 V1 5 8" xfId="1625" xr:uid="{00000000-0005-0000-0000-0000D7050000}"/>
    <cellStyle name="_Summary 060109 V1 5 9" xfId="1626" xr:uid="{00000000-0005-0000-0000-0000D8050000}"/>
    <cellStyle name="_Summary 060109 V1 6" xfId="1627" xr:uid="{00000000-0005-0000-0000-0000D9050000}"/>
    <cellStyle name="_Summary 060109 V1 7" xfId="1628" xr:uid="{00000000-0005-0000-0000-0000DA050000}"/>
    <cellStyle name="_Summary 060109 V1 8" xfId="1629" xr:uid="{00000000-0005-0000-0000-0000DB050000}"/>
    <cellStyle name="_Summary 060109 V1 9" xfId="1630" xr:uid="{00000000-0005-0000-0000-0000DC050000}"/>
    <cellStyle name="_Summary 060109 V1_BRPI Debt Mgt Report - Q2 Assets_under_ Mgmt_ FINAL" xfId="1631" xr:uid="{00000000-0005-0000-0000-0000DD050000}"/>
    <cellStyle name="_Supplemental Q4-2005" xfId="1632" xr:uid="{00000000-0005-0000-0000-0000DE050000}"/>
    <cellStyle name="_Supplemental Q4-2005_BRPI Debt Mgt Report - Q2 Assets_under_ Mgmt_ FINAL" xfId="1633" xr:uid="{00000000-0005-0000-0000-0000DF050000}"/>
    <cellStyle name="_Supplemental Q4-2005_Credit Risk Q3-2008" xfId="1634" xr:uid="{00000000-0005-0000-0000-0000E0050000}"/>
    <cellStyle name="_Supplemental Q4-2005_Credit Risk Q3-2008_BRPI Debt Mgt Report - Q2 Assets_under_ Mgmt_ FINAL" xfId="1635" xr:uid="{00000000-0005-0000-0000-0000E1050000}"/>
    <cellStyle name="_Supplemental Q4-2005_FX POSITION Q2-08" xfId="1636" xr:uid="{00000000-0005-0000-0000-0000E2050000}"/>
    <cellStyle name="_Supplemental Q4-2005_FX POSITION Q2-08_BRPI Debt Mgt Report - Q2 Assets_under_ Mgmt_ FINAL" xfId="1637" xr:uid="{00000000-0005-0000-0000-0000E3050000}"/>
    <cellStyle name="_Supporting documentation for Harry's chart" xfId="1638" xr:uid="{00000000-0005-0000-0000-0000E4050000}"/>
    <cellStyle name="_Supporting documentation for Harry's chart 10" xfId="1639" xr:uid="{00000000-0005-0000-0000-0000E5050000}"/>
    <cellStyle name="_Supporting documentation for Harry's chart 11" xfId="1640" xr:uid="{00000000-0005-0000-0000-0000E6050000}"/>
    <cellStyle name="_Supporting documentation for Harry's chart 12" xfId="1641" xr:uid="{00000000-0005-0000-0000-0000E7050000}"/>
    <cellStyle name="_Supporting documentation for Harry's chart 13" xfId="1642" xr:uid="{00000000-0005-0000-0000-0000E8050000}"/>
    <cellStyle name="_Supporting documentation for Harry's chart 14" xfId="1643" xr:uid="{00000000-0005-0000-0000-0000E9050000}"/>
    <cellStyle name="_Supporting documentation for Harry's chart 2" xfId="1644" xr:uid="{00000000-0005-0000-0000-0000EA050000}"/>
    <cellStyle name="_Supporting documentation for Harry's chart 2 10" xfId="1645" xr:uid="{00000000-0005-0000-0000-0000EB050000}"/>
    <cellStyle name="_Supporting documentation for Harry's chart 2 2" xfId="1646" xr:uid="{00000000-0005-0000-0000-0000EC050000}"/>
    <cellStyle name="_Supporting documentation for Harry's chart 2 3" xfId="1647" xr:uid="{00000000-0005-0000-0000-0000ED050000}"/>
    <cellStyle name="_Supporting documentation for Harry's chart 2 4" xfId="1648" xr:uid="{00000000-0005-0000-0000-0000EE050000}"/>
    <cellStyle name="_Supporting documentation for Harry's chart 2 5" xfId="1649" xr:uid="{00000000-0005-0000-0000-0000EF050000}"/>
    <cellStyle name="_Supporting documentation for Harry's chart 2 6" xfId="1650" xr:uid="{00000000-0005-0000-0000-0000F0050000}"/>
    <cellStyle name="_Supporting documentation for Harry's chart 2 7" xfId="1651" xr:uid="{00000000-0005-0000-0000-0000F1050000}"/>
    <cellStyle name="_Supporting documentation for Harry's chart 2 8" xfId="1652" xr:uid="{00000000-0005-0000-0000-0000F2050000}"/>
    <cellStyle name="_Supporting documentation for Harry's chart 2 9" xfId="1653" xr:uid="{00000000-0005-0000-0000-0000F3050000}"/>
    <cellStyle name="_Supporting documentation for Harry's chart 3" xfId="1654" xr:uid="{00000000-0005-0000-0000-0000F4050000}"/>
    <cellStyle name="_Supporting documentation for Harry's chart 3 10" xfId="1655" xr:uid="{00000000-0005-0000-0000-0000F5050000}"/>
    <cellStyle name="_Supporting documentation for Harry's chart 3 2" xfId="1656" xr:uid="{00000000-0005-0000-0000-0000F6050000}"/>
    <cellStyle name="_Supporting documentation for Harry's chart 3 3" xfId="1657" xr:uid="{00000000-0005-0000-0000-0000F7050000}"/>
    <cellStyle name="_Supporting documentation for Harry's chart 3 4" xfId="1658" xr:uid="{00000000-0005-0000-0000-0000F8050000}"/>
    <cellStyle name="_Supporting documentation for Harry's chart 3 5" xfId="1659" xr:uid="{00000000-0005-0000-0000-0000F9050000}"/>
    <cellStyle name="_Supporting documentation for Harry's chart 3 6" xfId="1660" xr:uid="{00000000-0005-0000-0000-0000FA050000}"/>
    <cellStyle name="_Supporting documentation for Harry's chart 3 7" xfId="1661" xr:uid="{00000000-0005-0000-0000-0000FB050000}"/>
    <cellStyle name="_Supporting documentation for Harry's chart 3 8" xfId="1662" xr:uid="{00000000-0005-0000-0000-0000FC050000}"/>
    <cellStyle name="_Supporting documentation for Harry's chart 3 9" xfId="1663" xr:uid="{00000000-0005-0000-0000-0000FD050000}"/>
    <cellStyle name="_Supporting documentation for Harry's chart 4" xfId="1664" xr:uid="{00000000-0005-0000-0000-0000FE050000}"/>
    <cellStyle name="_Supporting documentation for Harry's chart 4 10" xfId="1665" xr:uid="{00000000-0005-0000-0000-0000FF050000}"/>
    <cellStyle name="_Supporting documentation for Harry's chart 4 2" xfId="1666" xr:uid="{00000000-0005-0000-0000-000000060000}"/>
    <cellStyle name="_Supporting documentation for Harry's chart 4 3" xfId="1667" xr:uid="{00000000-0005-0000-0000-000001060000}"/>
    <cellStyle name="_Supporting documentation for Harry's chart 4 4" xfId="1668" xr:uid="{00000000-0005-0000-0000-000002060000}"/>
    <cellStyle name="_Supporting documentation for Harry's chart 4 5" xfId="1669" xr:uid="{00000000-0005-0000-0000-000003060000}"/>
    <cellStyle name="_Supporting documentation for Harry's chart 4 6" xfId="1670" xr:uid="{00000000-0005-0000-0000-000004060000}"/>
    <cellStyle name="_Supporting documentation for Harry's chart 4 7" xfId="1671" xr:uid="{00000000-0005-0000-0000-000005060000}"/>
    <cellStyle name="_Supporting documentation for Harry's chart 4 8" xfId="1672" xr:uid="{00000000-0005-0000-0000-000006060000}"/>
    <cellStyle name="_Supporting documentation for Harry's chart 4 9" xfId="1673" xr:uid="{00000000-0005-0000-0000-000007060000}"/>
    <cellStyle name="_Supporting documentation for Harry's chart 5" xfId="1674" xr:uid="{00000000-0005-0000-0000-000008060000}"/>
    <cellStyle name="_Supporting documentation for Harry's chart 5 10" xfId="1675" xr:uid="{00000000-0005-0000-0000-000009060000}"/>
    <cellStyle name="_Supporting documentation for Harry's chart 5 2" xfId="1676" xr:uid="{00000000-0005-0000-0000-00000A060000}"/>
    <cellStyle name="_Supporting documentation for Harry's chart 5 3" xfId="1677" xr:uid="{00000000-0005-0000-0000-00000B060000}"/>
    <cellStyle name="_Supporting documentation for Harry's chart 5 4" xfId="1678" xr:uid="{00000000-0005-0000-0000-00000C060000}"/>
    <cellStyle name="_Supporting documentation for Harry's chart 5 5" xfId="1679" xr:uid="{00000000-0005-0000-0000-00000D060000}"/>
    <cellStyle name="_Supporting documentation for Harry's chart 5 6" xfId="1680" xr:uid="{00000000-0005-0000-0000-00000E060000}"/>
    <cellStyle name="_Supporting documentation for Harry's chart 5 7" xfId="1681" xr:uid="{00000000-0005-0000-0000-00000F060000}"/>
    <cellStyle name="_Supporting documentation for Harry's chart 5 8" xfId="1682" xr:uid="{00000000-0005-0000-0000-000010060000}"/>
    <cellStyle name="_Supporting documentation for Harry's chart 5 9" xfId="1683" xr:uid="{00000000-0005-0000-0000-000011060000}"/>
    <cellStyle name="_Supporting documentation for Harry's chart 6" xfId="1684" xr:uid="{00000000-0005-0000-0000-000012060000}"/>
    <cellStyle name="_Supporting documentation for Harry's chart 7" xfId="1685" xr:uid="{00000000-0005-0000-0000-000013060000}"/>
    <cellStyle name="_Supporting documentation for Harry's chart 8" xfId="1686" xr:uid="{00000000-0005-0000-0000-000014060000}"/>
    <cellStyle name="_Supporting documentation for Harry's chart 9" xfId="1687" xr:uid="{00000000-0005-0000-0000-000015060000}"/>
    <cellStyle name="_Supporting documentation for Harry's chart_BRPI Debt Mgt Report - Q2 Assets_under_ Mgmt_ FINAL" xfId="1688" xr:uid="{00000000-0005-0000-0000-000016060000}"/>
    <cellStyle name="_Treasury report #1 - to be updated" xfId="1689" xr:uid="{00000000-0005-0000-0000-000017060000}"/>
    <cellStyle name="_Treasury report #1 - to be updated 10" xfId="1690" xr:uid="{00000000-0005-0000-0000-000018060000}"/>
    <cellStyle name="_Treasury report #1 - to be updated 11" xfId="1691" xr:uid="{00000000-0005-0000-0000-000019060000}"/>
    <cellStyle name="_Treasury report #1 - to be updated 12" xfId="1692" xr:uid="{00000000-0005-0000-0000-00001A060000}"/>
    <cellStyle name="_Treasury report #1 - to be updated 13" xfId="1693" xr:uid="{00000000-0005-0000-0000-00001B060000}"/>
    <cellStyle name="_Treasury report #1 - to be updated 14" xfId="1694" xr:uid="{00000000-0005-0000-0000-00001C060000}"/>
    <cellStyle name="_Treasury report #1 - to be updated 2" xfId="1695" xr:uid="{00000000-0005-0000-0000-00001D060000}"/>
    <cellStyle name="_Treasury report #1 - to be updated 2 10" xfId="1696" xr:uid="{00000000-0005-0000-0000-00001E060000}"/>
    <cellStyle name="_Treasury report #1 - to be updated 2 2" xfId="1697" xr:uid="{00000000-0005-0000-0000-00001F060000}"/>
    <cellStyle name="_Treasury report #1 - to be updated 2 3" xfId="1698" xr:uid="{00000000-0005-0000-0000-000020060000}"/>
    <cellStyle name="_Treasury report #1 - to be updated 2 4" xfId="1699" xr:uid="{00000000-0005-0000-0000-000021060000}"/>
    <cellStyle name="_Treasury report #1 - to be updated 2 5" xfId="1700" xr:uid="{00000000-0005-0000-0000-000022060000}"/>
    <cellStyle name="_Treasury report #1 - to be updated 2 6" xfId="1701" xr:uid="{00000000-0005-0000-0000-000023060000}"/>
    <cellStyle name="_Treasury report #1 - to be updated 2 7" xfId="1702" xr:uid="{00000000-0005-0000-0000-000024060000}"/>
    <cellStyle name="_Treasury report #1 - to be updated 2 8" xfId="1703" xr:uid="{00000000-0005-0000-0000-000025060000}"/>
    <cellStyle name="_Treasury report #1 - to be updated 2 9" xfId="1704" xr:uid="{00000000-0005-0000-0000-000026060000}"/>
    <cellStyle name="_Treasury report #1 - to be updated 3" xfId="1705" xr:uid="{00000000-0005-0000-0000-000027060000}"/>
    <cellStyle name="_Treasury report #1 - to be updated 3 10" xfId="1706" xr:uid="{00000000-0005-0000-0000-000028060000}"/>
    <cellStyle name="_Treasury report #1 - to be updated 3 2" xfId="1707" xr:uid="{00000000-0005-0000-0000-000029060000}"/>
    <cellStyle name="_Treasury report #1 - to be updated 3 3" xfId="1708" xr:uid="{00000000-0005-0000-0000-00002A060000}"/>
    <cellStyle name="_Treasury report #1 - to be updated 3 4" xfId="1709" xr:uid="{00000000-0005-0000-0000-00002B060000}"/>
    <cellStyle name="_Treasury report #1 - to be updated 3 5" xfId="1710" xr:uid="{00000000-0005-0000-0000-00002C060000}"/>
    <cellStyle name="_Treasury report #1 - to be updated 3 6" xfId="1711" xr:uid="{00000000-0005-0000-0000-00002D060000}"/>
    <cellStyle name="_Treasury report #1 - to be updated 3 7" xfId="1712" xr:uid="{00000000-0005-0000-0000-00002E060000}"/>
    <cellStyle name="_Treasury report #1 - to be updated 3 8" xfId="1713" xr:uid="{00000000-0005-0000-0000-00002F060000}"/>
    <cellStyle name="_Treasury report #1 - to be updated 3 9" xfId="1714" xr:uid="{00000000-0005-0000-0000-000030060000}"/>
    <cellStyle name="_Treasury report #1 - to be updated 4" xfId="1715" xr:uid="{00000000-0005-0000-0000-000031060000}"/>
    <cellStyle name="_Treasury report #1 - to be updated 4 10" xfId="1716" xr:uid="{00000000-0005-0000-0000-000032060000}"/>
    <cellStyle name="_Treasury report #1 - to be updated 4 2" xfId="1717" xr:uid="{00000000-0005-0000-0000-000033060000}"/>
    <cellStyle name="_Treasury report #1 - to be updated 4 3" xfId="1718" xr:uid="{00000000-0005-0000-0000-000034060000}"/>
    <cellStyle name="_Treasury report #1 - to be updated 4 4" xfId="1719" xr:uid="{00000000-0005-0000-0000-000035060000}"/>
    <cellStyle name="_Treasury report #1 - to be updated 4 5" xfId="1720" xr:uid="{00000000-0005-0000-0000-000036060000}"/>
    <cellStyle name="_Treasury report #1 - to be updated 4 6" xfId="1721" xr:uid="{00000000-0005-0000-0000-000037060000}"/>
    <cellStyle name="_Treasury report #1 - to be updated 4 7" xfId="1722" xr:uid="{00000000-0005-0000-0000-000038060000}"/>
    <cellStyle name="_Treasury report #1 - to be updated 4 8" xfId="1723" xr:uid="{00000000-0005-0000-0000-000039060000}"/>
    <cellStyle name="_Treasury report #1 - to be updated 4 9" xfId="1724" xr:uid="{00000000-0005-0000-0000-00003A060000}"/>
    <cellStyle name="_Treasury report #1 - to be updated 5" xfId="1725" xr:uid="{00000000-0005-0000-0000-00003B060000}"/>
    <cellStyle name="_Treasury report #1 - to be updated 5 10" xfId="1726" xr:uid="{00000000-0005-0000-0000-00003C060000}"/>
    <cellStyle name="_Treasury report #1 - to be updated 5 2" xfId="1727" xr:uid="{00000000-0005-0000-0000-00003D060000}"/>
    <cellStyle name="_Treasury report #1 - to be updated 5 3" xfId="1728" xr:uid="{00000000-0005-0000-0000-00003E060000}"/>
    <cellStyle name="_Treasury report #1 - to be updated 5 4" xfId="1729" xr:uid="{00000000-0005-0000-0000-00003F060000}"/>
    <cellStyle name="_Treasury report #1 - to be updated 5 5" xfId="1730" xr:uid="{00000000-0005-0000-0000-000040060000}"/>
    <cellStyle name="_Treasury report #1 - to be updated 5 6" xfId="1731" xr:uid="{00000000-0005-0000-0000-000041060000}"/>
    <cellStyle name="_Treasury report #1 - to be updated 5 7" xfId="1732" xr:uid="{00000000-0005-0000-0000-000042060000}"/>
    <cellStyle name="_Treasury report #1 - to be updated 5 8" xfId="1733" xr:uid="{00000000-0005-0000-0000-000043060000}"/>
    <cellStyle name="_Treasury report #1 - to be updated 5 9" xfId="1734" xr:uid="{00000000-0005-0000-0000-000044060000}"/>
    <cellStyle name="_Treasury report #1 - to be updated 6" xfId="1735" xr:uid="{00000000-0005-0000-0000-000045060000}"/>
    <cellStyle name="_Treasury report #1 - to be updated 7" xfId="1736" xr:uid="{00000000-0005-0000-0000-000046060000}"/>
    <cellStyle name="_Treasury report #1 - to be updated 8" xfId="1737" xr:uid="{00000000-0005-0000-0000-000047060000}"/>
    <cellStyle name="_Treasury report #1 - to be updated 9" xfId="1738" xr:uid="{00000000-0005-0000-0000-000048060000}"/>
    <cellStyle name="_Treasury report #1 - to be updated_BRPI Debt Mgt Report - Q2 Assets_under_ Mgmt_ FINAL" xfId="1739" xr:uid="{00000000-0005-0000-0000-000049060000}"/>
    <cellStyle name="_US Taxable Income Forecast - 5 years - 2007 Q3 Actuals_edits" xfId="1740" xr:uid="{00000000-0005-0000-0000-00004A060000}"/>
    <cellStyle name="_US Taxable Income Forecast - 5 years - 2007 Q3 Actuals_edits_BRPI Debt Mgt Report - Q2 Assets_under_ Mgmt_ FINAL" xfId="1741" xr:uid="{00000000-0005-0000-0000-00004B060000}"/>
    <cellStyle name="_x0005_&amp;" xfId="1742" xr:uid="{00000000-0005-0000-0000-00004C060000}"/>
    <cellStyle name="_x0005_&amp; 10" xfId="1743" xr:uid="{00000000-0005-0000-0000-00004D060000}"/>
    <cellStyle name="_x0005_&amp; 11" xfId="1744" xr:uid="{00000000-0005-0000-0000-00004E060000}"/>
    <cellStyle name="_x0005_&amp; 12" xfId="1745" xr:uid="{00000000-0005-0000-0000-00004F060000}"/>
    <cellStyle name="_x0005_&amp; 13" xfId="1746" xr:uid="{00000000-0005-0000-0000-000050060000}"/>
    <cellStyle name="_x0005_&amp; 14" xfId="1747" xr:uid="{00000000-0005-0000-0000-000051060000}"/>
    <cellStyle name="_x0005_&amp; 2" xfId="1748" xr:uid="{00000000-0005-0000-0000-000052060000}"/>
    <cellStyle name="_x0005_&amp; 2 10" xfId="1749" xr:uid="{00000000-0005-0000-0000-000053060000}"/>
    <cellStyle name="_x0005_&amp; 2 2" xfId="1750" xr:uid="{00000000-0005-0000-0000-000054060000}"/>
    <cellStyle name="_x0005_&amp; 2 3" xfId="1751" xr:uid="{00000000-0005-0000-0000-000055060000}"/>
    <cellStyle name="_x0005_&amp; 2 4" xfId="1752" xr:uid="{00000000-0005-0000-0000-000056060000}"/>
    <cellStyle name="_x0005_&amp; 2 5" xfId="1753" xr:uid="{00000000-0005-0000-0000-000057060000}"/>
    <cellStyle name="_x0005_&amp; 2 6" xfId="1754" xr:uid="{00000000-0005-0000-0000-000058060000}"/>
    <cellStyle name="_x0005_&amp; 2 7" xfId="1755" xr:uid="{00000000-0005-0000-0000-000059060000}"/>
    <cellStyle name="_x0005_&amp; 2 8" xfId="1756" xr:uid="{00000000-0005-0000-0000-00005A060000}"/>
    <cellStyle name="_x0005_&amp; 2 9" xfId="1757" xr:uid="{00000000-0005-0000-0000-00005B060000}"/>
    <cellStyle name="_x0005_&amp; 3" xfId="1758" xr:uid="{00000000-0005-0000-0000-00005C060000}"/>
    <cellStyle name="_x0005_&amp; 3 10" xfId="1759" xr:uid="{00000000-0005-0000-0000-00005D060000}"/>
    <cellStyle name="_x0005_&amp; 3 2" xfId="1760" xr:uid="{00000000-0005-0000-0000-00005E060000}"/>
    <cellStyle name="_x0005_&amp; 3 3" xfId="1761" xr:uid="{00000000-0005-0000-0000-00005F060000}"/>
    <cellStyle name="_x0005_&amp; 3 4" xfId="1762" xr:uid="{00000000-0005-0000-0000-000060060000}"/>
    <cellStyle name="_x0005_&amp; 3 5" xfId="1763" xr:uid="{00000000-0005-0000-0000-000061060000}"/>
    <cellStyle name="_x0005_&amp; 3 6" xfId="1764" xr:uid="{00000000-0005-0000-0000-000062060000}"/>
    <cellStyle name="_x0005_&amp; 3 7" xfId="1765" xr:uid="{00000000-0005-0000-0000-000063060000}"/>
    <cellStyle name="_x0005_&amp; 3 8" xfId="1766" xr:uid="{00000000-0005-0000-0000-000064060000}"/>
    <cellStyle name="_x0005_&amp; 3 9" xfId="1767" xr:uid="{00000000-0005-0000-0000-000065060000}"/>
    <cellStyle name="_x0005_&amp; 4" xfId="1768" xr:uid="{00000000-0005-0000-0000-000066060000}"/>
    <cellStyle name="_x0005_&amp; 4 10" xfId="1769" xr:uid="{00000000-0005-0000-0000-000067060000}"/>
    <cellStyle name="_x0005_&amp; 4 2" xfId="1770" xr:uid="{00000000-0005-0000-0000-000068060000}"/>
    <cellStyle name="_x0005_&amp; 4 3" xfId="1771" xr:uid="{00000000-0005-0000-0000-000069060000}"/>
    <cellStyle name="_x0005_&amp; 4 4" xfId="1772" xr:uid="{00000000-0005-0000-0000-00006A060000}"/>
    <cellStyle name="_x0005_&amp; 4 5" xfId="1773" xr:uid="{00000000-0005-0000-0000-00006B060000}"/>
    <cellStyle name="_x0005_&amp; 4 6" xfId="1774" xr:uid="{00000000-0005-0000-0000-00006C060000}"/>
    <cellStyle name="_x0005_&amp; 4 7" xfId="1775" xr:uid="{00000000-0005-0000-0000-00006D060000}"/>
    <cellStyle name="_x0005_&amp; 4 8" xfId="1776" xr:uid="{00000000-0005-0000-0000-00006E060000}"/>
    <cellStyle name="_x0005_&amp; 4 9" xfId="1777" xr:uid="{00000000-0005-0000-0000-00006F060000}"/>
    <cellStyle name="_x0005_&amp; 5" xfId="1778" xr:uid="{00000000-0005-0000-0000-000070060000}"/>
    <cellStyle name="_x0005_&amp; 5 10" xfId="1779" xr:uid="{00000000-0005-0000-0000-000071060000}"/>
    <cellStyle name="_x0005_&amp; 5 2" xfId="1780" xr:uid="{00000000-0005-0000-0000-000072060000}"/>
    <cellStyle name="_x0005_&amp; 5 3" xfId="1781" xr:uid="{00000000-0005-0000-0000-000073060000}"/>
    <cellStyle name="_x0005_&amp; 5 4" xfId="1782" xr:uid="{00000000-0005-0000-0000-000074060000}"/>
    <cellStyle name="_x0005_&amp; 5 5" xfId="1783" xr:uid="{00000000-0005-0000-0000-000075060000}"/>
    <cellStyle name="_x0005_&amp; 5 6" xfId="1784" xr:uid="{00000000-0005-0000-0000-000076060000}"/>
    <cellStyle name="_x0005_&amp; 5 7" xfId="1785" xr:uid="{00000000-0005-0000-0000-000077060000}"/>
    <cellStyle name="_x0005_&amp; 5 8" xfId="1786" xr:uid="{00000000-0005-0000-0000-000078060000}"/>
    <cellStyle name="_x0005_&amp; 5 9" xfId="1787" xr:uid="{00000000-0005-0000-0000-000079060000}"/>
    <cellStyle name="_x0005_&amp; 6" xfId="1788" xr:uid="{00000000-0005-0000-0000-00007A060000}"/>
    <cellStyle name="_x0005_&amp; 7" xfId="1789" xr:uid="{00000000-0005-0000-0000-00007B060000}"/>
    <cellStyle name="_x0005_&amp; 8" xfId="1790" xr:uid="{00000000-0005-0000-0000-00007C060000}"/>
    <cellStyle name="_x0005_&amp; 9" xfId="1791" xr:uid="{00000000-0005-0000-0000-00007D060000}"/>
    <cellStyle name="0" xfId="1792" xr:uid="{00000000-0005-0000-0000-00007E060000}"/>
    <cellStyle name="0 10" xfId="1793" xr:uid="{00000000-0005-0000-0000-00007F060000}"/>
    <cellStyle name="0 11" xfId="1794" xr:uid="{00000000-0005-0000-0000-000080060000}"/>
    <cellStyle name="0 12" xfId="1795" xr:uid="{00000000-0005-0000-0000-000081060000}"/>
    <cellStyle name="0 13" xfId="1796" xr:uid="{00000000-0005-0000-0000-000082060000}"/>
    <cellStyle name="0 14" xfId="1797" xr:uid="{00000000-0005-0000-0000-000083060000}"/>
    <cellStyle name="0 2" xfId="1798" xr:uid="{00000000-0005-0000-0000-000084060000}"/>
    <cellStyle name="0 2 10" xfId="1799" xr:uid="{00000000-0005-0000-0000-000085060000}"/>
    <cellStyle name="0 2 2" xfId="1800" xr:uid="{00000000-0005-0000-0000-000086060000}"/>
    <cellStyle name="0 2 3" xfId="1801" xr:uid="{00000000-0005-0000-0000-000087060000}"/>
    <cellStyle name="0 2 4" xfId="1802" xr:uid="{00000000-0005-0000-0000-000088060000}"/>
    <cellStyle name="0 2 5" xfId="1803" xr:uid="{00000000-0005-0000-0000-000089060000}"/>
    <cellStyle name="0 2 6" xfId="1804" xr:uid="{00000000-0005-0000-0000-00008A060000}"/>
    <cellStyle name="0 2 7" xfId="1805" xr:uid="{00000000-0005-0000-0000-00008B060000}"/>
    <cellStyle name="0 2 8" xfId="1806" xr:uid="{00000000-0005-0000-0000-00008C060000}"/>
    <cellStyle name="0 2 9" xfId="1807" xr:uid="{00000000-0005-0000-0000-00008D060000}"/>
    <cellStyle name="0 3" xfId="1808" xr:uid="{00000000-0005-0000-0000-00008E060000}"/>
    <cellStyle name="0 3 10" xfId="1809" xr:uid="{00000000-0005-0000-0000-00008F060000}"/>
    <cellStyle name="0 3 2" xfId="1810" xr:uid="{00000000-0005-0000-0000-000090060000}"/>
    <cellStyle name="0 3 3" xfId="1811" xr:uid="{00000000-0005-0000-0000-000091060000}"/>
    <cellStyle name="0 3 4" xfId="1812" xr:uid="{00000000-0005-0000-0000-000092060000}"/>
    <cellStyle name="0 3 5" xfId="1813" xr:uid="{00000000-0005-0000-0000-000093060000}"/>
    <cellStyle name="0 3 6" xfId="1814" xr:uid="{00000000-0005-0000-0000-000094060000}"/>
    <cellStyle name="0 3 7" xfId="1815" xr:uid="{00000000-0005-0000-0000-000095060000}"/>
    <cellStyle name="0 3 8" xfId="1816" xr:uid="{00000000-0005-0000-0000-000096060000}"/>
    <cellStyle name="0 3 9" xfId="1817" xr:uid="{00000000-0005-0000-0000-000097060000}"/>
    <cellStyle name="0 4" xfId="1818" xr:uid="{00000000-0005-0000-0000-000098060000}"/>
    <cellStyle name="0 4 10" xfId="1819" xr:uid="{00000000-0005-0000-0000-000099060000}"/>
    <cellStyle name="0 4 2" xfId="1820" xr:uid="{00000000-0005-0000-0000-00009A060000}"/>
    <cellStyle name="0 4 3" xfId="1821" xr:uid="{00000000-0005-0000-0000-00009B060000}"/>
    <cellStyle name="0 4 4" xfId="1822" xr:uid="{00000000-0005-0000-0000-00009C060000}"/>
    <cellStyle name="0 4 5" xfId="1823" xr:uid="{00000000-0005-0000-0000-00009D060000}"/>
    <cellStyle name="0 4 6" xfId="1824" xr:uid="{00000000-0005-0000-0000-00009E060000}"/>
    <cellStyle name="0 4 7" xfId="1825" xr:uid="{00000000-0005-0000-0000-00009F060000}"/>
    <cellStyle name="0 4 8" xfId="1826" xr:uid="{00000000-0005-0000-0000-0000A0060000}"/>
    <cellStyle name="0 4 9" xfId="1827" xr:uid="{00000000-0005-0000-0000-0000A1060000}"/>
    <cellStyle name="0 5" xfId="1828" xr:uid="{00000000-0005-0000-0000-0000A2060000}"/>
    <cellStyle name="0 5 10" xfId="1829" xr:uid="{00000000-0005-0000-0000-0000A3060000}"/>
    <cellStyle name="0 5 2" xfId="1830" xr:uid="{00000000-0005-0000-0000-0000A4060000}"/>
    <cellStyle name="0 5 3" xfId="1831" xr:uid="{00000000-0005-0000-0000-0000A5060000}"/>
    <cellStyle name="0 5 4" xfId="1832" xr:uid="{00000000-0005-0000-0000-0000A6060000}"/>
    <cellStyle name="0 5 5" xfId="1833" xr:uid="{00000000-0005-0000-0000-0000A7060000}"/>
    <cellStyle name="0 5 6" xfId="1834" xr:uid="{00000000-0005-0000-0000-0000A8060000}"/>
    <cellStyle name="0 5 7" xfId="1835" xr:uid="{00000000-0005-0000-0000-0000A9060000}"/>
    <cellStyle name="0 5 8" xfId="1836" xr:uid="{00000000-0005-0000-0000-0000AA060000}"/>
    <cellStyle name="0 5 9" xfId="1837" xr:uid="{00000000-0005-0000-0000-0000AB060000}"/>
    <cellStyle name="0 6" xfId="1838" xr:uid="{00000000-0005-0000-0000-0000AC060000}"/>
    <cellStyle name="0 7" xfId="1839" xr:uid="{00000000-0005-0000-0000-0000AD060000}"/>
    <cellStyle name="0 8" xfId="1840" xr:uid="{00000000-0005-0000-0000-0000AE060000}"/>
    <cellStyle name="0 9" xfId="1841" xr:uid="{00000000-0005-0000-0000-0000AF060000}"/>
    <cellStyle name="0,000(0,000)" xfId="1842" xr:uid="{00000000-0005-0000-0000-0000B0060000}"/>
    <cellStyle name="0,000(0,000) 2" xfId="1843" xr:uid="{00000000-0005-0000-0000-0000B1060000}"/>
    <cellStyle name="0.00%" xfId="1844" xr:uid="{00000000-0005-0000-0000-0000B2060000}"/>
    <cellStyle name="0_BRPI Debt Mgt Report - Q2 Assets_under_ Mgmt_ FINAL" xfId="1845" xr:uid="{00000000-0005-0000-0000-0000B3060000}"/>
    <cellStyle name="¹éºÐÀ²_±âÅ¸" xfId="1846" xr:uid="{00000000-0005-0000-0000-0000B4060000}"/>
    <cellStyle name="20% - Accent1 10" xfId="1847" xr:uid="{00000000-0005-0000-0000-0000B5060000}"/>
    <cellStyle name="20% - Accent1 11" xfId="1848" xr:uid="{00000000-0005-0000-0000-0000B6060000}"/>
    <cellStyle name="20% - Accent1 12" xfId="1849" xr:uid="{00000000-0005-0000-0000-0000B7060000}"/>
    <cellStyle name="20% - Accent1 13" xfId="1850" xr:uid="{00000000-0005-0000-0000-0000B8060000}"/>
    <cellStyle name="20% - Accent1 14" xfId="1851" xr:uid="{00000000-0005-0000-0000-0000B9060000}"/>
    <cellStyle name="20% - Accent1 2" xfId="1852" xr:uid="{00000000-0005-0000-0000-0000BA060000}"/>
    <cellStyle name="20% - Accent1 2 10" xfId="1853" xr:uid="{00000000-0005-0000-0000-0000BB060000}"/>
    <cellStyle name="20% - Accent1 2 2" xfId="1854" xr:uid="{00000000-0005-0000-0000-0000BC060000}"/>
    <cellStyle name="20% - Accent1 2 3" xfId="1855" xr:uid="{00000000-0005-0000-0000-0000BD060000}"/>
    <cellStyle name="20% - Accent1 2 4" xfId="1856" xr:uid="{00000000-0005-0000-0000-0000BE060000}"/>
    <cellStyle name="20% - Accent1 2 5" xfId="1857" xr:uid="{00000000-0005-0000-0000-0000BF060000}"/>
    <cellStyle name="20% - Accent1 2 6" xfId="1858" xr:uid="{00000000-0005-0000-0000-0000C0060000}"/>
    <cellStyle name="20% - Accent1 2 7" xfId="1859" xr:uid="{00000000-0005-0000-0000-0000C1060000}"/>
    <cellStyle name="20% - Accent1 2 8" xfId="1860" xr:uid="{00000000-0005-0000-0000-0000C2060000}"/>
    <cellStyle name="20% - Accent1 2 9" xfId="1861" xr:uid="{00000000-0005-0000-0000-0000C3060000}"/>
    <cellStyle name="20% - Accent1 2_BRPI Debt Mgt Report - Q2 Assets_under_ Mgmt_ FINAL" xfId="1862" xr:uid="{00000000-0005-0000-0000-0000C4060000}"/>
    <cellStyle name="20% - Accent1 3" xfId="1863" xr:uid="{00000000-0005-0000-0000-0000C5060000}"/>
    <cellStyle name="20% - Accent1 3 10" xfId="1864" xr:uid="{00000000-0005-0000-0000-0000C6060000}"/>
    <cellStyle name="20% - Accent1 3 2" xfId="1865" xr:uid="{00000000-0005-0000-0000-0000C7060000}"/>
    <cellStyle name="20% - Accent1 3 3" xfId="1866" xr:uid="{00000000-0005-0000-0000-0000C8060000}"/>
    <cellStyle name="20% - Accent1 3 4" xfId="1867" xr:uid="{00000000-0005-0000-0000-0000C9060000}"/>
    <cellStyle name="20% - Accent1 3 5" xfId="1868" xr:uid="{00000000-0005-0000-0000-0000CA060000}"/>
    <cellStyle name="20% - Accent1 3 6" xfId="1869" xr:uid="{00000000-0005-0000-0000-0000CB060000}"/>
    <cellStyle name="20% - Accent1 3 7" xfId="1870" xr:uid="{00000000-0005-0000-0000-0000CC060000}"/>
    <cellStyle name="20% - Accent1 3 8" xfId="1871" xr:uid="{00000000-0005-0000-0000-0000CD060000}"/>
    <cellStyle name="20% - Accent1 3 9" xfId="1872" xr:uid="{00000000-0005-0000-0000-0000CE060000}"/>
    <cellStyle name="20% - Accent1 3_BRPI Debt Mgt Report - Q2 Assets_under_ Mgmt_ FINAL" xfId="1873" xr:uid="{00000000-0005-0000-0000-0000CF060000}"/>
    <cellStyle name="20% - Accent1 4" xfId="1874" xr:uid="{00000000-0005-0000-0000-0000D0060000}"/>
    <cellStyle name="20% - Accent1 4 10" xfId="1875" xr:uid="{00000000-0005-0000-0000-0000D1060000}"/>
    <cellStyle name="20% - Accent1 4 2" xfId="1876" xr:uid="{00000000-0005-0000-0000-0000D2060000}"/>
    <cellStyle name="20% - Accent1 4 3" xfId="1877" xr:uid="{00000000-0005-0000-0000-0000D3060000}"/>
    <cellStyle name="20% - Accent1 4 4" xfId="1878" xr:uid="{00000000-0005-0000-0000-0000D4060000}"/>
    <cellStyle name="20% - Accent1 4 5" xfId="1879" xr:uid="{00000000-0005-0000-0000-0000D5060000}"/>
    <cellStyle name="20% - Accent1 4 6" xfId="1880" xr:uid="{00000000-0005-0000-0000-0000D6060000}"/>
    <cellStyle name="20% - Accent1 4 7" xfId="1881" xr:uid="{00000000-0005-0000-0000-0000D7060000}"/>
    <cellStyle name="20% - Accent1 4 8" xfId="1882" xr:uid="{00000000-0005-0000-0000-0000D8060000}"/>
    <cellStyle name="20% - Accent1 4 9" xfId="1883" xr:uid="{00000000-0005-0000-0000-0000D9060000}"/>
    <cellStyle name="20% - Accent1 4_BRPI Debt Mgt Report - Q2 Assets_under_ Mgmt_ FINAL" xfId="1884" xr:uid="{00000000-0005-0000-0000-0000DA060000}"/>
    <cellStyle name="20% - Accent1 5" xfId="1885" xr:uid="{00000000-0005-0000-0000-0000DB060000}"/>
    <cellStyle name="20% - Accent1 5 10" xfId="1886" xr:uid="{00000000-0005-0000-0000-0000DC060000}"/>
    <cellStyle name="20% - Accent1 5 2" xfId="1887" xr:uid="{00000000-0005-0000-0000-0000DD060000}"/>
    <cellStyle name="20% - Accent1 5 3" xfId="1888" xr:uid="{00000000-0005-0000-0000-0000DE060000}"/>
    <cellStyle name="20% - Accent1 5 4" xfId="1889" xr:uid="{00000000-0005-0000-0000-0000DF060000}"/>
    <cellStyle name="20% - Accent1 5 5" xfId="1890" xr:uid="{00000000-0005-0000-0000-0000E0060000}"/>
    <cellStyle name="20% - Accent1 5 6" xfId="1891" xr:uid="{00000000-0005-0000-0000-0000E1060000}"/>
    <cellStyle name="20% - Accent1 5 7" xfId="1892" xr:uid="{00000000-0005-0000-0000-0000E2060000}"/>
    <cellStyle name="20% - Accent1 5 8" xfId="1893" xr:uid="{00000000-0005-0000-0000-0000E3060000}"/>
    <cellStyle name="20% - Accent1 5 9" xfId="1894" xr:uid="{00000000-0005-0000-0000-0000E4060000}"/>
    <cellStyle name="20% - Accent1 5_BRPI Debt Mgt Report - Q2 Assets_under_ Mgmt_ FINAL" xfId="1895" xr:uid="{00000000-0005-0000-0000-0000E5060000}"/>
    <cellStyle name="20% - Accent1 6" xfId="1896" xr:uid="{00000000-0005-0000-0000-0000E6060000}"/>
    <cellStyle name="20% - Accent1 6 2" xfId="1897" xr:uid="{00000000-0005-0000-0000-0000E7060000}"/>
    <cellStyle name="20% - Accent1 6 3" xfId="1898" xr:uid="{00000000-0005-0000-0000-0000E8060000}"/>
    <cellStyle name="20% - Accent1 6 4" xfId="1899" xr:uid="{00000000-0005-0000-0000-0000E9060000}"/>
    <cellStyle name="20% - Accent1 6 5" xfId="1900" xr:uid="{00000000-0005-0000-0000-0000EA060000}"/>
    <cellStyle name="20% - Accent1 6 6" xfId="1901" xr:uid="{00000000-0005-0000-0000-0000EB060000}"/>
    <cellStyle name="20% - Accent1 6_BRPI Debt Mgt Report - Q2 Assets_under_ Mgmt_ FINAL" xfId="1902" xr:uid="{00000000-0005-0000-0000-0000EC060000}"/>
    <cellStyle name="20% - Accent1 7" xfId="1903" xr:uid="{00000000-0005-0000-0000-0000ED060000}"/>
    <cellStyle name="20% - Accent1 7 2" xfId="1904" xr:uid="{00000000-0005-0000-0000-0000EE060000}"/>
    <cellStyle name="20% - Accent1 7 3" xfId="1905" xr:uid="{00000000-0005-0000-0000-0000EF060000}"/>
    <cellStyle name="20% - Accent1 7 4" xfId="1906" xr:uid="{00000000-0005-0000-0000-0000F0060000}"/>
    <cellStyle name="20% - Accent1 7 5" xfId="1907" xr:uid="{00000000-0005-0000-0000-0000F1060000}"/>
    <cellStyle name="20% - Accent1 7 6" xfId="1908" xr:uid="{00000000-0005-0000-0000-0000F2060000}"/>
    <cellStyle name="20% - Accent1 7_BRPI Debt Mgt Report - Q2 Assets_under_ Mgmt_ FINAL" xfId="1909" xr:uid="{00000000-0005-0000-0000-0000F3060000}"/>
    <cellStyle name="20% - Accent1 8" xfId="1910" xr:uid="{00000000-0005-0000-0000-0000F4060000}"/>
    <cellStyle name="20% - Accent1 8 2" xfId="1911" xr:uid="{00000000-0005-0000-0000-0000F5060000}"/>
    <cellStyle name="20% - Accent1 8 3" xfId="1912" xr:uid="{00000000-0005-0000-0000-0000F6060000}"/>
    <cellStyle name="20% - Accent1 8 4" xfId="1913" xr:uid="{00000000-0005-0000-0000-0000F7060000}"/>
    <cellStyle name="20% - Accent1 8 5" xfId="1914" xr:uid="{00000000-0005-0000-0000-0000F8060000}"/>
    <cellStyle name="20% - Accent1 8 6" xfId="1915" xr:uid="{00000000-0005-0000-0000-0000F9060000}"/>
    <cellStyle name="20% - Accent1 8_BRPI Debt Mgt Report - Q2 Assets_under_ Mgmt_ FINAL" xfId="1916" xr:uid="{00000000-0005-0000-0000-0000FA060000}"/>
    <cellStyle name="20% - Accent1 9" xfId="1917" xr:uid="{00000000-0005-0000-0000-0000FB060000}"/>
    <cellStyle name="20% - Accent2 10" xfId="1918" xr:uid="{00000000-0005-0000-0000-0000FC060000}"/>
    <cellStyle name="20% - Accent2 11" xfId="1919" xr:uid="{00000000-0005-0000-0000-0000FD060000}"/>
    <cellStyle name="20% - Accent2 12" xfId="1920" xr:uid="{00000000-0005-0000-0000-0000FE060000}"/>
    <cellStyle name="20% - Accent2 13" xfId="1921" xr:uid="{00000000-0005-0000-0000-0000FF060000}"/>
    <cellStyle name="20% - Accent2 14" xfId="1922" xr:uid="{00000000-0005-0000-0000-000000070000}"/>
    <cellStyle name="20% - Accent2 2" xfId="1923" xr:uid="{00000000-0005-0000-0000-000001070000}"/>
    <cellStyle name="20% - Accent2 2 10" xfId="1924" xr:uid="{00000000-0005-0000-0000-000002070000}"/>
    <cellStyle name="20% - Accent2 2 2" xfId="1925" xr:uid="{00000000-0005-0000-0000-000003070000}"/>
    <cellStyle name="20% - Accent2 2 3" xfId="1926" xr:uid="{00000000-0005-0000-0000-000004070000}"/>
    <cellStyle name="20% - Accent2 2 4" xfId="1927" xr:uid="{00000000-0005-0000-0000-000005070000}"/>
    <cellStyle name="20% - Accent2 2 5" xfId="1928" xr:uid="{00000000-0005-0000-0000-000006070000}"/>
    <cellStyle name="20% - Accent2 2 6" xfId="1929" xr:uid="{00000000-0005-0000-0000-000007070000}"/>
    <cellStyle name="20% - Accent2 2 7" xfId="1930" xr:uid="{00000000-0005-0000-0000-000008070000}"/>
    <cellStyle name="20% - Accent2 2 8" xfId="1931" xr:uid="{00000000-0005-0000-0000-000009070000}"/>
    <cellStyle name="20% - Accent2 2 9" xfId="1932" xr:uid="{00000000-0005-0000-0000-00000A070000}"/>
    <cellStyle name="20% - Accent2 2_BRPI Debt Mgt Report - Q2 Assets_under_ Mgmt_ FINAL" xfId="1933" xr:uid="{00000000-0005-0000-0000-00000B070000}"/>
    <cellStyle name="20% - Accent2 3" xfId="1934" xr:uid="{00000000-0005-0000-0000-00000C070000}"/>
    <cellStyle name="20% - Accent2 3 10" xfId="1935" xr:uid="{00000000-0005-0000-0000-00000D070000}"/>
    <cellStyle name="20% - Accent2 3 2" xfId="1936" xr:uid="{00000000-0005-0000-0000-00000E070000}"/>
    <cellStyle name="20% - Accent2 3 3" xfId="1937" xr:uid="{00000000-0005-0000-0000-00000F070000}"/>
    <cellStyle name="20% - Accent2 3 4" xfId="1938" xr:uid="{00000000-0005-0000-0000-000010070000}"/>
    <cellStyle name="20% - Accent2 3 5" xfId="1939" xr:uid="{00000000-0005-0000-0000-000011070000}"/>
    <cellStyle name="20% - Accent2 3 6" xfId="1940" xr:uid="{00000000-0005-0000-0000-000012070000}"/>
    <cellStyle name="20% - Accent2 3 7" xfId="1941" xr:uid="{00000000-0005-0000-0000-000013070000}"/>
    <cellStyle name="20% - Accent2 3 8" xfId="1942" xr:uid="{00000000-0005-0000-0000-000014070000}"/>
    <cellStyle name="20% - Accent2 3 9" xfId="1943" xr:uid="{00000000-0005-0000-0000-000015070000}"/>
    <cellStyle name="20% - Accent2 3_BRPI Debt Mgt Report - Q2 Assets_under_ Mgmt_ FINAL" xfId="1944" xr:uid="{00000000-0005-0000-0000-000016070000}"/>
    <cellStyle name="20% - Accent2 4" xfId="1945" xr:uid="{00000000-0005-0000-0000-000017070000}"/>
    <cellStyle name="20% - Accent2 4 10" xfId="1946" xr:uid="{00000000-0005-0000-0000-000018070000}"/>
    <cellStyle name="20% - Accent2 4 2" xfId="1947" xr:uid="{00000000-0005-0000-0000-000019070000}"/>
    <cellStyle name="20% - Accent2 4 3" xfId="1948" xr:uid="{00000000-0005-0000-0000-00001A070000}"/>
    <cellStyle name="20% - Accent2 4 4" xfId="1949" xr:uid="{00000000-0005-0000-0000-00001B070000}"/>
    <cellStyle name="20% - Accent2 4 5" xfId="1950" xr:uid="{00000000-0005-0000-0000-00001C070000}"/>
    <cellStyle name="20% - Accent2 4 6" xfId="1951" xr:uid="{00000000-0005-0000-0000-00001D070000}"/>
    <cellStyle name="20% - Accent2 4 7" xfId="1952" xr:uid="{00000000-0005-0000-0000-00001E070000}"/>
    <cellStyle name="20% - Accent2 4 8" xfId="1953" xr:uid="{00000000-0005-0000-0000-00001F070000}"/>
    <cellStyle name="20% - Accent2 4 9" xfId="1954" xr:uid="{00000000-0005-0000-0000-000020070000}"/>
    <cellStyle name="20% - Accent2 4_BRPI Debt Mgt Report - Q2 Assets_under_ Mgmt_ FINAL" xfId="1955" xr:uid="{00000000-0005-0000-0000-000021070000}"/>
    <cellStyle name="20% - Accent2 5" xfId="1956" xr:uid="{00000000-0005-0000-0000-000022070000}"/>
    <cellStyle name="20% - Accent2 5 10" xfId="1957" xr:uid="{00000000-0005-0000-0000-000023070000}"/>
    <cellStyle name="20% - Accent2 5 2" xfId="1958" xr:uid="{00000000-0005-0000-0000-000024070000}"/>
    <cellStyle name="20% - Accent2 5 3" xfId="1959" xr:uid="{00000000-0005-0000-0000-000025070000}"/>
    <cellStyle name="20% - Accent2 5 4" xfId="1960" xr:uid="{00000000-0005-0000-0000-000026070000}"/>
    <cellStyle name="20% - Accent2 5 5" xfId="1961" xr:uid="{00000000-0005-0000-0000-000027070000}"/>
    <cellStyle name="20% - Accent2 5 6" xfId="1962" xr:uid="{00000000-0005-0000-0000-000028070000}"/>
    <cellStyle name="20% - Accent2 5 7" xfId="1963" xr:uid="{00000000-0005-0000-0000-000029070000}"/>
    <cellStyle name="20% - Accent2 5 8" xfId="1964" xr:uid="{00000000-0005-0000-0000-00002A070000}"/>
    <cellStyle name="20% - Accent2 5 9" xfId="1965" xr:uid="{00000000-0005-0000-0000-00002B070000}"/>
    <cellStyle name="20% - Accent2 5_BRPI Debt Mgt Report - Q2 Assets_under_ Mgmt_ FINAL" xfId="1966" xr:uid="{00000000-0005-0000-0000-00002C070000}"/>
    <cellStyle name="20% - Accent2 6" xfId="1967" xr:uid="{00000000-0005-0000-0000-00002D070000}"/>
    <cellStyle name="20% - Accent2 6 2" xfId="1968" xr:uid="{00000000-0005-0000-0000-00002E070000}"/>
    <cellStyle name="20% - Accent2 6 3" xfId="1969" xr:uid="{00000000-0005-0000-0000-00002F070000}"/>
    <cellStyle name="20% - Accent2 6 4" xfId="1970" xr:uid="{00000000-0005-0000-0000-000030070000}"/>
    <cellStyle name="20% - Accent2 6 5" xfId="1971" xr:uid="{00000000-0005-0000-0000-000031070000}"/>
    <cellStyle name="20% - Accent2 6 6" xfId="1972" xr:uid="{00000000-0005-0000-0000-000032070000}"/>
    <cellStyle name="20% - Accent2 6_BRPI Debt Mgt Report - Q2 Assets_under_ Mgmt_ FINAL" xfId="1973" xr:uid="{00000000-0005-0000-0000-000033070000}"/>
    <cellStyle name="20% - Accent2 7" xfId="1974" xr:uid="{00000000-0005-0000-0000-000034070000}"/>
    <cellStyle name="20% - Accent2 7 2" xfId="1975" xr:uid="{00000000-0005-0000-0000-000035070000}"/>
    <cellStyle name="20% - Accent2 7 3" xfId="1976" xr:uid="{00000000-0005-0000-0000-000036070000}"/>
    <cellStyle name="20% - Accent2 7 4" xfId="1977" xr:uid="{00000000-0005-0000-0000-000037070000}"/>
    <cellStyle name="20% - Accent2 7 5" xfId="1978" xr:uid="{00000000-0005-0000-0000-000038070000}"/>
    <cellStyle name="20% - Accent2 7 6" xfId="1979" xr:uid="{00000000-0005-0000-0000-000039070000}"/>
    <cellStyle name="20% - Accent2 7_BRPI Debt Mgt Report - Q2 Assets_under_ Mgmt_ FINAL" xfId="1980" xr:uid="{00000000-0005-0000-0000-00003A070000}"/>
    <cellStyle name="20% - Accent2 8" xfId="1981" xr:uid="{00000000-0005-0000-0000-00003B070000}"/>
    <cellStyle name="20% - Accent2 8 2" xfId="1982" xr:uid="{00000000-0005-0000-0000-00003C070000}"/>
    <cellStyle name="20% - Accent2 8 3" xfId="1983" xr:uid="{00000000-0005-0000-0000-00003D070000}"/>
    <cellStyle name="20% - Accent2 8 4" xfId="1984" xr:uid="{00000000-0005-0000-0000-00003E070000}"/>
    <cellStyle name="20% - Accent2 8 5" xfId="1985" xr:uid="{00000000-0005-0000-0000-00003F070000}"/>
    <cellStyle name="20% - Accent2 8 6" xfId="1986" xr:uid="{00000000-0005-0000-0000-000040070000}"/>
    <cellStyle name="20% - Accent2 8_BRPI Debt Mgt Report - Q2 Assets_under_ Mgmt_ FINAL" xfId="1987" xr:uid="{00000000-0005-0000-0000-000041070000}"/>
    <cellStyle name="20% - Accent2 9" xfId="1988" xr:uid="{00000000-0005-0000-0000-000042070000}"/>
    <cellStyle name="20% - Accent3 10" xfId="1989" xr:uid="{00000000-0005-0000-0000-000043070000}"/>
    <cellStyle name="20% - Accent3 11" xfId="1990" xr:uid="{00000000-0005-0000-0000-000044070000}"/>
    <cellStyle name="20% - Accent3 12" xfId="1991" xr:uid="{00000000-0005-0000-0000-000045070000}"/>
    <cellStyle name="20% - Accent3 13" xfId="1992" xr:uid="{00000000-0005-0000-0000-000046070000}"/>
    <cellStyle name="20% - Accent3 14" xfId="1993" xr:uid="{00000000-0005-0000-0000-000047070000}"/>
    <cellStyle name="20% - Accent3 2" xfId="1994" xr:uid="{00000000-0005-0000-0000-000048070000}"/>
    <cellStyle name="20% - Accent3 2 10" xfId="1995" xr:uid="{00000000-0005-0000-0000-000049070000}"/>
    <cellStyle name="20% - Accent3 2 2" xfId="1996" xr:uid="{00000000-0005-0000-0000-00004A070000}"/>
    <cellStyle name="20% - Accent3 2 3" xfId="1997" xr:uid="{00000000-0005-0000-0000-00004B070000}"/>
    <cellStyle name="20% - Accent3 2 4" xfId="1998" xr:uid="{00000000-0005-0000-0000-00004C070000}"/>
    <cellStyle name="20% - Accent3 2 5" xfId="1999" xr:uid="{00000000-0005-0000-0000-00004D070000}"/>
    <cellStyle name="20% - Accent3 2 6" xfId="2000" xr:uid="{00000000-0005-0000-0000-00004E070000}"/>
    <cellStyle name="20% - Accent3 2 7" xfId="2001" xr:uid="{00000000-0005-0000-0000-00004F070000}"/>
    <cellStyle name="20% - Accent3 2 8" xfId="2002" xr:uid="{00000000-0005-0000-0000-000050070000}"/>
    <cellStyle name="20% - Accent3 2 9" xfId="2003" xr:uid="{00000000-0005-0000-0000-000051070000}"/>
    <cellStyle name="20% - Accent3 2_BRPI Debt Mgt Report - Q2 Assets_under_ Mgmt_ FINAL" xfId="2004" xr:uid="{00000000-0005-0000-0000-000052070000}"/>
    <cellStyle name="20% - Accent3 3" xfId="2005" xr:uid="{00000000-0005-0000-0000-000053070000}"/>
    <cellStyle name="20% - Accent3 3 10" xfId="2006" xr:uid="{00000000-0005-0000-0000-000054070000}"/>
    <cellStyle name="20% - Accent3 3 2" xfId="2007" xr:uid="{00000000-0005-0000-0000-000055070000}"/>
    <cellStyle name="20% - Accent3 3 3" xfId="2008" xr:uid="{00000000-0005-0000-0000-000056070000}"/>
    <cellStyle name="20% - Accent3 3 4" xfId="2009" xr:uid="{00000000-0005-0000-0000-000057070000}"/>
    <cellStyle name="20% - Accent3 3 5" xfId="2010" xr:uid="{00000000-0005-0000-0000-000058070000}"/>
    <cellStyle name="20% - Accent3 3 6" xfId="2011" xr:uid="{00000000-0005-0000-0000-000059070000}"/>
    <cellStyle name="20% - Accent3 3 7" xfId="2012" xr:uid="{00000000-0005-0000-0000-00005A070000}"/>
    <cellStyle name="20% - Accent3 3 8" xfId="2013" xr:uid="{00000000-0005-0000-0000-00005B070000}"/>
    <cellStyle name="20% - Accent3 3 9" xfId="2014" xr:uid="{00000000-0005-0000-0000-00005C070000}"/>
    <cellStyle name="20% - Accent3 3_BRPI Debt Mgt Report - Q2 Assets_under_ Mgmt_ FINAL" xfId="2015" xr:uid="{00000000-0005-0000-0000-00005D070000}"/>
    <cellStyle name="20% - Accent3 4" xfId="2016" xr:uid="{00000000-0005-0000-0000-00005E070000}"/>
    <cellStyle name="20% - Accent3 4 10" xfId="2017" xr:uid="{00000000-0005-0000-0000-00005F070000}"/>
    <cellStyle name="20% - Accent3 4 2" xfId="2018" xr:uid="{00000000-0005-0000-0000-000060070000}"/>
    <cellStyle name="20% - Accent3 4 3" xfId="2019" xr:uid="{00000000-0005-0000-0000-000061070000}"/>
    <cellStyle name="20% - Accent3 4 4" xfId="2020" xr:uid="{00000000-0005-0000-0000-000062070000}"/>
    <cellStyle name="20% - Accent3 4 5" xfId="2021" xr:uid="{00000000-0005-0000-0000-000063070000}"/>
    <cellStyle name="20% - Accent3 4 6" xfId="2022" xr:uid="{00000000-0005-0000-0000-000064070000}"/>
    <cellStyle name="20% - Accent3 4 7" xfId="2023" xr:uid="{00000000-0005-0000-0000-000065070000}"/>
    <cellStyle name="20% - Accent3 4 8" xfId="2024" xr:uid="{00000000-0005-0000-0000-000066070000}"/>
    <cellStyle name="20% - Accent3 4 9" xfId="2025" xr:uid="{00000000-0005-0000-0000-000067070000}"/>
    <cellStyle name="20% - Accent3 4_BRPI Debt Mgt Report - Q2 Assets_under_ Mgmt_ FINAL" xfId="2026" xr:uid="{00000000-0005-0000-0000-000068070000}"/>
    <cellStyle name="20% - Accent3 5" xfId="2027" xr:uid="{00000000-0005-0000-0000-000069070000}"/>
    <cellStyle name="20% - Accent3 5 10" xfId="2028" xr:uid="{00000000-0005-0000-0000-00006A070000}"/>
    <cellStyle name="20% - Accent3 5 2" xfId="2029" xr:uid="{00000000-0005-0000-0000-00006B070000}"/>
    <cellStyle name="20% - Accent3 5 3" xfId="2030" xr:uid="{00000000-0005-0000-0000-00006C070000}"/>
    <cellStyle name="20% - Accent3 5 4" xfId="2031" xr:uid="{00000000-0005-0000-0000-00006D070000}"/>
    <cellStyle name="20% - Accent3 5 5" xfId="2032" xr:uid="{00000000-0005-0000-0000-00006E070000}"/>
    <cellStyle name="20% - Accent3 5 6" xfId="2033" xr:uid="{00000000-0005-0000-0000-00006F070000}"/>
    <cellStyle name="20% - Accent3 5 7" xfId="2034" xr:uid="{00000000-0005-0000-0000-000070070000}"/>
    <cellStyle name="20% - Accent3 5 8" xfId="2035" xr:uid="{00000000-0005-0000-0000-000071070000}"/>
    <cellStyle name="20% - Accent3 5 9" xfId="2036" xr:uid="{00000000-0005-0000-0000-000072070000}"/>
    <cellStyle name="20% - Accent3 5_BRPI Debt Mgt Report - Q2 Assets_under_ Mgmt_ FINAL" xfId="2037" xr:uid="{00000000-0005-0000-0000-000073070000}"/>
    <cellStyle name="20% - Accent3 6" xfId="2038" xr:uid="{00000000-0005-0000-0000-000074070000}"/>
    <cellStyle name="20% - Accent3 6 2" xfId="2039" xr:uid="{00000000-0005-0000-0000-000075070000}"/>
    <cellStyle name="20% - Accent3 6 3" xfId="2040" xr:uid="{00000000-0005-0000-0000-000076070000}"/>
    <cellStyle name="20% - Accent3 6 4" xfId="2041" xr:uid="{00000000-0005-0000-0000-000077070000}"/>
    <cellStyle name="20% - Accent3 6 5" xfId="2042" xr:uid="{00000000-0005-0000-0000-000078070000}"/>
    <cellStyle name="20% - Accent3 6 6" xfId="2043" xr:uid="{00000000-0005-0000-0000-000079070000}"/>
    <cellStyle name="20% - Accent3 6_BRPI Debt Mgt Report - Q2 Assets_under_ Mgmt_ FINAL" xfId="2044" xr:uid="{00000000-0005-0000-0000-00007A070000}"/>
    <cellStyle name="20% - Accent3 7" xfId="2045" xr:uid="{00000000-0005-0000-0000-00007B070000}"/>
    <cellStyle name="20% - Accent3 7 2" xfId="2046" xr:uid="{00000000-0005-0000-0000-00007C070000}"/>
    <cellStyle name="20% - Accent3 7 3" xfId="2047" xr:uid="{00000000-0005-0000-0000-00007D070000}"/>
    <cellStyle name="20% - Accent3 7 4" xfId="2048" xr:uid="{00000000-0005-0000-0000-00007E070000}"/>
    <cellStyle name="20% - Accent3 7 5" xfId="2049" xr:uid="{00000000-0005-0000-0000-00007F070000}"/>
    <cellStyle name="20% - Accent3 7 6" xfId="2050" xr:uid="{00000000-0005-0000-0000-000080070000}"/>
    <cellStyle name="20% - Accent3 7_BRPI Debt Mgt Report - Q2 Assets_under_ Mgmt_ FINAL" xfId="2051" xr:uid="{00000000-0005-0000-0000-000081070000}"/>
    <cellStyle name="20% - Accent3 8" xfId="2052" xr:uid="{00000000-0005-0000-0000-000082070000}"/>
    <cellStyle name="20% - Accent3 8 2" xfId="2053" xr:uid="{00000000-0005-0000-0000-000083070000}"/>
    <cellStyle name="20% - Accent3 8 3" xfId="2054" xr:uid="{00000000-0005-0000-0000-000084070000}"/>
    <cellStyle name="20% - Accent3 8 4" xfId="2055" xr:uid="{00000000-0005-0000-0000-000085070000}"/>
    <cellStyle name="20% - Accent3 8 5" xfId="2056" xr:uid="{00000000-0005-0000-0000-000086070000}"/>
    <cellStyle name="20% - Accent3 8 6" xfId="2057" xr:uid="{00000000-0005-0000-0000-000087070000}"/>
    <cellStyle name="20% - Accent3 9" xfId="2058" xr:uid="{00000000-0005-0000-0000-000088070000}"/>
    <cellStyle name="20% - Accent4 10" xfId="2059" xr:uid="{00000000-0005-0000-0000-000089070000}"/>
    <cellStyle name="20% - Accent4 11" xfId="2060" xr:uid="{00000000-0005-0000-0000-00008A070000}"/>
    <cellStyle name="20% - Accent4 12" xfId="2061" xr:uid="{00000000-0005-0000-0000-00008B070000}"/>
    <cellStyle name="20% - Accent4 13" xfId="2062" xr:uid="{00000000-0005-0000-0000-00008C070000}"/>
    <cellStyle name="20% - Accent4 14" xfId="2063" xr:uid="{00000000-0005-0000-0000-00008D070000}"/>
    <cellStyle name="20% - Accent4 2" xfId="2064" xr:uid="{00000000-0005-0000-0000-00008E070000}"/>
    <cellStyle name="20% - Accent4 2 10" xfId="2065" xr:uid="{00000000-0005-0000-0000-00008F070000}"/>
    <cellStyle name="20% - Accent4 2 2" xfId="2066" xr:uid="{00000000-0005-0000-0000-000090070000}"/>
    <cellStyle name="20% - Accent4 2 3" xfId="2067" xr:uid="{00000000-0005-0000-0000-000091070000}"/>
    <cellStyle name="20% - Accent4 2 4" xfId="2068" xr:uid="{00000000-0005-0000-0000-000092070000}"/>
    <cellStyle name="20% - Accent4 2 5" xfId="2069" xr:uid="{00000000-0005-0000-0000-000093070000}"/>
    <cellStyle name="20% - Accent4 2 6" xfId="2070" xr:uid="{00000000-0005-0000-0000-000094070000}"/>
    <cellStyle name="20% - Accent4 2 7" xfId="2071" xr:uid="{00000000-0005-0000-0000-000095070000}"/>
    <cellStyle name="20% - Accent4 2 8" xfId="2072" xr:uid="{00000000-0005-0000-0000-000096070000}"/>
    <cellStyle name="20% - Accent4 2 9" xfId="2073" xr:uid="{00000000-0005-0000-0000-000097070000}"/>
    <cellStyle name="20% - Accent4 3" xfId="2074" xr:uid="{00000000-0005-0000-0000-000098070000}"/>
    <cellStyle name="20% - Accent4 3 10" xfId="2075" xr:uid="{00000000-0005-0000-0000-000099070000}"/>
    <cellStyle name="20% - Accent4 3 2" xfId="2076" xr:uid="{00000000-0005-0000-0000-00009A070000}"/>
    <cellStyle name="20% - Accent4 3 3" xfId="2077" xr:uid="{00000000-0005-0000-0000-00009B070000}"/>
    <cellStyle name="20% - Accent4 3 4" xfId="2078" xr:uid="{00000000-0005-0000-0000-00009C070000}"/>
    <cellStyle name="20% - Accent4 3 5" xfId="2079" xr:uid="{00000000-0005-0000-0000-00009D070000}"/>
    <cellStyle name="20% - Accent4 3 6" xfId="2080" xr:uid="{00000000-0005-0000-0000-00009E070000}"/>
    <cellStyle name="20% - Accent4 3 7" xfId="2081" xr:uid="{00000000-0005-0000-0000-00009F070000}"/>
    <cellStyle name="20% - Accent4 3 8" xfId="2082" xr:uid="{00000000-0005-0000-0000-0000A0070000}"/>
    <cellStyle name="20% - Accent4 3 9" xfId="2083" xr:uid="{00000000-0005-0000-0000-0000A1070000}"/>
    <cellStyle name="20% - Accent4 4" xfId="2084" xr:uid="{00000000-0005-0000-0000-0000A2070000}"/>
    <cellStyle name="20% - Accent4 4 10" xfId="2085" xr:uid="{00000000-0005-0000-0000-0000A3070000}"/>
    <cellStyle name="20% - Accent4 4 2" xfId="2086" xr:uid="{00000000-0005-0000-0000-0000A4070000}"/>
    <cellStyle name="20% - Accent4 4 3" xfId="2087" xr:uid="{00000000-0005-0000-0000-0000A5070000}"/>
    <cellStyle name="20% - Accent4 4 4" xfId="2088" xr:uid="{00000000-0005-0000-0000-0000A6070000}"/>
    <cellStyle name="20% - Accent4 4 5" xfId="2089" xr:uid="{00000000-0005-0000-0000-0000A7070000}"/>
    <cellStyle name="20% - Accent4 4 6" xfId="2090" xr:uid="{00000000-0005-0000-0000-0000A8070000}"/>
    <cellStyle name="20% - Accent4 4 7" xfId="2091" xr:uid="{00000000-0005-0000-0000-0000A9070000}"/>
    <cellStyle name="20% - Accent4 4 8" xfId="2092" xr:uid="{00000000-0005-0000-0000-0000AA070000}"/>
    <cellStyle name="20% - Accent4 4 9" xfId="2093" xr:uid="{00000000-0005-0000-0000-0000AB070000}"/>
    <cellStyle name="20% - Accent4 5" xfId="2094" xr:uid="{00000000-0005-0000-0000-0000AC070000}"/>
    <cellStyle name="20% - Accent4 5 10" xfId="2095" xr:uid="{00000000-0005-0000-0000-0000AD070000}"/>
    <cellStyle name="20% - Accent4 5 2" xfId="2096" xr:uid="{00000000-0005-0000-0000-0000AE070000}"/>
    <cellStyle name="20% - Accent4 5 3" xfId="2097" xr:uid="{00000000-0005-0000-0000-0000AF070000}"/>
    <cellStyle name="20% - Accent4 5 4" xfId="2098" xr:uid="{00000000-0005-0000-0000-0000B0070000}"/>
    <cellStyle name="20% - Accent4 5 5" xfId="2099" xr:uid="{00000000-0005-0000-0000-0000B1070000}"/>
    <cellStyle name="20% - Accent4 5 6" xfId="2100" xr:uid="{00000000-0005-0000-0000-0000B2070000}"/>
    <cellStyle name="20% - Accent4 5 7" xfId="2101" xr:uid="{00000000-0005-0000-0000-0000B3070000}"/>
    <cellStyle name="20% - Accent4 5 8" xfId="2102" xr:uid="{00000000-0005-0000-0000-0000B4070000}"/>
    <cellStyle name="20% - Accent4 5 9" xfId="2103" xr:uid="{00000000-0005-0000-0000-0000B5070000}"/>
    <cellStyle name="20% - Accent4 6" xfId="2104" xr:uid="{00000000-0005-0000-0000-0000B6070000}"/>
    <cellStyle name="20% - Accent4 6 2" xfId="2105" xr:uid="{00000000-0005-0000-0000-0000B7070000}"/>
    <cellStyle name="20% - Accent4 6 3" xfId="2106" xr:uid="{00000000-0005-0000-0000-0000B8070000}"/>
    <cellStyle name="20% - Accent4 6 4" xfId="2107" xr:uid="{00000000-0005-0000-0000-0000B9070000}"/>
    <cellStyle name="20% - Accent4 6 5" xfId="2108" xr:uid="{00000000-0005-0000-0000-0000BA070000}"/>
    <cellStyle name="20% - Accent4 6 6" xfId="2109" xr:uid="{00000000-0005-0000-0000-0000BB070000}"/>
    <cellStyle name="20% - Accent4 7" xfId="2110" xr:uid="{00000000-0005-0000-0000-0000BC070000}"/>
    <cellStyle name="20% - Accent4 7 2" xfId="2111" xr:uid="{00000000-0005-0000-0000-0000BD070000}"/>
    <cellStyle name="20% - Accent4 7 3" xfId="2112" xr:uid="{00000000-0005-0000-0000-0000BE070000}"/>
    <cellStyle name="20% - Accent4 7 4" xfId="2113" xr:uid="{00000000-0005-0000-0000-0000BF070000}"/>
    <cellStyle name="20% - Accent4 7 5" xfId="2114" xr:uid="{00000000-0005-0000-0000-0000C0070000}"/>
    <cellStyle name="20% - Accent4 7 6" xfId="2115" xr:uid="{00000000-0005-0000-0000-0000C1070000}"/>
    <cellStyle name="20% - Accent4 8" xfId="2116" xr:uid="{00000000-0005-0000-0000-0000C2070000}"/>
    <cellStyle name="20% - Accent4 8 2" xfId="2117" xr:uid="{00000000-0005-0000-0000-0000C3070000}"/>
    <cellStyle name="20% - Accent4 8 3" xfId="2118" xr:uid="{00000000-0005-0000-0000-0000C4070000}"/>
    <cellStyle name="20% - Accent4 8 4" xfId="2119" xr:uid="{00000000-0005-0000-0000-0000C5070000}"/>
    <cellStyle name="20% - Accent4 8 5" xfId="2120" xr:uid="{00000000-0005-0000-0000-0000C6070000}"/>
    <cellStyle name="20% - Accent4 8 6" xfId="2121" xr:uid="{00000000-0005-0000-0000-0000C7070000}"/>
    <cellStyle name="20% - Accent4 9" xfId="2122" xr:uid="{00000000-0005-0000-0000-0000C8070000}"/>
    <cellStyle name="20% - Accent5 10" xfId="2123" xr:uid="{00000000-0005-0000-0000-0000C9070000}"/>
    <cellStyle name="20% - Accent5 11" xfId="2124" xr:uid="{00000000-0005-0000-0000-0000CA070000}"/>
    <cellStyle name="20% - Accent5 12" xfId="2125" xr:uid="{00000000-0005-0000-0000-0000CB070000}"/>
    <cellStyle name="20% - Accent5 13" xfId="2126" xr:uid="{00000000-0005-0000-0000-0000CC070000}"/>
    <cellStyle name="20% - Accent5 14" xfId="2127" xr:uid="{00000000-0005-0000-0000-0000CD070000}"/>
    <cellStyle name="20% - Accent5 2" xfId="2128" xr:uid="{00000000-0005-0000-0000-0000CE070000}"/>
    <cellStyle name="20% - Accent5 2 10" xfId="2129" xr:uid="{00000000-0005-0000-0000-0000CF070000}"/>
    <cellStyle name="20% - Accent5 2 2" xfId="2130" xr:uid="{00000000-0005-0000-0000-0000D0070000}"/>
    <cellStyle name="20% - Accent5 2 3" xfId="2131" xr:uid="{00000000-0005-0000-0000-0000D1070000}"/>
    <cellStyle name="20% - Accent5 2 4" xfId="2132" xr:uid="{00000000-0005-0000-0000-0000D2070000}"/>
    <cellStyle name="20% - Accent5 2 5" xfId="2133" xr:uid="{00000000-0005-0000-0000-0000D3070000}"/>
    <cellStyle name="20% - Accent5 2 6" xfId="2134" xr:uid="{00000000-0005-0000-0000-0000D4070000}"/>
    <cellStyle name="20% - Accent5 2 7" xfId="2135" xr:uid="{00000000-0005-0000-0000-0000D5070000}"/>
    <cellStyle name="20% - Accent5 2 8" xfId="2136" xr:uid="{00000000-0005-0000-0000-0000D6070000}"/>
    <cellStyle name="20% - Accent5 2 9" xfId="2137" xr:uid="{00000000-0005-0000-0000-0000D7070000}"/>
    <cellStyle name="20% - Accent5 3" xfId="2138" xr:uid="{00000000-0005-0000-0000-0000D8070000}"/>
    <cellStyle name="20% - Accent5 3 10" xfId="2139" xr:uid="{00000000-0005-0000-0000-0000D9070000}"/>
    <cellStyle name="20% - Accent5 3 2" xfId="2140" xr:uid="{00000000-0005-0000-0000-0000DA070000}"/>
    <cellStyle name="20% - Accent5 3 3" xfId="2141" xr:uid="{00000000-0005-0000-0000-0000DB070000}"/>
    <cellStyle name="20% - Accent5 3 4" xfId="2142" xr:uid="{00000000-0005-0000-0000-0000DC070000}"/>
    <cellStyle name="20% - Accent5 3 5" xfId="2143" xr:uid="{00000000-0005-0000-0000-0000DD070000}"/>
    <cellStyle name="20% - Accent5 3 6" xfId="2144" xr:uid="{00000000-0005-0000-0000-0000DE070000}"/>
    <cellStyle name="20% - Accent5 3 7" xfId="2145" xr:uid="{00000000-0005-0000-0000-0000DF070000}"/>
    <cellStyle name="20% - Accent5 3 8" xfId="2146" xr:uid="{00000000-0005-0000-0000-0000E0070000}"/>
    <cellStyle name="20% - Accent5 3 9" xfId="2147" xr:uid="{00000000-0005-0000-0000-0000E1070000}"/>
    <cellStyle name="20% - Accent5 4" xfId="2148" xr:uid="{00000000-0005-0000-0000-0000E2070000}"/>
    <cellStyle name="20% - Accent5 4 10" xfId="2149" xr:uid="{00000000-0005-0000-0000-0000E3070000}"/>
    <cellStyle name="20% - Accent5 4 2" xfId="2150" xr:uid="{00000000-0005-0000-0000-0000E4070000}"/>
    <cellStyle name="20% - Accent5 4 3" xfId="2151" xr:uid="{00000000-0005-0000-0000-0000E5070000}"/>
    <cellStyle name="20% - Accent5 4 4" xfId="2152" xr:uid="{00000000-0005-0000-0000-0000E6070000}"/>
    <cellStyle name="20% - Accent5 4 5" xfId="2153" xr:uid="{00000000-0005-0000-0000-0000E7070000}"/>
    <cellStyle name="20% - Accent5 4 6" xfId="2154" xr:uid="{00000000-0005-0000-0000-0000E8070000}"/>
    <cellStyle name="20% - Accent5 4 7" xfId="2155" xr:uid="{00000000-0005-0000-0000-0000E9070000}"/>
    <cellStyle name="20% - Accent5 4 8" xfId="2156" xr:uid="{00000000-0005-0000-0000-0000EA070000}"/>
    <cellStyle name="20% - Accent5 4 9" xfId="2157" xr:uid="{00000000-0005-0000-0000-0000EB070000}"/>
    <cellStyle name="20% - Accent5 5" xfId="2158" xr:uid="{00000000-0005-0000-0000-0000EC070000}"/>
    <cellStyle name="20% - Accent5 5 10" xfId="2159" xr:uid="{00000000-0005-0000-0000-0000ED070000}"/>
    <cellStyle name="20% - Accent5 5 2" xfId="2160" xr:uid="{00000000-0005-0000-0000-0000EE070000}"/>
    <cellStyle name="20% - Accent5 5 3" xfId="2161" xr:uid="{00000000-0005-0000-0000-0000EF070000}"/>
    <cellStyle name="20% - Accent5 5 4" xfId="2162" xr:uid="{00000000-0005-0000-0000-0000F0070000}"/>
    <cellStyle name="20% - Accent5 5 5" xfId="2163" xr:uid="{00000000-0005-0000-0000-0000F1070000}"/>
    <cellStyle name="20% - Accent5 5 6" xfId="2164" xr:uid="{00000000-0005-0000-0000-0000F2070000}"/>
    <cellStyle name="20% - Accent5 5 7" xfId="2165" xr:uid="{00000000-0005-0000-0000-0000F3070000}"/>
    <cellStyle name="20% - Accent5 5 8" xfId="2166" xr:uid="{00000000-0005-0000-0000-0000F4070000}"/>
    <cellStyle name="20% - Accent5 5 9" xfId="2167" xr:uid="{00000000-0005-0000-0000-0000F5070000}"/>
    <cellStyle name="20% - Accent5 6" xfId="2168" xr:uid="{00000000-0005-0000-0000-0000F6070000}"/>
    <cellStyle name="20% - Accent5 6 2" xfId="2169" xr:uid="{00000000-0005-0000-0000-0000F7070000}"/>
    <cellStyle name="20% - Accent5 6 3" xfId="2170" xr:uid="{00000000-0005-0000-0000-0000F8070000}"/>
    <cellStyle name="20% - Accent5 6 4" xfId="2171" xr:uid="{00000000-0005-0000-0000-0000F9070000}"/>
    <cellStyle name="20% - Accent5 6 5" xfId="2172" xr:uid="{00000000-0005-0000-0000-0000FA070000}"/>
    <cellStyle name="20% - Accent5 6 6" xfId="2173" xr:uid="{00000000-0005-0000-0000-0000FB070000}"/>
    <cellStyle name="20% - Accent5 7" xfId="2174" xr:uid="{00000000-0005-0000-0000-0000FC070000}"/>
    <cellStyle name="20% - Accent5 7 2" xfId="2175" xr:uid="{00000000-0005-0000-0000-0000FD070000}"/>
    <cellStyle name="20% - Accent5 7 3" xfId="2176" xr:uid="{00000000-0005-0000-0000-0000FE070000}"/>
    <cellStyle name="20% - Accent5 7 4" xfId="2177" xr:uid="{00000000-0005-0000-0000-0000FF070000}"/>
    <cellStyle name="20% - Accent5 7 5" xfId="2178" xr:uid="{00000000-0005-0000-0000-000000080000}"/>
    <cellStyle name="20% - Accent5 7 6" xfId="2179" xr:uid="{00000000-0005-0000-0000-000001080000}"/>
    <cellStyle name="20% - Accent5 8" xfId="2180" xr:uid="{00000000-0005-0000-0000-000002080000}"/>
    <cellStyle name="20% - Accent5 8 2" xfId="2181" xr:uid="{00000000-0005-0000-0000-000003080000}"/>
    <cellStyle name="20% - Accent5 8 3" xfId="2182" xr:uid="{00000000-0005-0000-0000-000004080000}"/>
    <cellStyle name="20% - Accent5 8 4" xfId="2183" xr:uid="{00000000-0005-0000-0000-000005080000}"/>
    <cellStyle name="20% - Accent5 8 5" xfId="2184" xr:uid="{00000000-0005-0000-0000-000006080000}"/>
    <cellStyle name="20% - Accent5 8 6" xfId="2185" xr:uid="{00000000-0005-0000-0000-000007080000}"/>
    <cellStyle name="20% - Accent5 9" xfId="2186" xr:uid="{00000000-0005-0000-0000-000008080000}"/>
    <cellStyle name="20% - Accent6 10" xfId="2187" xr:uid="{00000000-0005-0000-0000-000009080000}"/>
    <cellStyle name="20% - Accent6 11" xfId="2188" xr:uid="{00000000-0005-0000-0000-00000A080000}"/>
    <cellStyle name="20% - Accent6 12" xfId="2189" xr:uid="{00000000-0005-0000-0000-00000B080000}"/>
    <cellStyle name="20% - Accent6 13" xfId="2190" xr:uid="{00000000-0005-0000-0000-00000C080000}"/>
    <cellStyle name="20% - Accent6 14" xfId="2191" xr:uid="{00000000-0005-0000-0000-00000D080000}"/>
    <cellStyle name="20% - Accent6 2" xfId="2192" xr:uid="{00000000-0005-0000-0000-00000E080000}"/>
    <cellStyle name="20% - Accent6 2 10" xfId="2193" xr:uid="{00000000-0005-0000-0000-00000F080000}"/>
    <cellStyle name="20% - Accent6 2 2" xfId="2194" xr:uid="{00000000-0005-0000-0000-000010080000}"/>
    <cellStyle name="20% - Accent6 2 3" xfId="2195" xr:uid="{00000000-0005-0000-0000-000011080000}"/>
    <cellStyle name="20% - Accent6 2 4" xfId="2196" xr:uid="{00000000-0005-0000-0000-000012080000}"/>
    <cellStyle name="20% - Accent6 2 5" xfId="2197" xr:uid="{00000000-0005-0000-0000-000013080000}"/>
    <cellStyle name="20% - Accent6 2 6" xfId="2198" xr:uid="{00000000-0005-0000-0000-000014080000}"/>
    <cellStyle name="20% - Accent6 2 7" xfId="2199" xr:uid="{00000000-0005-0000-0000-000015080000}"/>
    <cellStyle name="20% - Accent6 2 8" xfId="2200" xr:uid="{00000000-0005-0000-0000-000016080000}"/>
    <cellStyle name="20% - Accent6 2 9" xfId="2201" xr:uid="{00000000-0005-0000-0000-000017080000}"/>
    <cellStyle name="20% - Accent6 3" xfId="2202" xr:uid="{00000000-0005-0000-0000-000018080000}"/>
    <cellStyle name="20% - Accent6 3 10" xfId="2203" xr:uid="{00000000-0005-0000-0000-000019080000}"/>
    <cellStyle name="20% - Accent6 3 2" xfId="2204" xr:uid="{00000000-0005-0000-0000-00001A080000}"/>
    <cellStyle name="20% - Accent6 3 3" xfId="2205" xr:uid="{00000000-0005-0000-0000-00001B080000}"/>
    <cellStyle name="20% - Accent6 3 4" xfId="2206" xr:uid="{00000000-0005-0000-0000-00001C080000}"/>
    <cellStyle name="20% - Accent6 3 5" xfId="2207" xr:uid="{00000000-0005-0000-0000-00001D080000}"/>
    <cellStyle name="20% - Accent6 3 6" xfId="2208" xr:uid="{00000000-0005-0000-0000-00001E080000}"/>
    <cellStyle name="20% - Accent6 3 7" xfId="2209" xr:uid="{00000000-0005-0000-0000-00001F080000}"/>
    <cellStyle name="20% - Accent6 3 8" xfId="2210" xr:uid="{00000000-0005-0000-0000-000020080000}"/>
    <cellStyle name="20% - Accent6 3 9" xfId="2211" xr:uid="{00000000-0005-0000-0000-000021080000}"/>
    <cellStyle name="20% - Accent6 4" xfId="2212" xr:uid="{00000000-0005-0000-0000-000022080000}"/>
    <cellStyle name="20% - Accent6 4 10" xfId="2213" xr:uid="{00000000-0005-0000-0000-000023080000}"/>
    <cellStyle name="20% - Accent6 4 2" xfId="2214" xr:uid="{00000000-0005-0000-0000-000024080000}"/>
    <cellStyle name="20% - Accent6 4 3" xfId="2215" xr:uid="{00000000-0005-0000-0000-000025080000}"/>
    <cellStyle name="20% - Accent6 4 4" xfId="2216" xr:uid="{00000000-0005-0000-0000-000026080000}"/>
    <cellStyle name="20% - Accent6 4 5" xfId="2217" xr:uid="{00000000-0005-0000-0000-000027080000}"/>
    <cellStyle name="20% - Accent6 4 6" xfId="2218" xr:uid="{00000000-0005-0000-0000-000028080000}"/>
    <cellStyle name="20% - Accent6 4 7" xfId="2219" xr:uid="{00000000-0005-0000-0000-000029080000}"/>
    <cellStyle name="20% - Accent6 4 8" xfId="2220" xr:uid="{00000000-0005-0000-0000-00002A080000}"/>
    <cellStyle name="20% - Accent6 4 9" xfId="2221" xr:uid="{00000000-0005-0000-0000-00002B080000}"/>
    <cellStyle name="20% - Accent6 5" xfId="2222" xr:uid="{00000000-0005-0000-0000-00002C080000}"/>
    <cellStyle name="20% - Accent6 5 10" xfId="2223" xr:uid="{00000000-0005-0000-0000-00002D080000}"/>
    <cellStyle name="20% - Accent6 5 2" xfId="2224" xr:uid="{00000000-0005-0000-0000-00002E080000}"/>
    <cellStyle name="20% - Accent6 5 3" xfId="2225" xr:uid="{00000000-0005-0000-0000-00002F080000}"/>
    <cellStyle name="20% - Accent6 5 4" xfId="2226" xr:uid="{00000000-0005-0000-0000-000030080000}"/>
    <cellStyle name="20% - Accent6 5 5" xfId="2227" xr:uid="{00000000-0005-0000-0000-000031080000}"/>
    <cellStyle name="20% - Accent6 5 6" xfId="2228" xr:uid="{00000000-0005-0000-0000-000032080000}"/>
    <cellStyle name="20% - Accent6 5 7" xfId="2229" xr:uid="{00000000-0005-0000-0000-000033080000}"/>
    <cellStyle name="20% - Accent6 5 8" xfId="2230" xr:uid="{00000000-0005-0000-0000-000034080000}"/>
    <cellStyle name="20% - Accent6 5 9" xfId="2231" xr:uid="{00000000-0005-0000-0000-000035080000}"/>
    <cellStyle name="20% - Accent6 6" xfId="2232" xr:uid="{00000000-0005-0000-0000-000036080000}"/>
    <cellStyle name="20% - Accent6 6 2" xfId="2233" xr:uid="{00000000-0005-0000-0000-000037080000}"/>
    <cellStyle name="20% - Accent6 6 3" xfId="2234" xr:uid="{00000000-0005-0000-0000-000038080000}"/>
    <cellStyle name="20% - Accent6 6 4" xfId="2235" xr:uid="{00000000-0005-0000-0000-000039080000}"/>
    <cellStyle name="20% - Accent6 6 5" xfId="2236" xr:uid="{00000000-0005-0000-0000-00003A080000}"/>
    <cellStyle name="20% - Accent6 6 6" xfId="2237" xr:uid="{00000000-0005-0000-0000-00003B080000}"/>
    <cellStyle name="20% - Accent6 7" xfId="2238" xr:uid="{00000000-0005-0000-0000-00003C080000}"/>
    <cellStyle name="20% - Accent6 7 2" xfId="2239" xr:uid="{00000000-0005-0000-0000-00003D080000}"/>
    <cellStyle name="20% - Accent6 7 3" xfId="2240" xr:uid="{00000000-0005-0000-0000-00003E080000}"/>
    <cellStyle name="20% - Accent6 7 4" xfId="2241" xr:uid="{00000000-0005-0000-0000-00003F080000}"/>
    <cellStyle name="20% - Accent6 7 5" xfId="2242" xr:uid="{00000000-0005-0000-0000-000040080000}"/>
    <cellStyle name="20% - Accent6 7 6" xfId="2243" xr:uid="{00000000-0005-0000-0000-000041080000}"/>
    <cellStyle name="20% - Accent6 8" xfId="2244" xr:uid="{00000000-0005-0000-0000-000042080000}"/>
    <cellStyle name="20% - Accent6 8 2" xfId="2245" xr:uid="{00000000-0005-0000-0000-000043080000}"/>
    <cellStyle name="20% - Accent6 8 3" xfId="2246" xr:uid="{00000000-0005-0000-0000-000044080000}"/>
    <cellStyle name="20% - Accent6 8 4" xfId="2247" xr:uid="{00000000-0005-0000-0000-000045080000}"/>
    <cellStyle name="20% - Accent6 8 5" xfId="2248" xr:uid="{00000000-0005-0000-0000-000046080000}"/>
    <cellStyle name="20% - Accent6 8 6" xfId="2249" xr:uid="{00000000-0005-0000-0000-000047080000}"/>
    <cellStyle name="20% - Accent6 9" xfId="2250" xr:uid="{00000000-0005-0000-0000-000048080000}"/>
    <cellStyle name="40% - Accent1 10" xfId="2251" xr:uid="{00000000-0005-0000-0000-000049080000}"/>
    <cellStyle name="40% - Accent1 11" xfId="2252" xr:uid="{00000000-0005-0000-0000-00004A080000}"/>
    <cellStyle name="40% - Accent1 12" xfId="2253" xr:uid="{00000000-0005-0000-0000-00004B080000}"/>
    <cellStyle name="40% - Accent1 13" xfId="2254" xr:uid="{00000000-0005-0000-0000-00004C080000}"/>
    <cellStyle name="40% - Accent1 14" xfId="2255" xr:uid="{00000000-0005-0000-0000-00004D080000}"/>
    <cellStyle name="40% - Accent1 2" xfId="2256" xr:uid="{00000000-0005-0000-0000-00004E080000}"/>
    <cellStyle name="40% - Accent1 2 10" xfId="2257" xr:uid="{00000000-0005-0000-0000-00004F080000}"/>
    <cellStyle name="40% - Accent1 2 2" xfId="2258" xr:uid="{00000000-0005-0000-0000-000050080000}"/>
    <cellStyle name="40% - Accent1 2 3" xfId="2259" xr:uid="{00000000-0005-0000-0000-000051080000}"/>
    <cellStyle name="40% - Accent1 2 4" xfId="2260" xr:uid="{00000000-0005-0000-0000-000052080000}"/>
    <cellStyle name="40% - Accent1 2 5" xfId="2261" xr:uid="{00000000-0005-0000-0000-000053080000}"/>
    <cellStyle name="40% - Accent1 2 6" xfId="2262" xr:uid="{00000000-0005-0000-0000-000054080000}"/>
    <cellStyle name="40% - Accent1 2 7" xfId="2263" xr:uid="{00000000-0005-0000-0000-000055080000}"/>
    <cellStyle name="40% - Accent1 2 8" xfId="2264" xr:uid="{00000000-0005-0000-0000-000056080000}"/>
    <cellStyle name="40% - Accent1 2 9" xfId="2265" xr:uid="{00000000-0005-0000-0000-000057080000}"/>
    <cellStyle name="40% - Accent1 3" xfId="2266" xr:uid="{00000000-0005-0000-0000-000058080000}"/>
    <cellStyle name="40% - Accent1 3 10" xfId="2267" xr:uid="{00000000-0005-0000-0000-000059080000}"/>
    <cellStyle name="40% - Accent1 3 2" xfId="2268" xr:uid="{00000000-0005-0000-0000-00005A080000}"/>
    <cellStyle name="40% - Accent1 3 3" xfId="2269" xr:uid="{00000000-0005-0000-0000-00005B080000}"/>
    <cellStyle name="40% - Accent1 3 4" xfId="2270" xr:uid="{00000000-0005-0000-0000-00005C080000}"/>
    <cellStyle name="40% - Accent1 3 5" xfId="2271" xr:uid="{00000000-0005-0000-0000-00005D080000}"/>
    <cellStyle name="40% - Accent1 3 6" xfId="2272" xr:uid="{00000000-0005-0000-0000-00005E080000}"/>
    <cellStyle name="40% - Accent1 3 7" xfId="2273" xr:uid="{00000000-0005-0000-0000-00005F080000}"/>
    <cellStyle name="40% - Accent1 3 8" xfId="2274" xr:uid="{00000000-0005-0000-0000-000060080000}"/>
    <cellStyle name="40% - Accent1 3 9" xfId="2275" xr:uid="{00000000-0005-0000-0000-000061080000}"/>
    <cellStyle name="40% - Accent1 4" xfId="2276" xr:uid="{00000000-0005-0000-0000-000062080000}"/>
    <cellStyle name="40% - Accent1 4 10" xfId="2277" xr:uid="{00000000-0005-0000-0000-000063080000}"/>
    <cellStyle name="40% - Accent1 4 2" xfId="2278" xr:uid="{00000000-0005-0000-0000-000064080000}"/>
    <cellStyle name="40% - Accent1 4 3" xfId="2279" xr:uid="{00000000-0005-0000-0000-000065080000}"/>
    <cellStyle name="40% - Accent1 4 4" xfId="2280" xr:uid="{00000000-0005-0000-0000-000066080000}"/>
    <cellStyle name="40% - Accent1 4 5" xfId="2281" xr:uid="{00000000-0005-0000-0000-000067080000}"/>
    <cellStyle name="40% - Accent1 4 6" xfId="2282" xr:uid="{00000000-0005-0000-0000-000068080000}"/>
    <cellStyle name="40% - Accent1 4 7" xfId="2283" xr:uid="{00000000-0005-0000-0000-000069080000}"/>
    <cellStyle name="40% - Accent1 4 8" xfId="2284" xr:uid="{00000000-0005-0000-0000-00006A080000}"/>
    <cellStyle name="40% - Accent1 4 9" xfId="2285" xr:uid="{00000000-0005-0000-0000-00006B080000}"/>
    <cellStyle name="40% - Accent1 5" xfId="2286" xr:uid="{00000000-0005-0000-0000-00006C080000}"/>
    <cellStyle name="40% - Accent1 5 10" xfId="2287" xr:uid="{00000000-0005-0000-0000-00006D080000}"/>
    <cellStyle name="40% - Accent1 5 2" xfId="2288" xr:uid="{00000000-0005-0000-0000-00006E080000}"/>
    <cellStyle name="40% - Accent1 5 3" xfId="2289" xr:uid="{00000000-0005-0000-0000-00006F080000}"/>
    <cellStyle name="40% - Accent1 5 4" xfId="2290" xr:uid="{00000000-0005-0000-0000-000070080000}"/>
    <cellStyle name="40% - Accent1 5 5" xfId="2291" xr:uid="{00000000-0005-0000-0000-000071080000}"/>
    <cellStyle name="40% - Accent1 5 6" xfId="2292" xr:uid="{00000000-0005-0000-0000-000072080000}"/>
    <cellStyle name="40% - Accent1 5 7" xfId="2293" xr:uid="{00000000-0005-0000-0000-000073080000}"/>
    <cellStyle name="40% - Accent1 5 8" xfId="2294" xr:uid="{00000000-0005-0000-0000-000074080000}"/>
    <cellStyle name="40% - Accent1 5 9" xfId="2295" xr:uid="{00000000-0005-0000-0000-000075080000}"/>
    <cellStyle name="40% - Accent1 6" xfId="2296" xr:uid="{00000000-0005-0000-0000-000076080000}"/>
    <cellStyle name="40% - Accent1 6 2" xfId="2297" xr:uid="{00000000-0005-0000-0000-000077080000}"/>
    <cellStyle name="40% - Accent1 6 3" xfId="2298" xr:uid="{00000000-0005-0000-0000-000078080000}"/>
    <cellStyle name="40% - Accent1 6 4" xfId="2299" xr:uid="{00000000-0005-0000-0000-000079080000}"/>
    <cellStyle name="40% - Accent1 6 5" xfId="2300" xr:uid="{00000000-0005-0000-0000-00007A080000}"/>
    <cellStyle name="40% - Accent1 6 6" xfId="2301" xr:uid="{00000000-0005-0000-0000-00007B080000}"/>
    <cellStyle name="40% - Accent1 7" xfId="2302" xr:uid="{00000000-0005-0000-0000-00007C080000}"/>
    <cellStyle name="40% - Accent1 7 2" xfId="2303" xr:uid="{00000000-0005-0000-0000-00007D080000}"/>
    <cellStyle name="40% - Accent1 7 3" xfId="2304" xr:uid="{00000000-0005-0000-0000-00007E080000}"/>
    <cellStyle name="40% - Accent1 7 4" xfId="2305" xr:uid="{00000000-0005-0000-0000-00007F080000}"/>
    <cellStyle name="40% - Accent1 7 5" xfId="2306" xr:uid="{00000000-0005-0000-0000-000080080000}"/>
    <cellStyle name="40% - Accent1 7 6" xfId="2307" xr:uid="{00000000-0005-0000-0000-000081080000}"/>
    <cellStyle name="40% - Accent1 8" xfId="2308" xr:uid="{00000000-0005-0000-0000-000082080000}"/>
    <cellStyle name="40% - Accent1 8 2" xfId="2309" xr:uid="{00000000-0005-0000-0000-000083080000}"/>
    <cellStyle name="40% - Accent1 8 3" xfId="2310" xr:uid="{00000000-0005-0000-0000-000084080000}"/>
    <cellStyle name="40% - Accent1 8 4" xfId="2311" xr:uid="{00000000-0005-0000-0000-000085080000}"/>
    <cellStyle name="40% - Accent1 8 5" xfId="2312" xr:uid="{00000000-0005-0000-0000-000086080000}"/>
    <cellStyle name="40% - Accent1 8 6" xfId="2313" xr:uid="{00000000-0005-0000-0000-000087080000}"/>
    <cellStyle name="40% - Accent1 9" xfId="2314" xr:uid="{00000000-0005-0000-0000-000088080000}"/>
    <cellStyle name="40% - Accent2 10" xfId="2315" xr:uid="{00000000-0005-0000-0000-000089080000}"/>
    <cellStyle name="40% - Accent2 11" xfId="2316" xr:uid="{00000000-0005-0000-0000-00008A080000}"/>
    <cellStyle name="40% - Accent2 12" xfId="2317" xr:uid="{00000000-0005-0000-0000-00008B080000}"/>
    <cellStyle name="40% - Accent2 13" xfId="2318" xr:uid="{00000000-0005-0000-0000-00008C080000}"/>
    <cellStyle name="40% - Accent2 14" xfId="2319" xr:uid="{00000000-0005-0000-0000-00008D080000}"/>
    <cellStyle name="40% - Accent2 2" xfId="2320" xr:uid="{00000000-0005-0000-0000-00008E080000}"/>
    <cellStyle name="40% - Accent2 2 10" xfId="2321" xr:uid="{00000000-0005-0000-0000-00008F080000}"/>
    <cellStyle name="40% - Accent2 2 2" xfId="2322" xr:uid="{00000000-0005-0000-0000-000090080000}"/>
    <cellStyle name="40% - Accent2 2 3" xfId="2323" xr:uid="{00000000-0005-0000-0000-000091080000}"/>
    <cellStyle name="40% - Accent2 2 4" xfId="2324" xr:uid="{00000000-0005-0000-0000-000092080000}"/>
    <cellStyle name="40% - Accent2 2 5" xfId="2325" xr:uid="{00000000-0005-0000-0000-000093080000}"/>
    <cellStyle name="40% - Accent2 2 6" xfId="2326" xr:uid="{00000000-0005-0000-0000-000094080000}"/>
    <cellStyle name="40% - Accent2 2 7" xfId="2327" xr:uid="{00000000-0005-0000-0000-000095080000}"/>
    <cellStyle name="40% - Accent2 2 8" xfId="2328" xr:uid="{00000000-0005-0000-0000-000096080000}"/>
    <cellStyle name="40% - Accent2 2 9" xfId="2329" xr:uid="{00000000-0005-0000-0000-000097080000}"/>
    <cellStyle name="40% - Accent2 3" xfId="2330" xr:uid="{00000000-0005-0000-0000-000098080000}"/>
    <cellStyle name="40% - Accent2 3 10" xfId="2331" xr:uid="{00000000-0005-0000-0000-000099080000}"/>
    <cellStyle name="40% - Accent2 3 2" xfId="2332" xr:uid="{00000000-0005-0000-0000-00009A080000}"/>
    <cellStyle name="40% - Accent2 3 3" xfId="2333" xr:uid="{00000000-0005-0000-0000-00009B080000}"/>
    <cellStyle name="40% - Accent2 3 4" xfId="2334" xr:uid="{00000000-0005-0000-0000-00009C080000}"/>
    <cellStyle name="40% - Accent2 3 5" xfId="2335" xr:uid="{00000000-0005-0000-0000-00009D080000}"/>
    <cellStyle name="40% - Accent2 3 6" xfId="2336" xr:uid="{00000000-0005-0000-0000-00009E080000}"/>
    <cellStyle name="40% - Accent2 3 7" xfId="2337" xr:uid="{00000000-0005-0000-0000-00009F080000}"/>
    <cellStyle name="40% - Accent2 3 8" xfId="2338" xr:uid="{00000000-0005-0000-0000-0000A0080000}"/>
    <cellStyle name="40% - Accent2 3 9" xfId="2339" xr:uid="{00000000-0005-0000-0000-0000A1080000}"/>
    <cellStyle name="40% - Accent2 4" xfId="2340" xr:uid="{00000000-0005-0000-0000-0000A2080000}"/>
    <cellStyle name="40% - Accent2 4 10" xfId="2341" xr:uid="{00000000-0005-0000-0000-0000A3080000}"/>
    <cellStyle name="40% - Accent2 4 2" xfId="2342" xr:uid="{00000000-0005-0000-0000-0000A4080000}"/>
    <cellStyle name="40% - Accent2 4 3" xfId="2343" xr:uid="{00000000-0005-0000-0000-0000A5080000}"/>
    <cellStyle name="40% - Accent2 4 4" xfId="2344" xr:uid="{00000000-0005-0000-0000-0000A6080000}"/>
    <cellStyle name="40% - Accent2 4 5" xfId="2345" xr:uid="{00000000-0005-0000-0000-0000A7080000}"/>
    <cellStyle name="40% - Accent2 4 6" xfId="2346" xr:uid="{00000000-0005-0000-0000-0000A8080000}"/>
    <cellStyle name="40% - Accent2 4 7" xfId="2347" xr:uid="{00000000-0005-0000-0000-0000A9080000}"/>
    <cellStyle name="40% - Accent2 4 8" xfId="2348" xr:uid="{00000000-0005-0000-0000-0000AA080000}"/>
    <cellStyle name="40% - Accent2 4 9" xfId="2349" xr:uid="{00000000-0005-0000-0000-0000AB080000}"/>
    <cellStyle name="40% - Accent2 5" xfId="2350" xr:uid="{00000000-0005-0000-0000-0000AC080000}"/>
    <cellStyle name="40% - Accent2 5 10" xfId="2351" xr:uid="{00000000-0005-0000-0000-0000AD080000}"/>
    <cellStyle name="40% - Accent2 5 2" xfId="2352" xr:uid="{00000000-0005-0000-0000-0000AE080000}"/>
    <cellStyle name="40% - Accent2 5 3" xfId="2353" xr:uid="{00000000-0005-0000-0000-0000AF080000}"/>
    <cellStyle name="40% - Accent2 5 4" xfId="2354" xr:uid="{00000000-0005-0000-0000-0000B0080000}"/>
    <cellStyle name="40% - Accent2 5 5" xfId="2355" xr:uid="{00000000-0005-0000-0000-0000B1080000}"/>
    <cellStyle name="40% - Accent2 5 6" xfId="2356" xr:uid="{00000000-0005-0000-0000-0000B2080000}"/>
    <cellStyle name="40% - Accent2 5 7" xfId="2357" xr:uid="{00000000-0005-0000-0000-0000B3080000}"/>
    <cellStyle name="40% - Accent2 5 8" xfId="2358" xr:uid="{00000000-0005-0000-0000-0000B4080000}"/>
    <cellStyle name="40% - Accent2 5 9" xfId="2359" xr:uid="{00000000-0005-0000-0000-0000B5080000}"/>
    <cellStyle name="40% - Accent2 6" xfId="2360" xr:uid="{00000000-0005-0000-0000-0000B6080000}"/>
    <cellStyle name="40% - Accent2 6 2" xfId="2361" xr:uid="{00000000-0005-0000-0000-0000B7080000}"/>
    <cellStyle name="40% - Accent2 6 3" xfId="2362" xr:uid="{00000000-0005-0000-0000-0000B8080000}"/>
    <cellStyle name="40% - Accent2 6 4" xfId="2363" xr:uid="{00000000-0005-0000-0000-0000B9080000}"/>
    <cellStyle name="40% - Accent2 6 5" xfId="2364" xr:uid="{00000000-0005-0000-0000-0000BA080000}"/>
    <cellStyle name="40% - Accent2 6 6" xfId="2365" xr:uid="{00000000-0005-0000-0000-0000BB080000}"/>
    <cellStyle name="40% - Accent2 7" xfId="2366" xr:uid="{00000000-0005-0000-0000-0000BC080000}"/>
    <cellStyle name="40% - Accent2 7 2" xfId="2367" xr:uid="{00000000-0005-0000-0000-0000BD080000}"/>
    <cellStyle name="40% - Accent2 7 3" xfId="2368" xr:uid="{00000000-0005-0000-0000-0000BE080000}"/>
    <cellStyle name="40% - Accent2 7 4" xfId="2369" xr:uid="{00000000-0005-0000-0000-0000BF080000}"/>
    <cellStyle name="40% - Accent2 7 5" xfId="2370" xr:uid="{00000000-0005-0000-0000-0000C0080000}"/>
    <cellStyle name="40% - Accent2 7 6" xfId="2371" xr:uid="{00000000-0005-0000-0000-0000C1080000}"/>
    <cellStyle name="40% - Accent2 8" xfId="2372" xr:uid="{00000000-0005-0000-0000-0000C2080000}"/>
    <cellStyle name="40% - Accent2 8 2" xfId="2373" xr:uid="{00000000-0005-0000-0000-0000C3080000}"/>
    <cellStyle name="40% - Accent2 8 3" xfId="2374" xr:uid="{00000000-0005-0000-0000-0000C4080000}"/>
    <cellStyle name="40% - Accent2 8 4" xfId="2375" xr:uid="{00000000-0005-0000-0000-0000C5080000}"/>
    <cellStyle name="40% - Accent2 8 5" xfId="2376" xr:uid="{00000000-0005-0000-0000-0000C6080000}"/>
    <cellStyle name="40% - Accent2 8 6" xfId="2377" xr:uid="{00000000-0005-0000-0000-0000C7080000}"/>
    <cellStyle name="40% - Accent2 9" xfId="2378" xr:uid="{00000000-0005-0000-0000-0000C8080000}"/>
    <cellStyle name="40% - Accent3 10" xfId="2379" xr:uid="{00000000-0005-0000-0000-0000C9080000}"/>
    <cellStyle name="40% - Accent3 11" xfId="2380" xr:uid="{00000000-0005-0000-0000-0000CA080000}"/>
    <cellStyle name="40% - Accent3 12" xfId="2381" xr:uid="{00000000-0005-0000-0000-0000CB080000}"/>
    <cellStyle name="40% - Accent3 13" xfId="2382" xr:uid="{00000000-0005-0000-0000-0000CC080000}"/>
    <cellStyle name="40% - Accent3 14" xfId="2383" xr:uid="{00000000-0005-0000-0000-0000CD080000}"/>
    <cellStyle name="40% - Accent3 2" xfId="2384" xr:uid="{00000000-0005-0000-0000-0000CE080000}"/>
    <cellStyle name="40% - Accent3 2 10" xfId="2385" xr:uid="{00000000-0005-0000-0000-0000CF080000}"/>
    <cellStyle name="40% - Accent3 2 2" xfId="2386" xr:uid="{00000000-0005-0000-0000-0000D0080000}"/>
    <cellStyle name="40% - Accent3 2 3" xfId="2387" xr:uid="{00000000-0005-0000-0000-0000D1080000}"/>
    <cellStyle name="40% - Accent3 2 4" xfId="2388" xr:uid="{00000000-0005-0000-0000-0000D2080000}"/>
    <cellStyle name="40% - Accent3 2 5" xfId="2389" xr:uid="{00000000-0005-0000-0000-0000D3080000}"/>
    <cellStyle name="40% - Accent3 2 6" xfId="2390" xr:uid="{00000000-0005-0000-0000-0000D4080000}"/>
    <cellStyle name="40% - Accent3 2 7" xfId="2391" xr:uid="{00000000-0005-0000-0000-0000D5080000}"/>
    <cellStyle name="40% - Accent3 2 8" xfId="2392" xr:uid="{00000000-0005-0000-0000-0000D6080000}"/>
    <cellStyle name="40% - Accent3 2 9" xfId="2393" xr:uid="{00000000-0005-0000-0000-0000D7080000}"/>
    <cellStyle name="40% - Accent3 3" xfId="2394" xr:uid="{00000000-0005-0000-0000-0000D8080000}"/>
    <cellStyle name="40% - Accent3 3 10" xfId="2395" xr:uid="{00000000-0005-0000-0000-0000D9080000}"/>
    <cellStyle name="40% - Accent3 3 2" xfId="2396" xr:uid="{00000000-0005-0000-0000-0000DA080000}"/>
    <cellStyle name="40% - Accent3 3 3" xfId="2397" xr:uid="{00000000-0005-0000-0000-0000DB080000}"/>
    <cellStyle name="40% - Accent3 3 4" xfId="2398" xr:uid="{00000000-0005-0000-0000-0000DC080000}"/>
    <cellStyle name="40% - Accent3 3 5" xfId="2399" xr:uid="{00000000-0005-0000-0000-0000DD080000}"/>
    <cellStyle name="40% - Accent3 3 6" xfId="2400" xr:uid="{00000000-0005-0000-0000-0000DE080000}"/>
    <cellStyle name="40% - Accent3 3 7" xfId="2401" xr:uid="{00000000-0005-0000-0000-0000DF080000}"/>
    <cellStyle name="40% - Accent3 3 8" xfId="2402" xr:uid="{00000000-0005-0000-0000-0000E0080000}"/>
    <cellStyle name="40% - Accent3 3 9" xfId="2403" xr:uid="{00000000-0005-0000-0000-0000E1080000}"/>
    <cellStyle name="40% - Accent3 4" xfId="2404" xr:uid="{00000000-0005-0000-0000-0000E2080000}"/>
    <cellStyle name="40% - Accent3 4 10" xfId="2405" xr:uid="{00000000-0005-0000-0000-0000E3080000}"/>
    <cellStyle name="40% - Accent3 4 2" xfId="2406" xr:uid="{00000000-0005-0000-0000-0000E4080000}"/>
    <cellStyle name="40% - Accent3 4 3" xfId="2407" xr:uid="{00000000-0005-0000-0000-0000E5080000}"/>
    <cellStyle name="40% - Accent3 4 4" xfId="2408" xr:uid="{00000000-0005-0000-0000-0000E6080000}"/>
    <cellStyle name="40% - Accent3 4 5" xfId="2409" xr:uid="{00000000-0005-0000-0000-0000E7080000}"/>
    <cellStyle name="40% - Accent3 4 6" xfId="2410" xr:uid="{00000000-0005-0000-0000-0000E8080000}"/>
    <cellStyle name="40% - Accent3 4 7" xfId="2411" xr:uid="{00000000-0005-0000-0000-0000E9080000}"/>
    <cellStyle name="40% - Accent3 4 8" xfId="2412" xr:uid="{00000000-0005-0000-0000-0000EA080000}"/>
    <cellStyle name="40% - Accent3 4 9" xfId="2413" xr:uid="{00000000-0005-0000-0000-0000EB080000}"/>
    <cellStyle name="40% - Accent3 5" xfId="2414" xr:uid="{00000000-0005-0000-0000-0000EC080000}"/>
    <cellStyle name="40% - Accent3 5 10" xfId="2415" xr:uid="{00000000-0005-0000-0000-0000ED080000}"/>
    <cellStyle name="40% - Accent3 5 2" xfId="2416" xr:uid="{00000000-0005-0000-0000-0000EE080000}"/>
    <cellStyle name="40% - Accent3 5 3" xfId="2417" xr:uid="{00000000-0005-0000-0000-0000EF080000}"/>
    <cellStyle name="40% - Accent3 5 4" xfId="2418" xr:uid="{00000000-0005-0000-0000-0000F0080000}"/>
    <cellStyle name="40% - Accent3 5 5" xfId="2419" xr:uid="{00000000-0005-0000-0000-0000F1080000}"/>
    <cellStyle name="40% - Accent3 5 6" xfId="2420" xr:uid="{00000000-0005-0000-0000-0000F2080000}"/>
    <cellStyle name="40% - Accent3 5 7" xfId="2421" xr:uid="{00000000-0005-0000-0000-0000F3080000}"/>
    <cellStyle name="40% - Accent3 5 8" xfId="2422" xr:uid="{00000000-0005-0000-0000-0000F4080000}"/>
    <cellStyle name="40% - Accent3 5 9" xfId="2423" xr:uid="{00000000-0005-0000-0000-0000F5080000}"/>
    <cellStyle name="40% - Accent3 6" xfId="2424" xr:uid="{00000000-0005-0000-0000-0000F6080000}"/>
    <cellStyle name="40% - Accent3 6 2" xfId="2425" xr:uid="{00000000-0005-0000-0000-0000F7080000}"/>
    <cellStyle name="40% - Accent3 6 3" xfId="2426" xr:uid="{00000000-0005-0000-0000-0000F8080000}"/>
    <cellStyle name="40% - Accent3 6 4" xfId="2427" xr:uid="{00000000-0005-0000-0000-0000F9080000}"/>
    <cellStyle name="40% - Accent3 6 5" xfId="2428" xr:uid="{00000000-0005-0000-0000-0000FA080000}"/>
    <cellStyle name="40% - Accent3 6 6" xfId="2429" xr:uid="{00000000-0005-0000-0000-0000FB080000}"/>
    <cellStyle name="40% - Accent3 7" xfId="2430" xr:uid="{00000000-0005-0000-0000-0000FC080000}"/>
    <cellStyle name="40% - Accent3 7 2" xfId="2431" xr:uid="{00000000-0005-0000-0000-0000FD080000}"/>
    <cellStyle name="40% - Accent3 7 3" xfId="2432" xr:uid="{00000000-0005-0000-0000-0000FE080000}"/>
    <cellStyle name="40% - Accent3 7 4" xfId="2433" xr:uid="{00000000-0005-0000-0000-0000FF080000}"/>
    <cellStyle name="40% - Accent3 7 5" xfId="2434" xr:uid="{00000000-0005-0000-0000-000000090000}"/>
    <cellStyle name="40% - Accent3 7 6" xfId="2435" xr:uid="{00000000-0005-0000-0000-000001090000}"/>
    <cellStyle name="40% - Accent3 8" xfId="2436" xr:uid="{00000000-0005-0000-0000-000002090000}"/>
    <cellStyle name="40% - Accent3 8 2" xfId="2437" xr:uid="{00000000-0005-0000-0000-000003090000}"/>
    <cellStyle name="40% - Accent3 8 3" xfId="2438" xr:uid="{00000000-0005-0000-0000-000004090000}"/>
    <cellStyle name="40% - Accent3 8 4" xfId="2439" xr:uid="{00000000-0005-0000-0000-000005090000}"/>
    <cellStyle name="40% - Accent3 8 5" xfId="2440" xr:uid="{00000000-0005-0000-0000-000006090000}"/>
    <cellStyle name="40% - Accent3 8 6" xfId="2441" xr:uid="{00000000-0005-0000-0000-000007090000}"/>
    <cellStyle name="40% - Accent3 9" xfId="2442" xr:uid="{00000000-0005-0000-0000-000008090000}"/>
    <cellStyle name="40% - Accent4 10" xfId="2443" xr:uid="{00000000-0005-0000-0000-000009090000}"/>
    <cellStyle name="40% - Accent4 11" xfId="2444" xr:uid="{00000000-0005-0000-0000-00000A090000}"/>
    <cellStyle name="40% - Accent4 12" xfId="2445" xr:uid="{00000000-0005-0000-0000-00000B090000}"/>
    <cellStyle name="40% - Accent4 13" xfId="2446" xr:uid="{00000000-0005-0000-0000-00000C090000}"/>
    <cellStyle name="40% - Accent4 14" xfId="2447" xr:uid="{00000000-0005-0000-0000-00000D090000}"/>
    <cellStyle name="40% - Accent4 2" xfId="2448" xr:uid="{00000000-0005-0000-0000-00000E090000}"/>
    <cellStyle name="40% - Accent4 2 10" xfId="2449" xr:uid="{00000000-0005-0000-0000-00000F090000}"/>
    <cellStyle name="40% - Accent4 2 2" xfId="2450" xr:uid="{00000000-0005-0000-0000-000010090000}"/>
    <cellStyle name="40% - Accent4 2 3" xfId="2451" xr:uid="{00000000-0005-0000-0000-000011090000}"/>
    <cellStyle name="40% - Accent4 2 4" xfId="2452" xr:uid="{00000000-0005-0000-0000-000012090000}"/>
    <cellStyle name="40% - Accent4 2 5" xfId="2453" xr:uid="{00000000-0005-0000-0000-000013090000}"/>
    <cellStyle name="40% - Accent4 2 6" xfId="2454" xr:uid="{00000000-0005-0000-0000-000014090000}"/>
    <cellStyle name="40% - Accent4 2 7" xfId="2455" xr:uid="{00000000-0005-0000-0000-000015090000}"/>
    <cellStyle name="40% - Accent4 2 8" xfId="2456" xr:uid="{00000000-0005-0000-0000-000016090000}"/>
    <cellStyle name="40% - Accent4 2 9" xfId="2457" xr:uid="{00000000-0005-0000-0000-000017090000}"/>
    <cellStyle name="40% - Accent4 3" xfId="2458" xr:uid="{00000000-0005-0000-0000-000018090000}"/>
    <cellStyle name="40% - Accent4 3 10" xfId="2459" xr:uid="{00000000-0005-0000-0000-000019090000}"/>
    <cellStyle name="40% - Accent4 3 2" xfId="2460" xr:uid="{00000000-0005-0000-0000-00001A090000}"/>
    <cellStyle name="40% - Accent4 3 3" xfId="2461" xr:uid="{00000000-0005-0000-0000-00001B090000}"/>
    <cellStyle name="40% - Accent4 3 4" xfId="2462" xr:uid="{00000000-0005-0000-0000-00001C090000}"/>
    <cellStyle name="40% - Accent4 3 5" xfId="2463" xr:uid="{00000000-0005-0000-0000-00001D090000}"/>
    <cellStyle name="40% - Accent4 3 6" xfId="2464" xr:uid="{00000000-0005-0000-0000-00001E090000}"/>
    <cellStyle name="40% - Accent4 3 7" xfId="2465" xr:uid="{00000000-0005-0000-0000-00001F090000}"/>
    <cellStyle name="40% - Accent4 3 8" xfId="2466" xr:uid="{00000000-0005-0000-0000-000020090000}"/>
    <cellStyle name="40% - Accent4 3 9" xfId="2467" xr:uid="{00000000-0005-0000-0000-000021090000}"/>
    <cellStyle name="40% - Accent4 4" xfId="2468" xr:uid="{00000000-0005-0000-0000-000022090000}"/>
    <cellStyle name="40% - Accent4 4 10" xfId="2469" xr:uid="{00000000-0005-0000-0000-000023090000}"/>
    <cellStyle name="40% - Accent4 4 2" xfId="2470" xr:uid="{00000000-0005-0000-0000-000024090000}"/>
    <cellStyle name="40% - Accent4 4 3" xfId="2471" xr:uid="{00000000-0005-0000-0000-000025090000}"/>
    <cellStyle name="40% - Accent4 4 4" xfId="2472" xr:uid="{00000000-0005-0000-0000-000026090000}"/>
    <cellStyle name="40% - Accent4 4 5" xfId="2473" xr:uid="{00000000-0005-0000-0000-000027090000}"/>
    <cellStyle name="40% - Accent4 4 6" xfId="2474" xr:uid="{00000000-0005-0000-0000-000028090000}"/>
    <cellStyle name="40% - Accent4 4 7" xfId="2475" xr:uid="{00000000-0005-0000-0000-000029090000}"/>
    <cellStyle name="40% - Accent4 4 8" xfId="2476" xr:uid="{00000000-0005-0000-0000-00002A090000}"/>
    <cellStyle name="40% - Accent4 4 9" xfId="2477" xr:uid="{00000000-0005-0000-0000-00002B090000}"/>
    <cellStyle name="40% - Accent4 5" xfId="2478" xr:uid="{00000000-0005-0000-0000-00002C090000}"/>
    <cellStyle name="40% - Accent4 5 10" xfId="2479" xr:uid="{00000000-0005-0000-0000-00002D090000}"/>
    <cellStyle name="40% - Accent4 5 2" xfId="2480" xr:uid="{00000000-0005-0000-0000-00002E090000}"/>
    <cellStyle name="40% - Accent4 5 3" xfId="2481" xr:uid="{00000000-0005-0000-0000-00002F090000}"/>
    <cellStyle name="40% - Accent4 5 4" xfId="2482" xr:uid="{00000000-0005-0000-0000-000030090000}"/>
    <cellStyle name="40% - Accent4 5 5" xfId="2483" xr:uid="{00000000-0005-0000-0000-000031090000}"/>
    <cellStyle name="40% - Accent4 5 6" xfId="2484" xr:uid="{00000000-0005-0000-0000-000032090000}"/>
    <cellStyle name="40% - Accent4 5 7" xfId="2485" xr:uid="{00000000-0005-0000-0000-000033090000}"/>
    <cellStyle name="40% - Accent4 5 8" xfId="2486" xr:uid="{00000000-0005-0000-0000-000034090000}"/>
    <cellStyle name="40% - Accent4 5 9" xfId="2487" xr:uid="{00000000-0005-0000-0000-000035090000}"/>
    <cellStyle name="40% - Accent4 6" xfId="2488" xr:uid="{00000000-0005-0000-0000-000036090000}"/>
    <cellStyle name="40% - Accent4 6 2" xfId="2489" xr:uid="{00000000-0005-0000-0000-000037090000}"/>
    <cellStyle name="40% - Accent4 6 3" xfId="2490" xr:uid="{00000000-0005-0000-0000-000038090000}"/>
    <cellStyle name="40% - Accent4 6 4" xfId="2491" xr:uid="{00000000-0005-0000-0000-000039090000}"/>
    <cellStyle name="40% - Accent4 6 5" xfId="2492" xr:uid="{00000000-0005-0000-0000-00003A090000}"/>
    <cellStyle name="40% - Accent4 6 6" xfId="2493" xr:uid="{00000000-0005-0000-0000-00003B090000}"/>
    <cellStyle name="40% - Accent4 7" xfId="2494" xr:uid="{00000000-0005-0000-0000-00003C090000}"/>
    <cellStyle name="40% - Accent4 7 2" xfId="2495" xr:uid="{00000000-0005-0000-0000-00003D090000}"/>
    <cellStyle name="40% - Accent4 7 3" xfId="2496" xr:uid="{00000000-0005-0000-0000-00003E090000}"/>
    <cellStyle name="40% - Accent4 7 4" xfId="2497" xr:uid="{00000000-0005-0000-0000-00003F090000}"/>
    <cellStyle name="40% - Accent4 7 5" xfId="2498" xr:uid="{00000000-0005-0000-0000-000040090000}"/>
    <cellStyle name="40% - Accent4 7 6" xfId="2499" xr:uid="{00000000-0005-0000-0000-000041090000}"/>
    <cellStyle name="40% - Accent4 8" xfId="2500" xr:uid="{00000000-0005-0000-0000-000042090000}"/>
    <cellStyle name="40% - Accent4 8 2" xfId="2501" xr:uid="{00000000-0005-0000-0000-000043090000}"/>
    <cellStyle name="40% - Accent4 8 3" xfId="2502" xr:uid="{00000000-0005-0000-0000-000044090000}"/>
    <cellStyle name="40% - Accent4 8 4" xfId="2503" xr:uid="{00000000-0005-0000-0000-000045090000}"/>
    <cellStyle name="40% - Accent4 8 5" xfId="2504" xr:uid="{00000000-0005-0000-0000-000046090000}"/>
    <cellStyle name="40% - Accent4 8 6" xfId="2505" xr:uid="{00000000-0005-0000-0000-000047090000}"/>
    <cellStyle name="40% - Accent4 9" xfId="2506" xr:uid="{00000000-0005-0000-0000-000048090000}"/>
    <cellStyle name="40% - Accent5 10" xfId="2507" xr:uid="{00000000-0005-0000-0000-000049090000}"/>
    <cellStyle name="40% - Accent5 11" xfId="2508" xr:uid="{00000000-0005-0000-0000-00004A090000}"/>
    <cellStyle name="40% - Accent5 12" xfId="2509" xr:uid="{00000000-0005-0000-0000-00004B090000}"/>
    <cellStyle name="40% - Accent5 13" xfId="2510" xr:uid="{00000000-0005-0000-0000-00004C090000}"/>
    <cellStyle name="40% - Accent5 14" xfId="2511" xr:uid="{00000000-0005-0000-0000-00004D090000}"/>
    <cellStyle name="40% - Accent5 2" xfId="2512" xr:uid="{00000000-0005-0000-0000-00004E090000}"/>
    <cellStyle name="40% - Accent5 2 10" xfId="2513" xr:uid="{00000000-0005-0000-0000-00004F090000}"/>
    <cellStyle name="40% - Accent5 2 2" xfId="2514" xr:uid="{00000000-0005-0000-0000-000050090000}"/>
    <cellStyle name="40% - Accent5 2 3" xfId="2515" xr:uid="{00000000-0005-0000-0000-000051090000}"/>
    <cellStyle name="40% - Accent5 2 4" xfId="2516" xr:uid="{00000000-0005-0000-0000-000052090000}"/>
    <cellStyle name="40% - Accent5 2 5" xfId="2517" xr:uid="{00000000-0005-0000-0000-000053090000}"/>
    <cellStyle name="40% - Accent5 2 6" xfId="2518" xr:uid="{00000000-0005-0000-0000-000054090000}"/>
    <cellStyle name="40% - Accent5 2 7" xfId="2519" xr:uid="{00000000-0005-0000-0000-000055090000}"/>
    <cellStyle name="40% - Accent5 2 8" xfId="2520" xr:uid="{00000000-0005-0000-0000-000056090000}"/>
    <cellStyle name="40% - Accent5 2 9" xfId="2521" xr:uid="{00000000-0005-0000-0000-000057090000}"/>
    <cellStyle name="40% - Accent5 3" xfId="2522" xr:uid="{00000000-0005-0000-0000-000058090000}"/>
    <cellStyle name="40% - Accent5 3 10" xfId="2523" xr:uid="{00000000-0005-0000-0000-000059090000}"/>
    <cellStyle name="40% - Accent5 3 2" xfId="2524" xr:uid="{00000000-0005-0000-0000-00005A090000}"/>
    <cellStyle name="40% - Accent5 3 3" xfId="2525" xr:uid="{00000000-0005-0000-0000-00005B090000}"/>
    <cellStyle name="40% - Accent5 3 4" xfId="2526" xr:uid="{00000000-0005-0000-0000-00005C090000}"/>
    <cellStyle name="40% - Accent5 3 5" xfId="2527" xr:uid="{00000000-0005-0000-0000-00005D090000}"/>
    <cellStyle name="40% - Accent5 3 6" xfId="2528" xr:uid="{00000000-0005-0000-0000-00005E090000}"/>
    <cellStyle name="40% - Accent5 3 7" xfId="2529" xr:uid="{00000000-0005-0000-0000-00005F090000}"/>
    <cellStyle name="40% - Accent5 3 8" xfId="2530" xr:uid="{00000000-0005-0000-0000-000060090000}"/>
    <cellStyle name="40% - Accent5 3 9" xfId="2531" xr:uid="{00000000-0005-0000-0000-000061090000}"/>
    <cellStyle name="40% - Accent5 4" xfId="2532" xr:uid="{00000000-0005-0000-0000-000062090000}"/>
    <cellStyle name="40% - Accent5 4 10" xfId="2533" xr:uid="{00000000-0005-0000-0000-000063090000}"/>
    <cellStyle name="40% - Accent5 4 2" xfId="2534" xr:uid="{00000000-0005-0000-0000-000064090000}"/>
    <cellStyle name="40% - Accent5 4 3" xfId="2535" xr:uid="{00000000-0005-0000-0000-000065090000}"/>
    <cellStyle name="40% - Accent5 4 4" xfId="2536" xr:uid="{00000000-0005-0000-0000-000066090000}"/>
    <cellStyle name="40% - Accent5 4 5" xfId="2537" xr:uid="{00000000-0005-0000-0000-000067090000}"/>
    <cellStyle name="40% - Accent5 4 6" xfId="2538" xr:uid="{00000000-0005-0000-0000-000068090000}"/>
    <cellStyle name="40% - Accent5 4 7" xfId="2539" xr:uid="{00000000-0005-0000-0000-000069090000}"/>
    <cellStyle name="40% - Accent5 4 8" xfId="2540" xr:uid="{00000000-0005-0000-0000-00006A090000}"/>
    <cellStyle name="40% - Accent5 4 9" xfId="2541" xr:uid="{00000000-0005-0000-0000-00006B090000}"/>
    <cellStyle name="40% - Accent5 5" xfId="2542" xr:uid="{00000000-0005-0000-0000-00006C090000}"/>
    <cellStyle name="40% - Accent5 5 10" xfId="2543" xr:uid="{00000000-0005-0000-0000-00006D090000}"/>
    <cellStyle name="40% - Accent5 5 2" xfId="2544" xr:uid="{00000000-0005-0000-0000-00006E090000}"/>
    <cellStyle name="40% - Accent5 5 3" xfId="2545" xr:uid="{00000000-0005-0000-0000-00006F090000}"/>
    <cellStyle name="40% - Accent5 5 4" xfId="2546" xr:uid="{00000000-0005-0000-0000-000070090000}"/>
    <cellStyle name="40% - Accent5 5 5" xfId="2547" xr:uid="{00000000-0005-0000-0000-000071090000}"/>
    <cellStyle name="40% - Accent5 5 6" xfId="2548" xr:uid="{00000000-0005-0000-0000-000072090000}"/>
    <cellStyle name="40% - Accent5 5 7" xfId="2549" xr:uid="{00000000-0005-0000-0000-000073090000}"/>
    <cellStyle name="40% - Accent5 5 8" xfId="2550" xr:uid="{00000000-0005-0000-0000-000074090000}"/>
    <cellStyle name="40% - Accent5 5 9" xfId="2551" xr:uid="{00000000-0005-0000-0000-000075090000}"/>
    <cellStyle name="40% - Accent5 6" xfId="2552" xr:uid="{00000000-0005-0000-0000-000076090000}"/>
    <cellStyle name="40% - Accent5 6 2" xfId="2553" xr:uid="{00000000-0005-0000-0000-000077090000}"/>
    <cellStyle name="40% - Accent5 6 3" xfId="2554" xr:uid="{00000000-0005-0000-0000-000078090000}"/>
    <cellStyle name="40% - Accent5 6 4" xfId="2555" xr:uid="{00000000-0005-0000-0000-000079090000}"/>
    <cellStyle name="40% - Accent5 6 5" xfId="2556" xr:uid="{00000000-0005-0000-0000-00007A090000}"/>
    <cellStyle name="40% - Accent5 6 6" xfId="2557" xr:uid="{00000000-0005-0000-0000-00007B090000}"/>
    <cellStyle name="40% - Accent5 7" xfId="2558" xr:uid="{00000000-0005-0000-0000-00007C090000}"/>
    <cellStyle name="40% - Accent5 7 2" xfId="2559" xr:uid="{00000000-0005-0000-0000-00007D090000}"/>
    <cellStyle name="40% - Accent5 7 3" xfId="2560" xr:uid="{00000000-0005-0000-0000-00007E090000}"/>
    <cellStyle name="40% - Accent5 7 4" xfId="2561" xr:uid="{00000000-0005-0000-0000-00007F090000}"/>
    <cellStyle name="40% - Accent5 7 5" xfId="2562" xr:uid="{00000000-0005-0000-0000-000080090000}"/>
    <cellStyle name="40% - Accent5 7 6" xfId="2563" xr:uid="{00000000-0005-0000-0000-000081090000}"/>
    <cellStyle name="40% - Accent5 8" xfId="2564" xr:uid="{00000000-0005-0000-0000-000082090000}"/>
    <cellStyle name="40% - Accent5 8 2" xfId="2565" xr:uid="{00000000-0005-0000-0000-000083090000}"/>
    <cellStyle name="40% - Accent5 8 3" xfId="2566" xr:uid="{00000000-0005-0000-0000-000084090000}"/>
    <cellStyle name="40% - Accent5 8 4" xfId="2567" xr:uid="{00000000-0005-0000-0000-000085090000}"/>
    <cellStyle name="40% - Accent5 8 5" xfId="2568" xr:uid="{00000000-0005-0000-0000-000086090000}"/>
    <cellStyle name="40% - Accent5 8 6" xfId="2569" xr:uid="{00000000-0005-0000-0000-000087090000}"/>
    <cellStyle name="40% - Accent5 9" xfId="2570" xr:uid="{00000000-0005-0000-0000-000088090000}"/>
    <cellStyle name="40% - Accent6 10" xfId="2571" xr:uid="{00000000-0005-0000-0000-000089090000}"/>
    <cellStyle name="40% - Accent6 11" xfId="2572" xr:uid="{00000000-0005-0000-0000-00008A090000}"/>
    <cellStyle name="40% - Accent6 12" xfId="2573" xr:uid="{00000000-0005-0000-0000-00008B090000}"/>
    <cellStyle name="40% - Accent6 13" xfId="2574" xr:uid="{00000000-0005-0000-0000-00008C090000}"/>
    <cellStyle name="40% - Accent6 14" xfId="2575" xr:uid="{00000000-0005-0000-0000-00008D090000}"/>
    <cellStyle name="40% - Accent6 2" xfId="2576" xr:uid="{00000000-0005-0000-0000-00008E090000}"/>
    <cellStyle name="40% - Accent6 2 10" xfId="2577" xr:uid="{00000000-0005-0000-0000-00008F090000}"/>
    <cellStyle name="40% - Accent6 2 2" xfId="2578" xr:uid="{00000000-0005-0000-0000-000090090000}"/>
    <cellStyle name="40% - Accent6 2 3" xfId="2579" xr:uid="{00000000-0005-0000-0000-000091090000}"/>
    <cellStyle name="40% - Accent6 2 4" xfId="2580" xr:uid="{00000000-0005-0000-0000-000092090000}"/>
    <cellStyle name="40% - Accent6 2 5" xfId="2581" xr:uid="{00000000-0005-0000-0000-000093090000}"/>
    <cellStyle name="40% - Accent6 2 6" xfId="2582" xr:uid="{00000000-0005-0000-0000-000094090000}"/>
    <cellStyle name="40% - Accent6 2 7" xfId="2583" xr:uid="{00000000-0005-0000-0000-000095090000}"/>
    <cellStyle name="40% - Accent6 2 8" xfId="2584" xr:uid="{00000000-0005-0000-0000-000096090000}"/>
    <cellStyle name="40% - Accent6 2 9" xfId="2585" xr:uid="{00000000-0005-0000-0000-000097090000}"/>
    <cellStyle name="40% - Accent6 3" xfId="2586" xr:uid="{00000000-0005-0000-0000-000098090000}"/>
    <cellStyle name="40% - Accent6 3 10" xfId="2587" xr:uid="{00000000-0005-0000-0000-000099090000}"/>
    <cellStyle name="40% - Accent6 3 2" xfId="2588" xr:uid="{00000000-0005-0000-0000-00009A090000}"/>
    <cellStyle name="40% - Accent6 3 3" xfId="2589" xr:uid="{00000000-0005-0000-0000-00009B090000}"/>
    <cellStyle name="40% - Accent6 3 4" xfId="2590" xr:uid="{00000000-0005-0000-0000-00009C090000}"/>
    <cellStyle name="40% - Accent6 3 5" xfId="2591" xr:uid="{00000000-0005-0000-0000-00009D090000}"/>
    <cellStyle name="40% - Accent6 3 6" xfId="2592" xr:uid="{00000000-0005-0000-0000-00009E090000}"/>
    <cellStyle name="40% - Accent6 3 7" xfId="2593" xr:uid="{00000000-0005-0000-0000-00009F090000}"/>
    <cellStyle name="40% - Accent6 3 8" xfId="2594" xr:uid="{00000000-0005-0000-0000-0000A0090000}"/>
    <cellStyle name="40% - Accent6 3 9" xfId="2595" xr:uid="{00000000-0005-0000-0000-0000A1090000}"/>
    <cellStyle name="40% - Accent6 4" xfId="2596" xr:uid="{00000000-0005-0000-0000-0000A2090000}"/>
    <cellStyle name="40% - Accent6 4 10" xfId="2597" xr:uid="{00000000-0005-0000-0000-0000A3090000}"/>
    <cellStyle name="40% - Accent6 4 2" xfId="2598" xr:uid="{00000000-0005-0000-0000-0000A4090000}"/>
    <cellStyle name="40% - Accent6 4 3" xfId="2599" xr:uid="{00000000-0005-0000-0000-0000A5090000}"/>
    <cellStyle name="40% - Accent6 4 4" xfId="2600" xr:uid="{00000000-0005-0000-0000-0000A6090000}"/>
    <cellStyle name="40% - Accent6 4 5" xfId="2601" xr:uid="{00000000-0005-0000-0000-0000A7090000}"/>
    <cellStyle name="40% - Accent6 4 6" xfId="2602" xr:uid="{00000000-0005-0000-0000-0000A8090000}"/>
    <cellStyle name="40% - Accent6 4 7" xfId="2603" xr:uid="{00000000-0005-0000-0000-0000A9090000}"/>
    <cellStyle name="40% - Accent6 4 8" xfId="2604" xr:uid="{00000000-0005-0000-0000-0000AA090000}"/>
    <cellStyle name="40% - Accent6 4 9" xfId="2605" xr:uid="{00000000-0005-0000-0000-0000AB090000}"/>
    <cellStyle name="40% - Accent6 5" xfId="2606" xr:uid="{00000000-0005-0000-0000-0000AC090000}"/>
    <cellStyle name="40% - Accent6 5 10" xfId="2607" xr:uid="{00000000-0005-0000-0000-0000AD090000}"/>
    <cellStyle name="40% - Accent6 5 2" xfId="2608" xr:uid="{00000000-0005-0000-0000-0000AE090000}"/>
    <cellStyle name="40% - Accent6 5 3" xfId="2609" xr:uid="{00000000-0005-0000-0000-0000AF090000}"/>
    <cellStyle name="40% - Accent6 5 4" xfId="2610" xr:uid="{00000000-0005-0000-0000-0000B0090000}"/>
    <cellStyle name="40% - Accent6 5 5" xfId="2611" xr:uid="{00000000-0005-0000-0000-0000B1090000}"/>
    <cellStyle name="40% - Accent6 5 6" xfId="2612" xr:uid="{00000000-0005-0000-0000-0000B2090000}"/>
    <cellStyle name="40% - Accent6 5 7" xfId="2613" xr:uid="{00000000-0005-0000-0000-0000B3090000}"/>
    <cellStyle name="40% - Accent6 5 8" xfId="2614" xr:uid="{00000000-0005-0000-0000-0000B4090000}"/>
    <cellStyle name="40% - Accent6 5 9" xfId="2615" xr:uid="{00000000-0005-0000-0000-0000B5090000}"/>
    <cellStyle name="40% - Accent6 6" xfId="2616" xr:uid="{00000000-0005-0000-0000-0000B6090000}"/>
    <cellStyle name="40% - Accent6 6 2" xfId="2617" xr:uid="{00000000-0005-0000-0000-0000B7090000}"/>
    <cellStyle name="40% - Accent6 6 3" xfId="2618" xr:uid="{00000000-0005-0000-0000-0000B8090000}"/>
    <cellStyle name="40% - Accent6 6 4" xfId="2619" xr:uid="{00000000-0005-0000-0000-0000B9090000}"/>
    <cellStyle name="40% - Accent6 6 5" xfId="2620" xr:uid="{00000000-0005-0000-0000-0000BA090000}"/>
    <cellStyle name="40% - Accent6 6 6" xfId="2621" xr:uid="{00000000-0005-0000-0000-0000BB090000}"/>
    <cellStyle name="40% - Accent6 7" xfId="2622" xr:uid="{00000000-0005-0000-0000-0000BC090000}"/>
    <cellStyle name="40% - Accent6 7 2" xfId="2623" xr:uid="{00000000-0005-0000-0000-0000BD090000}"/>
    <cellStyle name="40% - Accent6 7 3" xfId="2624" xr:uid="{00000000-0005-0000-0000-0000BE090000}"/>
    <cellStyle name="40% - Accent6 7 4" xfId="2625" xr:uid="{00000000-0005-0000-0000-0000BF090000}"/>
    <cellStyle name="40% - Accent6 7 5" xfId="2626" xr:uid="{00000000-0005-0000-0000-0000C0090000}"/>
    <cellStyle name="40% - Accent6 7 6" xfId="2627" xr:uid="{00000000-0005-0000-0000-0000C1090000}"/>
    <cellStyle name="40% - Accent6 8" xfId="2628" xr:uid="{00000000-0005-0000-0000-0000C2090000}"/>
    <cellStyle name="40% - Accent6 8 2" xfId="2629" xr:uid="{00000000-0005-0000-0000-0000C3090000}"/>
    <cellStyle name="40% - Accent6 8 3" xfId="2630" xr:uid="{00000000-0005-0000-0000-0000C4090000}"/>
    <cellStyle name="40% - Accent6 8 4" xfId="2631" xr:uid="{00000000-0005-0000-0000-0000C5090000}"/>
    <cellStyle name="40% - Accent6 8 5" xfId="2632" xr:uid="{00000000-0005-0000-0000-0000C6090000}"/>
    <cellStyle name="40% - Accent6 8 6" xfId="2633" xr:uid="{00000000-0005-0000-0000-0000C7090000}"/>
    <cellStyle name="40% - Accent6 9" xfId="2634" xr:uid="{00000000-0005-0000-0000-0000C8090000}"/>
    <cellStyle name="A3 297 x 420 mm" xfId="2635" xr:uid="{00000000-0005-0000-0000-0000C9090000}"/>
    <cellStyle name="A3 297 x 420 mm 2" xfId="2636" xr:uid="{00000000-0005-0000-0000-0000CA090000}"/>
    <cellStyle name="A3 297 x 420 mm 3" xfId="2637" xr:uid="{00000000-0005-0000-0000-0000CB090000}"/>
    <cellStyle name="ÅëÈ­ [0]_±âÅ¸" xfId="2638" xr:uid="{00000000-0005-0000-0000-0000CC090000}"/>
    <cellStyle name="ÅëÈ­_±âÅ¸" xfId="2639" xr:uid="{00000000-0005-0000-0000-0000CD090000}"/>
    <cellStyle name="Arial8" xfId="2640" xr:uid="{00000000-0005-0000-0000-0000CE090000}"/>
    <cellStyle name="Arial8 10" xfId="2641" xr:uid="{00000000-0005-0000-0000-0000CF090000}"/>
    <cellStyle name="Arial8 11" xfId="2642" xr:uid="{00000000-0005-0000-0000-0000D0090000}"/>
    <cellStyle name="Arial8 12" xfId="2643" xr:uid="{00000000-0005-0000-0000-0000D1090000}"/>
    <cellStyle name="Arial8 13" xfId="2644" xr:uid="{00000000-0005-0000-0000-0000D2090000}"/>
    <cellStyle name="Arial8 14" xfId="2645" xr:uid="{00000000-0005-0000-0000-0000D3090000}"/>
    <cellStyle name="Arial8 2" xfId="2646" xr:uid="{00000000-0005-0000-0000-0000D4090000}"/>
    <cellStyle name="Arial8 3" xfId="2647" xr:uid="{00000000-0005-0000-0000-0000D5090000}"/>
    <cellStyle name="Arial8 4" xfId="2648" xr:uid="{00000000-0005-0000-0000-0000D6090000}"/>
    <cellStyle name="Arial8 5" xfId="2649" xr:uid="{00000000-0005-0000-0000-0000D7090000}"/>
    <cellStyle name="Arial8 6" xfId="2650" xr:uid="{00000000-0005-0000-0000-0000D8090000}"/>
    <cellStyle name="Arial8 7" xfId="2651" xr:uid="{00000000-0005-0000-0000-0000D9090000}"/>
    <cellStyle name="Arial8 8" xfId="2652" xr:uid="{00000000-0005-0000-0000-0000DA090000}"/>
    <cellStyle name="Arial8 9" xfId="2653" xr:uid="{00000000-0005-0000-0000-0000DB090000}"/>
    <cellStyle name="AST_REP.XLS]S_SQL_Parse" xfId="2654" xr:uid="{00000000-0005-0000-0000-0000DC090000}"/>
    <cellStyle name="ÄÞ¸¶ [0]_±âÅ¸" xfId="2655" xr:uid="{00000000-0005-0000-0000-0000DD090000}"/>
    <cellStyle name="ÄÞ¸¶_±âÅ¸" xfId="2656" xr:uid="{00000000-0005-0000-0000-0000DE090000}"/>
    <cellStyle name="Body" xfId="2657" xr:uid="{00000000-0005-0000-0000-0000DF090000}"/>
    <cellStyle name="Ç¥ÁØ_¿ù°£¿ä¾àº¸°í" xfId="2658" xr:uid="{00000000-0005-0000-0000-0000E0090000}"/>
    <cellStyle name="CHANGE" xfId="2659" xr:uid="{00000000-0005-0000-0000-0000E1090000}"/>
    <cellStyle name="CHANGEB" xfId="2660" xr:uid="{00000000-0005-0000-0000-0000E2090000}"/>
    <cellStyle name="Column Title" xfId="2661" xr:uid="{00000000-0005-0000-0000-0000E3090000}"/>
    <cellStyle name="Comma" xfId="1" builtinId="3"/>
    <cellStyle name="Comma (1)" xfId="2663" xr:uid="{00000000-0005-0000-0000-0000E5090000}"/>
    <cellStyle name="Comma 10" xfId="2664" xr:uid="{00000000-0005-0000-0000-0000E6090000}"/>
    <cellStyle name="Comma 10 2" xfId="2665" xr:uid="{00000000-0005-0000-0000-0000E7090000}"/>
    <cellStyle name="Comma 10 3" xfId="2666" xr:uid="{00000000-0005-0000-0000-0000E8090000}"/>
    <cellStyle name="Comma 10 4" xfId="2667" xr:uid="{00000000-0005-0000-0000-0000E9090000}"/>
    <cellStyle name="Comma 10 5" xfId="2668" xr:uid="{00000000-0005-0000-0000-0000EA090000}"/>
    <cellStyle name="Comma 10 6" xfId="2669" xr:uid="{00000000-0005-0000-0000-0000EB090000}"/>
    <cellStyle name="Comma 11" xfId="2670" xr:uid="{00000000-0005-0000-0000-0000EC090000}"/>
    <cellStyle name="Comma 11 2" xfId="2671" xr:uid="{00000000-0005-0000-0000-0000ED090000}"/>
    <cellStyle name="Comma 11 3" xfId="2672" xr:uid="{00000000-0005-0000-0000-0000EE090000}"/>
    <cellStyle name="Comma 11 4" xfId="2673" xr:uid="{00000000-0005-0000-0000-0000EF090000}"/>
    <cellStyle name="Comma 11 5" xfId="2674" xr:uid="{00000000-0005-0000-0000-0000F0090000}"/>
    <cellStyle name="Comma 11 6" xfId="2675" xr:uid="{00000000-0005-0000-0000-0000F1090000}"/>
    <cellStyle name="Comma 12" xfId="2676" xr:uid="{00000000-0005-0000-0000-0000F2090000}"/>
    <cellStyle name="Comma 13" xfId="2677" xr:uid="{00000000-0005-0000-0000-0000F3090000}"/>
    <cellStyle name="Comma 14" xfId="2678" xr:uid="{00000000-0005-0000-0000-0000F4090000}"/>
    <cellStyle name="Comma 15" xfId="2679" xr:uid="{00000000-0005-0000-0000-0000F5090000}"/>
    <cellStyle name="Comma 16" xfId="2680" xr:uid="{00000000-0005-0000-0000-0000F6090000}"/>
    <cellStyle name="Comma 17" xfId="2681" xr:uid="{00000000-0005-0000-0000-0000F7090000}"/>
    <cellStyle name="Comma 18" xfId="2682" xr:uid="{00000000-0005-0000-0000-0000F8090000}"/>
    <cellStyle name="Comma 19" xfId="2683" xr:uid="{00000000-0005-0000-0000-0000F9090000}"/>
    <cellStyle name="Comma 2" xfId="3" xr:uid="{00000000-0005-0000-0000-0000FA090000}"/>
    <cellStyle name="Comma 2 2" xfId="75" xr:uid="{00000000-0005-0000-0000-0000FB090000}"/>
    <cellStyle name="Comma 2 2 2" xfId="2686" xr:uid="{00000000-0005-0000-0000-0000FC090000}"/>
    <cellStyle name="Comma 2 2 2 2" xfId="2687" xr:uid="{00000000-0005-0000-0000-0000FD090000}"/>
    <cellStyle name="Comma 2 2 3" xfId="2688" xr:uid="{00000000-0005-0000-0000-0000FE090000}"/>
    <cellStyle name="Comma 2 2 4" xfId="2689" xr:uid="{00000000-0005-0000-0000-0000FF090000}"/>
    <cellStyle name="Comma 2 2 4 2" xfId="2690" xr:uid="{00000000-0005-0000-0000-0000000A0000}"/>
    <cellStyle name="Comma 2 2 5" xfId="2685" xr:uid="{00000000-0005-0000-0000-0000010A0000}"/>
    <cellStyle name="Comma 2 3" xfId="2691" xr:uid="{00000000-0005-0000-0000-0000020A0000}"/>
    <cellStyle name="Comma 2 3 2" xfId="2692" xr:uid="{00000000-0005-0000-0000-0000030A0000}"/>
    <cellStyle name="Comma 2 4" xfId="2693" xr:uid="{00000000-0005-0000-0000-0000040A0000}"/>
    <cellStyle name="Comma 2 5" xfId="2694" xr:uid="{00000000-0005-0000-0000-0000050A0000}"/>
    <cellStyle name="Comma 2 5 2" xfId="2695" xr:uid="{00000000-0005-0000-0000-0000060A0000}"/>
    <cellStyle name="Comma 2 6" xfId="2696" xr:uid="{00000000-0005-0000-0000-0000070A0000}"/>
    <cellStyle name="Comma 2 6 2" xfId="2697" xr:uid="{00000000-0005-0000-0000-0000080A0000}"/>
    <cellStyle name="Comma 2 7" xfId="2698" xr:uid="{00000000-0005-0000-0000-0000090A0000}"/>
    <cellStyle name="Comma 2 8" xfId="2699" xr:uid="{00000000-0005-0000-0000-00000A0A0000}"/>
    <cellStyle name="Comma 2 9" xfId="2684" xr:uid="{00000000-0005-0000-0000-00000B0A0000}"/>
    <cellStyle name="Comma 20" xfId="2700" xr:uid="{00000000-0005-0000-0000-00000C0A0000}"/>
    <cellStyle name="Comma 21" xfId="2701" xr:uid="{00000000-0005-0000-0000-00000D0A0000}"/>
    <cellStyle name="Comma 22" xfId="2702" xr:uid="{00000000-0005-0000-0000-00000E0A0000}"/>
    <cellStyle name="Comma 22 2" xfId="2703" xr:uid="{00000000-0005-0000-0000-00000F0A0000}"/>
    <cellStyle name="Comma 23" xfId="2704" xr:uid="{00000000-0005-0000-0000-0000100A0000}"/>
    <cellStyle name="Comma 24" xfId="2705" xr:uid="{00000000-0005-0000-0000-0000110A0000}"/>
    <cellStyle name="Comma 25" xfId="2706" xr:uid="{00000000-0005-0000-0000-0000120A0000}"/>
    <cellStyle name="Comma 26" xfId="2707" xr:uid="{00000000-0005-0000-0000-0000130A0000}"/>
    <cellStyle name="Comma 27" xfId="2662" xr:uid="{00000000-0005-0000-0000-0000140A0000}"/>
    <cellStyle name="Comma 27 2" xfId="3579" xr:uid="{00000000-0005-0000-0000-0000150A0000}"/>
    <cellStyle name="Comma 29" xfId="2708" xr:uid="{00000000-0005-0000-0000-0000160A0000}"/>
    <cellStyle name="Comma 3" xfId="76" xr:uid="{00000000-0005-0000-0000-0000170A0000}"/>
    <cellStyle name="Comma 3 10" xfId="2710" xr:uid="{00000000-0005-0000-0000-0000180A0000}"/>
    <cellStyle name="Comma 3 11" xfId="2711" xr:uid="{00000000-0005-0000-0000-0000190A0000}"/>
    <cellStyle name="Comma 3 12" xfId="2712" xr:uid="{00000000-0005-0000-0000-00001A0A0000}"/>
    <cellStyle name="Comma 3 13" xfId="2713" xr:uid="{00000000-0005-0000-0000-00001B0A0000}"/>
    <cellStyle name="Comma 3 14" xfId="2714" xr:uid="{00000000-0005-0000-0000-00001C0A0000}"/>
    <cellStyle name="Comma 3 15" xfId="2709" xr:uid="{00000000-0005-0000-0000-00001D0A0000}"/>
    <cellStyle name="Comma 3 2" xfId="2715" xr:uid="{00000000-0005-0000-0000-00001E0A0000}"/>
    <cellStyle name="Comma 3 3" xfId="2716" xr:uid="{00000000-0005-0000-0000-00001F0A0000}"/>
    <cellStyle name="Comma 3 4" xfId="2717" xr:uid="{00000000-0005-0000-0000-0000200A0000}"/>
    <cellStyle name="Comma 3 5" xfId="2718" xr:uid="{00000000-0005-0000-0000-0000210A0000}"/>
    <cellStyle name="Comma 3 6" xfId="2719" xr:uid="{00000000-0005-0000-0000-0000220A0000}"/>
    <cellStyle name="Comma 3 7" xfId="2720" xr:uid="{00000000-0005-0000-0000-0000230A0000}"/>
    <cellStyle name="Comma 3 8" xfId="2721" xr:uid="{00000000-0005-0000-0000-0000240A0000}"/>
    <cellStyle name="Comma 3 9" xfId="2722" xr:uid="{00000000-0005-0000-0000-0000250A0000}"/>
    <cellStyle name="Comma 31" xfId="3583" xr:uid="{D46EF28F-C7A4-4FBB-AB50-56D481915263}"/>
    <cellStyle name="Comma 4" xfId="77" xr:uid="{00000000-0005-0000-0000-0000260A0000}"/>
    <cellStyle name="Comma 4 2" xfId="78" xr:uid="{00000000-0005-0000-0000-0000270A0000}"/>
    <cellStyle name="Comma 4 2 2" xfId="2724" xr:uid="{00000000-0005-0000-0000-0000280A0000}"/>
    <cellStyle name="Comma 4 3" xfId="79" xr:uid="{00000000-0005-0000-0000-0000290A0000}"/>
    <cellStyle name="Comma 4 3 2" xfId="2725" xr:uid="{00000000-0005-0000-0000-00002A0A0000}"/>
    <cellStyle name="Comma 4 4" xfId="2726" xr:uid="{00000000-0005-0000-0000-00002B0A0000}"/>
    <cellStyle name="Comma 4 5" xfId="2727" xr:uid="{00000000-0005-0000-0000-00002C0A0000}"/>
    <cellStyle name="Comma 4 6" xfId="2723" xr:uid="{00000000-0005-0000-0000-00002D0A0000}"/>
    <cellStyle name="Comma 5" xfId="80" xr:uid="{00000000-0005-0000-0000-00002E0A0000}"/>
    <cellStyle name="Comma 5 10" xfId="2729" xr:uid="{00000000-0005-0000-0000-00002F0A0000}"/>
    <cellStyle name="Comma 5 11" xfId="2728" xr:uid="{00000000-0005-0000-0000-0000300A0000}"/>
    <cellStyle name="Comma 5 2" xfId="2730" xr:uid="{00000000-0005-0000-0000-0000310A0000}"/>
    <cellStyle name="Comma 5 3" xfId="2731" xr:uid="{00000000-0005-0000-0000-0000320A0000}"/>
    <cellStyle name="Comma 5 4" xfId="2732" xr:uid="{00000000-0005-0000-0000-0000330A0000}"/>
    <cellStyle name="Comma 5 5" xfId="2733" xr:uid="{00000000-0005-0000-0000-0000340A0000}"/>
    <cellStyle name="Comma 5 6" xfId="2734" xr:uid="{00000000-0005-0000-0000-0000350A0000}"/>
    <cellStyle name="Comma 5 7" xfId="2735" xr:uid="{00000000-0005-0000-0000-0000360A0000}"/>
    <cellStyle name="Comma 5 8" xfId="2736" xr:uid="{00000000-0005-0000-0000-0000370A0000}"/>
    <cellStyle name="Comma 5 9" xfId="2737" xr:uid="{00000000-0005-0000-0000-0000380A0000}"/>
    <cellStyle name="Comma 6" xfId="81" xr:uid="{00000000-0005-0000-0000-0000390A0000}"/>
    <cellStyle name="Comma 6 10" xfId="2739" xr:uid="{00000000-0005-0000-0000-00003A0A0000}"/>
    <cellStyle name="Comma 6 11" xfId="2738" xr:uid="{00000000-0005-0000-0000-00003B0A0000}"/>
    <cellStyle name="Comma 6 2" xfId="2740" xr:uid="{00000000-0005-0000-0000-00003C0A0000}"/>
    <cellStyle name="Comma 6 3" xfId="2741" xr:uid="{00000000-0005-0000-0000-00003D0A0000}"/>
    <cellStyle name="Comma 6 4" xfId="2742" xr:uid="{00000000-0005-0000-0000-00003E0A0000}"/>
    <cellStyle name="Comma 6 5" xfId="2743" xr:uid="{00000000-0005-0000-0000-00003F0A0000}"/>
    <cellStyle name="Comma 6 6" xfId="2744" xr:uid="{00000000-0005-0000-0000-0000400A0000}"/>
    <cellStyle name="Comma 6 7" xfId="2745" xr:uid="{00000000-0005-0000-0000-0000410A0000}"/>
    <cellStyle name="Comma 6 8" xfId="2746" xr:uid="{00000000-0005-0000-0000-0000420A0000}"/>
    <cellStyle name="Comma 6 9" xfId="2747" xr:uid="{00000000-0005-0000-0000-0000430A0000}"/>
    <cellStyle name="Comma 7" xfId="156" xr:uid="{00000000-0005-0000-0000-0000440A0000}"/>
    <cellStyle name="Comma 7 10" xfId="2748" xr:uid="{00000000-0005-0000-0000-0000450A0000}"/>
    <cellStyle name="Comma 7 2" xfId="198" xr:uid="{00000000-0005-0000-0000-0000460A0000}"/>
    <cellStyle name="Comma 7 2 2" xfId="2749" xr:uid="{00000000-0005-0000-0000-0000470A0000}"/>
    <cellStyle name="Comma 7 3" xfId="2750" xr:uid="{00000000-0005-0000-0000-0000480A0000}"/>
    <cellStyle name="Comma 7 4" xfId="2751" xr:uid="{00000000-0005-0000-0000-0000490A0000}"/>
    <cellStyle name="Comma 7 5" xfId="2752" xr:uid="{00000000-0005-0000-0000-00004A0A0000}"/>
    <cellStyle name="Comma 7 6" xfId="2753" xr:uid="{00000000-0005-0000-0000-00004B0A0000}"/>
    <cellStyle name="Comma 7 7" xfId="2754" xr:uid="{00000000-0005-0000-0000-00004C0A0000}"/>
    <cellStyle name="Comma 7 8" xfId="2755" xr:uid="{00000000-0005-0000-0000-00004D0A0000}"/>
    <cellStyle name="Comma 7 9" xfId="2756" xr:uid="{00000000-0005-0000-0000-00004E0A0000}"/>
    <cellStyle name="Comma 8" xfId="2757" xr:uid="{00000000-0005-0000-0000-00004F0A0000}"/>
    <cellStyle name="Comma 8 10" xfId="2758" xr:uid="{00000000-0005-0000-0000-0000500A0000}"/>
    <cellStyle name="Comma 8 2" xfId="2759" xr:uid="{00000000-0005-0000-0000-0000510A0000}"/>
    <cellStyle name="Comma 8 3" xfId="2760" xr:uid="{00000000-0005-0000-0000-0000520A0000}"/>
    <cellStyle name="Comma 8 4" xfId="2761" xr:uid="{00000000-0005-0000-0000-0000530A0000}"/>
    <cellStyle name="Comma 8 5" xfId="2762" xr:uid="{00000000-0005-0000-0000-0000540A0000}"/>
    <cellStyle name="Comma 8 6" xfId="2763" xr:uid="{00000000-0005-0000-0000-0000550A0000}"/>
    <cellStyle name="Comma 8 7" xfId="2764" xr:uid="{00000000-0005-0000-0000-0000560A0000}"/>
    <cellStyle name="Comma 8 8" xfId="2765" xr:uid="{00000000-0005-0000-0000-0000570A0000}"/>
    <cellStyle name="Comma 8 9" xfId="2766" xr:uid="{00000000-0005-0000-0000-0000580A0000}"/>
    <cellStyle name="Comma 9" xfId="2767" xr:uid="{00000000-0005-0000-0000-0000590A0000}"/>
    <cellStyle name="Comma 9 2" xfId="2768" xr:uid="{00000000-0005-0000-0000-00005A0A0000}"/>
    <cellStyle name="Comma 9 3" xfId="2769" xr:uid="{00000000-0005-0000-0000-00005B0A0000}"/>
    <cellStyle name="Comma 9 4" xfId="2770" xr:uid="{00000000-0005-0000-0000-00005C0A0000}"/>
    <cellStyle name="Comma 9 5" xfId="2771" xr:uid="{00000000-0005-0000-0000-00005D0A0000}"/>
    <cellStyle name="Comma 9 6" xfId="2772" xr:uid="{00000000-0005-0000-0000-00005E0A0000}"/>
    <cellStyle name="comma zerodec" xfId="21" xr:uid="{00000000-0005-0000-0000-00005F0A0000}"/>
    <cellStyle name="Comma0" xfId="2773" xr:uid="{00000000-0005-0000-0000-0000600A0000}"/>
    <cellStyle name="Comment" xfId="2774" xr:uid="{00000000-0005-0000-0000-0000610A0000}"/>
    <cellStyle name="ConvVer" xfId="2775" xr:uid="{00000000-0005-0000-0000-0000620A0000}"/>
    <cellStyle name="CuBrency [0]_GLOBAL_VARIABLE_All_PriceCats" xfId="2776" xr:uid="{00000000-0005-0000-0000-0000630A0000}"/>
    <cellStyle name="CuBrency_GLOBAL_VARIABLE_1_Code Server" xfId="2777" xr:uid="{00000000-0005-0000-0000-0000640A0000}"/>
    <cellStyle name="Currency [" xfId="2778" xr:uid="{00000000-0005-0000-0000-0000650A0000}"/>
    <cellStyle name="Currency [ 10" xfId="2779" xr:uid="{00000000-0005-0000-0000-0000660A0000}"/>
    <cellStyle name="Currency [ 11" xfId="2780" xr:uid="{00000000-0005-0000-0000-0000670A0000}"/>
    <cellStyle name="Currency [ 12" xfId="2781" xr:uid="{00000000-0005-0000-0000-0000680A0000}"/>
    <cellStyle name="Currency [ 13" xfId="2782" xr:uid="{00000000-0005-0000-0000-0000690A0000}"/>
    <cellStyle name="Currency [ 14" xfId="2783" xr:uid="{00000000-0005-0000-0000-00006A0A0000}"/>
    <cellStyle name="Currency [ 2" xfId="2784" xr:uid="{00000000-0005-0000-0000-00006B0A0000}"/>
    <cellStyle name="Currency [ 2 10" xfId="2785" xr:uid="{00000000-0005-0000-0000-00006C0A0000}"/>
    <cellStyle name="Currency [ 2 2" xfId="2786" xr:uid="{00000000-0005-0000-0000-00006D0A0000}"/>
    <cellStyle name="Currency [ 2 3" xfId="2787" xr:uid="{00000000-0005-0000-0000-00006E0A0000}"/>
    <cellStyle name="Currency [ 2 4" xfId="2788" xr:uid="{00000000-0005-0000-0000-00006F0A0000}"/>
    <cellStyle name="Currency [ 2 5" xfId="2789" xr:uid="{00000000-0005-0000-0000-0000700A0000}"/>
    <cellStyle name="Currency [ 2 6" xfId="2790" xr:uid="{00000000-0005-0000-0000-0000710A0000}"/>
    <cellStyle name="Currency [ 2 7" xfId="2791" xr:uid="{00000000-0005-0000-0000-0000720A0000}"/>
    <cellStyle name="Currency [ 2 8" xfId="2792" xr:uid="{00000000-0005-0000-0000-0000730A0000}"/>
    <cellStyle name="Currency [ 2 9" xfId="2793" xr:uid="{00000000-0005-0000-0000-0000740A0000}"/>
    <cellStyle name="Currency [ 3" xfId="2794" xr:uid="{00000000-0005-0000-0000-0000750A0000}"/>
    <cellStyle name="Currency [ 3 10" xfId="2795" xr:uid="{00000000-0005-0000-0000-0000760A0000}"/>
    <cellStyle name="Currency [ 3 2" xfId="2796" xr:uid="{00000000-0005-0000-0000-0000770A0000}"/>
    <cellStyle name="Currency [ 3 3" xfId="2797" xr:uid="{00000000-0005-0000-0000-0000780A0000}"/>
    <cellStyle name="Currency [ 3 4" xfId="2798" xr:uid="{00000000-0005-0000-0000-0000790A0000}"/>
    <cellStyle name="Currency [ 3 5" xfId="2799" xr:uid="{00000000-0005-0000-0000-00007A0A0000}"/>
    <cellStyle name="Currency [ 3 6" xfId="2800" xr:uid="{00000000-0005-0000-0000-00007B0A0000}"/>
    <cellStyle name="Currency [ 3 7" xfId="2801" xr:uid="{00000000-0005-0000-0000-00007C0A0000}"/>
    <cellStyle name="Currency [ 3 8" xfId="2802" xr:uid="{00000000-0005-0000-0000-00007D0A0000}"/>
    <cellStyle name="Currency [ 3 9" xfId="2803" xr:uid="{00000000-0005-0000-0000-00007E0A0000}"/>
    <cellStyle name="Currency [ 4" xfId="2804" xr:uid="{00000000-0005-0000-0000-00007F0A0000}"/>
    <cellStyle name="Currency [ 4 10" xfId="2805" xr:uid="{00000000-0005-0000-0000-0000800A0000}"/>
    <cellStyle name="Currency [ 4 2" xfId="2806" xr:uid="{00000000-0005-0000-0000-0000810A0000}"/>
    <cellStyle name="Currency [ 4 3" xfId="2807" xr:uid="{00000000-0005-0000-0000-0000820A0000}"/>
    <cellStyle name="Currency [ 4 4" xfId="2808" xr:uid="{00000000-0005-0000-0000-0000830A0000}"/>
    <cellStyle name="Currency [ 4 5" xfId="2809" xr:uid="{00000000-0005-0000-0000-0000840A0000}"/>
    <cellStyle name="Currency [ 4 6" xfId="2810" xr:uid="{00000000-0005-0000-0000-0000850A0000}"/>
    <cellStyle name="Currency [ 4 7" xfId="2811" xr:uid="{00000000-0005-0000-0000-0000860A0000}"/>
    <cellStyle name="Currency [ 4 8" xfId="2812" xr:uid="{00000000-0005-0000-0000-0000870A0000}"/>
    <cellStyle name="Currency [ 4 9" xfId="2813" xr:uid="{00000000-0005-0000-0000-0000880A0000}"/>
    <cellStyle name="Currency [ 5" xfId="2814" xr:uid="{00000000-0005-0000-0000-0000890A0000}"/>
    <cellStyle name="Currency [ 5 10" xfId="2815" xr:uid="{00000000-0005-0000-0000-00008A0A0000}"/>
    <cellStyle name="Currency [ 5 2" xfId="2816" xr:uid="{00000000-0005-0000-0000-00008B0A0000}"/>
    <cellStyle name="Currency [ 5 3" xfId="2817" xr:uid="{00000000-0005-0000-0000-00008C0A0000}"/>
    <cellStyle name="Currency [ 5 4" xfId="2818" xr:uid="{00000000-0005-0000-0000-00008D0A0000}"/>
    <cellStyle name="Currency [ 5 5" xfId="2819" xr:uid="{00000000-0005-0000-0000-00008E0A0000}"/>
    <cellStyle name="Currency [ 5 6" xfId="2820" xr:uid="{00000000-0005-0000-0000-00008F0A0000}"/>
    <cellStyle name="Currency [ 5 7" xfId="2821" xr:uid="{00000000-0005-0000-0000-0000900A0000}"/>
    <cellStyle name="Currency [ 5 8" xfId="2822" xr:uid="{00000000-0005-0000-0000-0000910A0000}"/>
    <cellStyle name="Currency [ 5 9" xfId="2823" xr:uid="{00000000-0005-0000-0000-0000920A0000}"/>
    <cellStyle name="Currency [ 6" xfId="2824" xr:uid="{00000000-0005-0000-0000-0000930A0000}"/>
    <cellStyle name="Currency [ 7" xfId="2825" xr:uid="{00000000-0005-0000-0000-0000940A0000}"/>
    <cellStyle name="Currency [ 8" xfId="2826" xr:uid="{00000000-0005-0000-0000-0000950A0000}"/>
    <cellStyle name="Currency [ 9" xfId="2827" xr:uid="{00000000-0005-0000-0000-0000960A0000}"/>
    <cellStyle name="Currency [0]OCode Utilities (2)" xfId="2828" xr:uid="{00000000-0005-0000-0000-0000970A0000}"/>
    <cellStyle name="Currency [0]OCONTENTS (2)_S_NC_Shell" xfId="2829" xr:uid="{00000000-0005-0000-0000-0000980A0000}"/>
    <cellStyle name="Currency 10" xfId="2830" xr:uid="{00000000-0005-0000-0000-0000990A0000}"/>
    <cellStyle name="Currency 11" xfId="2831" xr:uid="{00000000-0005-0000-0000-00009A0A0000}"/>
    <cellStyle name="Currency 12" xfId="2832" xr:uid="{00000000-0005-0000-0000-00009B0A0000}"/>
    <cellStyle name="Currency 13" xfId="2833" xr:uid="{00000000-0005-0000-0000-00009C0A0000}"/>
    <cellStyle name="Currency 14" xfId="2834" xr:uid="{00000000-0005-0000-0000-00009D0A0000}"/>
    <cellStyle name="Currency 15" xfId="2835" xr:uid="{00000000-0005-0000-0000-00009E0A0000}"/>
    <cellStyle name="Currency 16" xfId="2836" xr:uid="{00000000-0005-0000-0000-00009F0A0000}"/>
    <cellStyle name="Currency 17" xfId="2837" xr:uid="{00000000-0005-0000-0000-0000A00A0000}"/>
    <cellStyle name="Currency 18" xfId="2838" xr:uid="{00000000-0005-0000-0000-0000A10A0000}"/>
    <cellStyle name="Currency 2" xfId="22" xr:uid="{00000000-0005-0000-0000-0000A20A0000}"/>
    <cellStyle name="Currency 2 2" xfId="2840" xr:uid="{00000000-0005-0000-0000-0000A30A0000}"/>
    <cellStyle name="Currency 2 3" xfId="2841" xr:uid="{00000000-0005-0000-0000-0000A40A0000}"/>
    <cellStyle name="Currency 2 4" xfId="2842" xr:uid="{00000000-0005-0000-0000-0000A50A0000}"/>
    <cellStyle name="Currency 2 5" xfId="2843" xr:uid="{00000000-0005-0000-0000-0000A60A0000}"/>
    <cellStyle name="Currency 2 6" xfId="2844" xr:uid="{00000000-0005-0000-0000-0000A70A0000}"/>
    <cellStyle name="Currency 2 7" xfId="2845" xr:uid="{00000000-0005-0000-0000-0000A80A0000}"/>
    <cellStyle name="Currency 2 8" xfId="2839" xr:uid="{00000000-0005-0000-0000-0000A90A0000}"/>
    <cellStyle name="Currency 2_Copy of BESA Itisa Debt Mngt report by year as of December10  (2)" xfId="2846" xr:uid="{00000000-0005-0000-0000-0000AA0A0000}"/>
    <cellStyle name="Currency 3" xfId="82" xr:uid="{00000000-0005-0000-0000-0000AB0A0000}"/>
    <cellStyle name="Currency 3 2" xfId="2848" xr:uid="{00000000-0005-0000-0000-0000AC0A0000}"/>
    <cellStyle name="Currency 3 3" xfId="2849" xr:uid="{00000000-0005-0000-0000-0000AD0A0000}"/>
    <cellStyle name="Currency 3 4" xfId="2850" xr:uid="{00000000-0005-0000-0000-0000AE0A0000}"/>
    <cellStyle name="Currency 3 5" xfId="2851" xr:uid="{00000000-0005-0000-0000-0000AF0A0000}"/>
    <cellStyle name="Currency 3 6" xfId="2852" xr:uid="{00000000-0005-0000-0000-0000B00A0000}"/>
    <cellStyle name="Currency 3 7" xfId="2847" xr:uid="{00000000-0005-0000-0000-0000B10A0000}"/>
    <cellStyle name="Currency 4" xfId="224" xr:uid="{00000000-0005-0000-0000-0000B20A0000}"/>
    <cellStyle name="Currency 4 2" xfId="2854" xr:uid="{00000000-0005-0000-0000-0000B30A0000}"/>
    <cellStyle name="Currency 4 3" xfId="2855" xr:uid="{00000000-0005-0000-0000-0000B40A0000}"/>
    <cellStyle name="Currency 4 4" xfId="2856" xr:uid="{00000000-0005-0000-0000-0000B50A0000}"/>
    <cellStyle name="Currency 4 5" xfId="2857" xr:uid="{00000000-0005-0000-0000-0000B60A0000}"/>
    <cellStyle name="Currency 4 6" xfId="2858" xr:uid="{00000000-0005-0000-0000-0000B70A0000}"/>
    <cellStyle name="Currency 4 7" xfId="2853" xr:uid="{00000000-0005-0000-0000-0000B80A0000}"/>
    <cellStyle name="Currency 4 8" xfId="3575" xr:uid="{00000000-0005-0000-0000-0000B90A0000}"/>
    <cellStyle name="Currency 5" xfId="2859" xr:uid="{00000000-0005-0000-0000-0000BA0A0000}"/>
    <cellStyle name="Currency 5 2" xfId="2860" xr:uid="{00000000-0005-0000-0000-0000BB0A0000}"/>
    <cellStyle name="Currency 5 3" xfId="2861" xr:uid="{00000000-0005-0000-0000-0000BC0A0000}"/>
    <cellStyle name="Currency 5 4" xfId="2862" xr:uid="{00000000-0005-0000-0000-0000BD0A0000}"/>
    <cellStyle name="Currency 5 5" xfId="2863" xr:uid="{00000000-0005-0000-0000-0000BE0A0000}"/>
    <cellStyle name="Currency 5 6" xfId="2864" xr:uid="{00000000-0005-0000-0000-0000BF0A0000}"/>
    <cellStyle name="Currency 6" xfId="2865" xr:uid="{00000000-0005-0000-0000-0000C00A0000}"/>
    <cellStyle name="Currency 7" xfId="2866" xr:uid="{00000000-0005-0000-0000-0000C10A0000}"/>
    <cellStyle name="Currency 8" xfId="2867" xr:uid="{00000000-0005-0000-0000-0000C20A0000}"/>
    <cellStyle name="Currency 9" xfId="2868" xr:uid="{00000000-0005-0000-0000-0000C30A0000}"/>
    <cellStyle name="Currency0" xfId="2869" xr:uid="{00000000-0005-0000-0000-0000C40A0000}"/>
    <cellStyle name="Currency1" xfId="23" xr:uid="{00000000-0005-0000-0000-0000C50A0000}"/>
    <cellStyle name="Date" xfId="2870" xr:uid="{00000000-0005-0000-0000-0000C60A0000}"/>
    <cellStyle name="Date [mmm-d-yyyy]" xfId="2871" xr:uid="{00000000-0005-0000-0000-0000C70A0000}"/>
    <cellStyle name="Date [mmm-yyyy]" xfId="2872" xr:uid="{00000000-0005-0000-0000-0000C80A0000}"/>
    <cellStyle name="Date_Triton ROE Model" xfId="2873" xr:uid="{00000000-0005-0000-0000-0000C90A0000}"/>
    <cellStyle name="Dollar (zero dec)" xfId="24" xr:uid="{00000000-0005-0000-0000-0000CA0A0000}"/>
    <cellStyle name="Euro" xfId="2874" xr:uid="{00000000-0005-0000-0000-0000CB0A0000}"/>
    <cellStyle name="Euro 10" xfId="2875" xr:uid="{00000000-0005-0000-0000-0000CC0A0000}"/>
    <cellStyle name="Euro 11" xfId="2876" xr:uid="{00000000-0005-0000-0000-0000CD0A0000}"/>
    <cellStyle name="Euro 12" xfId="2877" xr:uid="{00000000-0005-0000-0000-0000CE0A0000}"/>
    <cellStyle name="Euro 13" xfId="2878" xr:uid="{00000000-0005-0000-0000-0000CF0A0000}"/>
    <cellStyle name="Euro 14" xfId="2879" xr:uid="{00000000-0005-0000-0000-0000D00A0000}"/>
    <cellStyle name="Euro 2" xfId="2880" xr:uid="{00000000-0005-0000-0000-0000D10A0000}"/>
    <cellStyle name="Euro 2 10" xfId="2881" xr:uid="{00000000-0005-0000-0000-0000D20A0000}"/>
    <cellStyle name="Euro 2 2" xfId="2882" xr:uid="{00000000-0005-0000-0000-0000D30A0000}"/>
    <cellStyle name="Euro 2 3" xfId="2883" xr:uid="{00000000-0005-0000-0000-0000D40A0000}"/>
    <cellStyle name="Euro 2 4" xfId="2884" xr:uid="{00000000-0005-0000-0000-0000D50A0000}"/>
    <cellStyle name="Euro 2 5" xfId="2885" xr:uid="{00000000-0005-0000-0000-0000D60A0000}"/>
    <cellStyle name="Euro 2 6" xfId="2886" xr:uid="{00000000-0005-0000-0000-0000D70A0000}"/>
    <cellStyle name="Euro 2 7" xfId="2887" xr:uid="{00000000-0005-0000-0000-0000D80A0000}"/>
    <cellStyle name="Euro 2 8" xfId="2888" xr:uid="{00000000-0005-0000-0000-0000D90A0000}"/>
    <cellStyle name="Euro 2 9" xfId="2889" xr:uid="{00000000-0005-0000-0000-0000DA0A0000}"/>
    <cellStyle name="Euro 2_Copy of BESA Itisa Debt Mngt report by year as of December10  (2)" xfId="2890" xr:uid="{00000000-0005-0000-0000-0000DB0A0000}"/>
    <cellStyle name="Euro 3" xfId="2891" xr:uid="{00000000-0005-0000-0000-0000DC0A0000}"/>
    <cellStyle name="Euro 3 10" xfId="2892" xr:uid="{00000000-0005-0000-0000-0000DD0A0000}"/>
    <cellStyle name="Euro 3 2" xfId="2893" xr:uid="{00000000-0005-0000-0000-0000DE0A0000}"/>
    <cellStyle name="Euro 3 3" xfId="2894" xr:uid="{00000000-0005-0000-0000-0000DF0A0000}"/>
    <cellStyle name="Euro 3 4" xfId="2895" xr:uid="{00000000-0005-0000-0000-0000E00A0000}"/>
    <cellStyle name="Euro 3 5" xfId="2896" xr:uid="{00000000-0005-0000-0000-0000E10A0000}"/>
    <cellStyle name="Euro 3 6" xfId="2897" xr:uid="{00000000-0005-0000-0000-0000E20A0000}"/>
    <cellStyle name="Euro 3 7" xfId="2898" xr:uid="{00000000-0005-0000-0000-0000E30A0000}"/>
    <cellStyle name="Euro 3 8" xfId="2899" xr:uid="{00000000-0005-0000-0000-0000E40A0000}"/>
    <cellStyle name="Euro 3 9" xfId="2900" xr:uid="{00000000-0005-0000-0000-0000E50A0000}"/>
    <cellStyle name="Euro 3_Copy of BESA Itisa Debt Mngt report by year as of December10  (2)" xfId="2901" xr:uid="{00000000-0005-0000-0000-0000E60A0000}"/>
    <cellStyle name="Euro 4" xfId="2902" xr:uid="{00000000-0005-0000-0000-0000E70A0000}"/>
    <cellStyle name="Euro 4 10" xfId="2903" xr:uid="{00000000-0005-0000-0000-0000E80A0000}"/>
    <cellStyle name="Euro 4 2" xfId="2904" xr:uid="{00000000-0005-0000-0000-0000E90A0000}"/>
    <cellStyle name="Euro 4 3" xfId="2905" xr:uid="{00000000-0005-0000-0000-0000EA0A0000}"/>
    <cellStyle name="Euro 4 4" xfId="2906" xr:uid="{00000000-0005-0000-0000-0000EB0A0000}"/>
    <cellStyle name="Euro 4 5" xfId="2907" xr:uid="{00000000-0005-0000-0000-0000EC0A0000}"/>
    <cellStyle name="Euro 4 6" xfId="2908" xr:uid="{00000000-0005-0000-0000-0000ED0A0000}"/>
    <cellStyle name="Euro 4 7" xfId="2909" xr:uid="{00000000-0005-0000-0000-0000EE0A0000}"/>
    <cellStyle name="Euro 4 8" xfId="2910" xr:uid="{00000000-0005-0000-0000-0000EF0A0000}"/>
    <cellStyle name="Euro 4 9" xfId="2911" xr:uid="{00000000-0005-0000-0000-0000F00A0000}"/>
    <cellStyle name="Euro 4_Copy of BESA Itisa Debt Mngt report by year as of December10  (2)" xfId="2912" xr:uid="{00000000-0005-0000-0000-0000F10A0000}"/>
    <cellStyle name="Euro 5" xfId="2913" xr:uid="{00000000-0005-0000-0000-0000F20A0000}"/>
    <cellStyle name="Euro 5 10" xfId="2914" xr:uid="{00000000-0005-0000-0000-0000F30A0000}"/>
    <cellStyle name="Euro 5 2" xfId="2915" xr:uid="{00000000-0005-0000-0000-0000F40A0000}"/>
    <cellStyle name="Euro 5 3" xfId="2916" xr:uid="{00000000-0005-0000-0000-0000F50A0000}"/>
    <cellStyle name="Euro 5 4" xfId="2917" xr:uid="{00000000-0005-0000-0000-0000F60A0000}"/>
    <cellStyle name="Euro 5 5" xfId="2918" xr:uid="{00000000-0005-0000-0000-0000F70A0000}"/>
    <cellStyle name="Euro 5 6" xfId="2919" xr:uid="{00000000-0005-0000-0000-0000F80A0000}"/>
    <cellStyle name="Euro 5 7" xfId="2920" xr:uid="{00000000-0005-0000-0000-0000F90A0000}"/>
    <cellStyle name="Euro 5 8" xfId="2921" xr:uid="{00000000-0005-0000-0000-0000FA0A0000}"/>
    <cellStyle name="Euro 5 9" xfId="2922" xr:uid="{00000000-0005-0000-0000-0000FB0A0000}"/>
    <cellStyle name="Euro 5_Copy of BESA Itisa Debt Mngt report by year as of December10  (2)" xfId="2923" xr:uid="{00000000-0005-0000-0000-0000FC0A0000}"/>
    <cellStyle name="Euro 6" xfId="2924" xr:uid="{00000000-0005-0000-0000-0000FD0A0000}"/>
    <cellStyle name="Euro 7" xfId="2925" xr:uid="{00000000-0005-0000-0000-0000FE0A0000}"/>
    <cellStyle name="Euro 8" xfId="2926" xr:uid="{00000000-0005-0000-0000-0000FF0A0000}"/>
    <cellStyle name="Euro 9" xfId="2927" xr:uid="{00000000-0005-0000-0000-0000000B0000}"/>
    <cellStyle name="Euro_Copy of BESA Itisa Debt Mngt report by year as of December10  (2)" xfId="2928" xr:uid="{00000000-0005-0000-0000-0000010B0000}"/>
    <cellStyle name="Filler" xfId="2929" xr:uid="{00000000-0005-0000-0000-0000020B0000}"/>
    <cellStyle name="Fixed" xfId="2930" xr:uid="{00000000-0005-0000-0000-0000030B0000}"/>
    <cellStyle name="Grey" xfId="25" xr:uid="{00000000-0005-0000-0000-0000040B0000}"/>
    <cellStyle name="Grey 10" xfId="2932" xr:uid="{00000000-0005-0000-0000-0000050B0000}"/>
    <cellStyle name="Grey 11" xfId="2933" xr:uid="{00000000-0005-0000-0000-0000060B0000}"/>
    <cellStyle name="Grey 12" xfId="2934" xr:uid="{00000000-0005-0000-0000-0000070B0000}"/>
    <cellStyle name="Grey 13" xfId="2935" xr:uid="{00000000-0005-0000-0000-0000080B0000}"/>
    <cellStyle name="Grey 14" xfId="2936" xr:uid="{00000000-0005-0000-0000-0000090B0000}"/>
    <cellStyle name="Grey 15" xfId="2931" xr:uid="{00000000-0005-0000-0000-00000A0B0000}"/>
    <cellStyle name="Grey 2" xfId="2937" xr:uid="{00000000-0005-0000-0000-00000B0B0000}"/>
    <cellStyle name="Grey 3" xfId="2938" xr:uid="{00000000-0005-0000-0000-00000C0B0000}"/>
    <cellStyle name="Grey 4" xfId="2939" xr:uid="{00000000-0005-0000-0000-00000D0B0000}"/>
    <cellStyle name="Grey 5" xfId="2940" xr:uid="{00000000-0005-0000-0000-00000E0B0000}"/>
    <cellStyle name="Grey 6" xfId="2941" xr:uid="{00000000-0005-0000-0000-00000F0B0000}"/>
    <cellStyle name="Grey 7" xfId="2942" xr:uid="{00000000-0005-0000-0000-0000100B0000}"/>
    <cellStyle name="Grey 8" xfId="2943" xr:uid="{00000000-0005-0000-0000-0000110B0000}"/>
    <cellStyle name="Grey 9" xfId="2944" xr:uid="{00000000-0005-0000-0000-0000120B0000}"/>
    <cellStyle name="Header1" xfId="26" xr:uid="{00000000-0005-0000-0000-0000130B0000}"/>
    <cellStyle name="Header2" xfId="27" xr:uid="{00000000-0005-0000-0000-0000140B0000}"/>
    <cellStyle name="Hyperlink 2" xfId="2945" xr:uid="{00000000-0005-0000-0000-0000150B0000}"/>
    <cellStyle name="Indefinido" xfId="2946" xr:uid="{00000000-0005-0000-0000-0000160B0000}"/>
    <cellStyle name="Input [yellow]" xfId="28" xr:uid="{00000000-0005-0000-0000-0000170B0000}"/>
    <cellStyle name="Input [yellow] 10" xfId="2948" xr:uid="{00000000-0005-0000-0000-0000180B0000}"/>
    <cellStyle name="Input [yellow] 11" xfId="2949" xr:uid="{00000000-0005-0000-0000-0000190B0000}"/>
    <cellStyle name="Input [yellow] 12" xfId="2950" xr:uid="{00000000-0005-0000-0000-00001A0B0000}"/>
    <cellStyle name="Input [yellow] 13" xfId="2951" xr:uid="{00000000-0005-0000-0000-00001B0B0000}"/>
    <cellStyle name="Input [yellow] 14" xfId="2952" xr:uid="{00000000-0005-0000-0000-00001C0B0000}"/>
    <cellStyle name="Input [yellow] 15" xfId="2947" xr:uid="{00000000-0005-0000-0000-00001D0B0000}"/>
    <cellStyle name="Input [yellow] 2" xfId="2953" xr:uid="{00000000-0005-0000-0000-00001E0B0000}"/>
    <cellStyle name="Input [yellow] 3" xfId="2954" xr:uid="{00000000-0005-0000-0000-00001F0B0000}"/>
    <cellStyle name="Input [yellow] 4" xfId="2955" xr:uid="{00000000-0005-0000-0000-0000200B0000}"/>
    <cellStyle name="Input [yellow] 5" xfId="2956" xr:uid="{00000000-0005-0000-0000-0000210B0000}"/>
    <cellStyle name="Input [yellow] 6" xfId="2957" xr:uid="{00000000-0005-0000-0000-0000220B0000}"/>
    <cellStyle name="Input [yellow] 7" xfId="2958" xr:uid="{00000000-0005-0000-0000-0000230B0000}"/>
    <cellStyle name="Input [yellow] 8" xfId="2959" xr:uid="{00000000-0005-0000-0000-0000240B0000}"/>
    <cellStyle name="Input [yellow] 9" xfId="2960" xr:uid="{00000000-0005-0000-0000-0000250B0000}"/>
    <cellStyle name="Input Value" xfId="2961" xr:uid="{00000000-0005-0000-0000-0000260B0000}"/>
    <cellStyle name="MANUAL" xfId="2962" xr:uid="{00000000-0005-0000-0000-0000270B0000}"/>
    <cellStyle name="Moeda_CAPEX Salto Jaurú" xfId="2963" xr:uid="{00000000-0005-0000-0000-0000280B0000}"/>
    <cellStyle name="multiple" xfId="29" xr:uid="{00000000-0005-0000-0000-0000290B0000}"/>
    <cellStyle name="no dec" xfId="2964" xr:uid="{00000000-0005-0000-0000-00002A0B0000}"/>
    <cellStyle name="NoBmal_DECLARATION" xfId="2965" xr:uid="{00000000-0005-0000-0000-00002B0B0000}"/>
    <cellStyle name="Normal" xfId="0" builtinId="0"/>
    <cellStyle name="Normal - Style1" xfId="30" xr:uid="{00000000-0005-0000-0000-00002D0B0000}"/>
    <cellStyle name="Normal - Style1 2" xfId="83" xr:uid="{00000000-0005-0000-0000-00002E0B0000}"/>
    <cellStyle name="Normal - Style1 2 2" xfId="3481" xr:uid="{00000000-0005-0000-0000-00002F0B0000}"/>
    <cellStyle name="Normal - Style1 3" xfId="84" xr:uid="{00000000-0005-0000-0000-0000300B0000}"/>
    <cellStyle name="Normal - Style1 3 2" xfId="3482" xr:uid="{00000000-0005-0000-0000-0000310B0000}"/>
    <cellStyle name="Normal - Style1 4" xfId="157" xr:uid="{00000000-0005-0000-0000-0000320B0000}"/>
    <cellStyle name="Normal - Style1 4 2" xfId="197" xr:uid="{00000000-0005-0000-0000-0000330B0000}"/>
    <cellStyle name="Normal - Style1 4 2 2" xfId="3551" xr:uid="{00000000-0005-0000-0000-0000340B0000}"/>
    <cellStyle name="Normal - Style1 5" xfId="2966" xr:uid="{00000000-0005-0000-0000-0000350B0000}"/>
    <cellStyle name="Normal - Style2" xfId="2967" xr:uid="{00000000-0005-0000-0000-0000360B0000}"/>
    <cellStyle name="Normal - Style3" xfId="2968" xr:uid="{00000000-0005-0000-0000-0000370B0000}"/>
    <cellStyle name="Normal - Style4" xfId="2969" xr:uid="{00000000-0005-0000-0000-0000380B0000}"/>
    <cellStyle name="Normal - Style5" xfId="2970" xr:uid="{00000000-0005-0000-0000-0000390B0000}"/>
    <cellStyle name="Normal - Style6" xfId="2971" xr:uid="{00000000-0005-0000-0000-00003A0B0000}"/>
    <cellStyle name="Normal - Style7" xfId="2972" xr:uid="{00000000-0005-0000-0000-00003B0B0000}"/>
    <cellStyle name="Normal - Style8" xfId="2973" xr:uid="{00000000-0005-0000-0000-00003C0B0000}"/>
    <cellStyle name="Normal 000$" xfId="2974" xr:uid="{00000000-0005-0000-0000-00003D0B0000}"/>
    <cellStyle name="Normal 10" xfId="85" xr:uid="{00000000-0005-0000-0000-00003E0B0000}"/>
    <cellStyle name="Normal 10 2" xfId="158" xr:uid="{00000000-0005-0000-0000-00003F0B0000}"/>
    <cellStyle name="Normal 10 2 2" xfId="2976" xr:uid="{00000000-0005-0000-0000-0000400B0000}"/>
    <cellStyle name="Normal 10 2 3" xfId="3523" xr:uid="{00000000-0005-0000-0000-0000410B0000}"/>
    <cellStyle name="Normal 10 3" xfId="2975" xr:uid="{00000000-0005-0000-0000-0000420B0000}"/>
    <cellStyle name="Normal 10 4" xfId="3483" xr:uid="{00000000-0005-0000-0000-0000430B0000}"/>
    <cellStyle name="Normal 11" xfId="86" xr:uid="{00000000-0005-0000-0000-0000440B0000}"/>
    <cellStyle name="Normal 11 2" xfId="159" xr:uid="{00000000-0005-0000-0000-0000450B0000}"/>
    <cellStyle name="Normal 11 2 2" xfId="3524" xr:uid="{00000000-0005-0000-0000-0000460B0000}"/>
    <cellStyle name="Normal 11 3" xfId="2977" xr:uid="{00000000-0005-0000-0000-0000470B0000}"/>
    <cellStyle name="Normal 11 4" xfId="3484" xr:uid="{00000000-0005-0000-0000-0000480B0000}"/>
    <cellStyle name="Normal 12" xfId="87" xr:uid="{00000000-0005-0000-0000-0000490B0000}"/>
    <cellStyle name="Normal 12 2" xfId="160" xr:uid="{00000000-0005-0000-0000-00004A0B0000}"/>
    <cellStyle name="Normal 12 2 2" xfId="3525" xr:uid="{00000000-0005-0000-0000-00004B0B0000}"/>
    <cellStyle name="Normal 12 3" xfId="2978" xr:uid="{00000000-0005-0000-0000-00004C0B0000}"/>
    <cellStyle name="Normal 12 4" xfId="3485" xr:uid="{00000000-0005-0000-0000-00004D0B0000}"/>
    <cellStyle name="Normal 13" xfId="88" xr:uid="{00000000-0005-0000-0000-00004E0B0000}"/>
    <cellStyle name="Normal 13 2" xfId="161" xr:uid="{00000000-0005-0000-0000-00004F0B0000}"/>
    <cellStyle name="Normal 13 2 2" xfId="2980" xr:uid="{00000000-0005-0000-0000-0000500B0000}"/>
    <cellStyle name="Normal 13 2 3" xfId="3526" xr:uid="{00000000-0005-0000-0000-0000510B0000}"/>
    <cellStyle name="Normal 13 3" xfId="2979" xr:uid="{00000000-0005-0000-0000-0000520B0000}"/>
    <cellStyle name="Normal 13 4" xfId="3486" xr:uid="{00000000-0005-0000-0000-0000530B0000}"/>
    <cellStyle name="Normal 14" xfId="89" xr:uid="{00000000-0005-0000-0000-0000540B0000}"/>
    <cellStyle name="Normal 14 2" xfId="2982" xr:uid="{00000000-0005-0000-0000-0000550B0000}"/>
    <cellStyle name="Normal 14 3" xfId="2981" xr:uid="{00000000-0005-0000-0000-0000560B0000}"/>
    <cellStyle name="Normal 15" xfId="90" xr:uid="{00000000-0005-0000-0000-0000570B0000}"/>
    <cellStyle name="Normal 15 2" xfId="2984" xr:uid="{00000000-0005-0000-0000-0000580B0000}"/>
    <cellStyle name="Normal 15 3" xfId="2983" xr:uid="{00000000-0005-0000-0000-0000590B0000}"/>
    <cellStyle name="Normal 16" xfId="91" xr:uid="{00000000-0005-0000-0000-00005A0B0000}"/>
    <cellStyle name="Normal 16 2" xfId="2986" xr:uid="{00000000-0005-0000-0000-00005B0B0000}"/>
    <cellStyle name="Normal 16 3" xfId="2985" xr:uid="{00000000-0005-0000-0000-00005C0B0000}"/>
    <cellStyle name="Normal 17" xfId="143" xr:uid="{00000000-0005-0000-0000-00005D0B0000}"/>
    <cellStyle name="Normal 17 2" xfId="212" xr:uid="{00000000-0005-0000-0000-00005E0B0000}"/>
    <cellStyle name="Normal 17 2 2" xfId="2987" xr:uid="{00000000-0005-0000-0000-00005F0B0000}"/>
    <cellStyle name="Normal 17 3" xfId="2988" xr:uid="{00000000-0005-0000-0000-0000600B0000}"/>
    <cellStyle name="Normal 18" xfId="4" xr:uid="{00000000-0005-0000-0000-0000610B0000}"/>
    <cellStyle name="Normal 18 2" xfId="2989" xr:uid="{00000000-0005-0000-0000-0000620B0000}"/>
    <cellStyle name="Normal 18 2 2" xfId="3580" xr:uid="{00000000-0005-0000-0000-0000630B0000}"/>
    <cellStyle name="Normal 18 3" xfId="3452" xr:uid="{00000000-0005-0000-0000-0000640B0000}"/>
    <cellStyle name="Normal 19" xfId="7" xr:uid="{00000000-0005-0000-0000-0000650B0000}"/>
    <cellStyle name="Normal 19 2" xfId="3455" xr:uid="{00000000-0005-0000-0000-0000660B0000}"/>
    <cellStyle name="Normal 2" xfId="31" xr:uid="{00000000-0005-0000-0000-0000670B0000}"/>
    <cellStyle name="Normal 2 2" xfId="223" xr:uid="{00000000-0005-0000-0000-0000680B0000}"/>
    <cellStyle name="Normal 2 2 2" xfId="2990" xr:uid="{00000000-0005-0000-0000-0000690B0000}"/>
    <cellStyle name="Normal 2 2 2 2" xfId="2991" xr:uid="{00000000-0005-0000-0000-00006A0B0000}"/>
    <cellStyle name="Normal 2 2 2 2 2" xfId="2992" xr:uid="{00000000-0005-0000-0000-00006B0B0000}"/>
    <cellStyle name="Normal 2 3" xfId="2993" xr:uid="{00000000-0005-0000-0000-00006C0B0000}"/>
    <cellStyle name="Normal 2 4" xfId="2994" xr:uid="{00000000-0005-0000-0000-00006D0B0000}"/>
    <cellStyle name="Normal 2 4 63" xfId="2995" xr:uid="{00000000-0005-0000-0000-00006E0B0000}"/>
    <cellStyle name="Normal 2 4 63 2" xfId="2996" xr:uid="{00000000-0005-0000-0000-00006F0B0000}"/>
    <cellStyle name="Normal 2_Copy of BESA Itisa Debt Mngt report by year as of December10  (2)" xfId="2997" xr:uid="{00000000-0005-0000-0000-0000700B0000}"/>
    <cellStyle name="Normal 20" xfId="208" xr:uid="{00000000-0005-0000-0000-0000710B0000}"/>
    <cellStyle name="Normal 20 2" xfId="3561" xr:uid="{00000000-0005-0000-0000-0000720B0000}"/>
    <cellStyle name="Normal 21" xfId="205" xr:uid="{00000000-0005-0000-0000-0000730B0000}"/>
    <cellStyle name="Normal 21 2" xfId="3558" xr:uid="{00000000-0005-0000-0000-0000740B0000}"/>
    <cellStyle name="Normal 21 3" xfId="3581" xr:uid="{C67C564B-B384-4913-ACFC-4F0F629FC7A7}"/>
    <cellStyle name="Normal 22" xfId="207" xr:uid="{00000000-0005-0000-0000-0000750B0000}"/>
    <cellStyle name="Normal 22 2" xfId="3560" xr:uid="{00000000-0005-0000-0000-0000760B0000}"/>
    <cellStyle name="Normal 23" xfId="219" xr:uid="{00000000-0005-0000-0000-0000770B0000}"/>
    <cellStyle name="Normal 23 2" xfId="3571" xr:uid="{00000000-0005-0000-0000-0000780B0000}"/>
    <cellStyle name="Normal 24" xfId="222" xr:uid="{00000000-0005-0000-0000-0000790B0000}"/>
    <cellStyle name="Normal 24 2" xfId="3574" xr:uid="{00000000-0005-0000-0000-00007A0B0000}"/>
    <cellStyle name="Normal 25" xfId="226" xr:uid="{00000000-0005-0000-0000-00007B0B0000}"/>
    <cellStyle name="Normal 25 2" xfId="3577" xr:uid="{00000000-0005-0000-0000-00007C0B0000}"/>
    <cellStyle name="Normal 3" xfId="92" xr:uid="{00000000-0005-0000-0000-00007D0B0000}"/>
    <cellStyle name="Normal 3 10" xfId="2999" xr:uid="{00000000-0005-0000-0000-00007E0B0000}"/>
    <cellStyle name="Normal 3 11" xfId="2998" xr:uid="{00000000-0005-0000-0000-00007F0B0000}"/>
    <cellStyle name="Normal 3 2" xfId="3000" xr:uid="{00000000-0005-0000-0000-0000800B0000}"/>
    <cellStyle name="Normal 3 3" xfId="3001" xr:uid="{00000000-0005-0000-0000-0000810B0000}"/>
    <cellStyle name="Normal 3 4" xfId="3002" xr:uid="{00000000-0005-0000-0000-0000820B0000}"/>
    <cellStyle name="Normal 3 5" xfId="3003" xr:uid="{00000000-0005-0000-0000-0000830B0000}"/>
    <cellStyle name="Normal 3 6" xfId="3004" xr:uid="{00000000-0005-0000-0000-0000840B0000}"/>
    <cellStyle name="Normal 3 7" xfId="3005" xr:uid="{00000000-0005-0000-0000-0000850B0000}"/>
    <cellStyle name="Normal 3 8" xfId="3006" xr:uid="{00000000-0005-0000-0000-0000860B0000}"/>
    <cellStyle name="Normal 3 9" xfId="3007" xr:uid="{00000000-0005-0000-0000-0000870B0000}"/>
    <cellStyle name="Normal 3_Copy of BESA Itisa Debt Mngt report by year as of December10  (2)" xfId="3008" xr:uid="{00000000-0005-0000-0000-0000880B0000}"/>
    <cellStyle name="Normal 355" xfId="50" xr:uid="{00000000-0005-0000-0000-0000890B0000}"/>
    <cellStyle name="Normal 355 2" xfId="3456" xr:uid="{00000000-0005-0000-0000-00008A0B0000}"/>
    <cellStyle name="Normal 4" xfId="93" xr:uid="{00000000-0005-0000-0000-00008B0B0000}"/>
    <cellStyle name="Normal 4 2" xfId="162" xr:uid="{00000000-0005-0000-0000-00008C0B0000}"/>
    <cellStyle name="Normal 4 2 2" xfId="3527" xr:uid="{00000000-0005-0000-0000-00008D0B0000}"/>
    <cellStyle name="Normal 4 3" xfId="3009" xr:uid="{00000000-0005-0000-0000-00008E0B0000}"/>
    <cellStyle name="Normal 4 4" xfId="3487" xr:uid="{00000000-0005-0000-0000-00008F0B0000}"/>
    <cellStyle name="Normal 5" xfId="94" xr:uid="{00000000-0005-0000-0000-0000900B0000}"/>
    <cellStyle name="Normal 5 2" xfId="163" xr:uid="{00000000-0005-0000-0000-0000910B0000}"/>
    <cellStyle name="Normal 5 2 2" xfId="3528" xr:uid="{00000000-0005-0000-0000-0000920B0000}"/>
    <cellStyle name="Normal 5 3" xfId="3010" xr:uid="{00000000-0005-0000-0000-0000930B0000}"/>
    <cellStyle name="Normal 5 4" xfId="3488" xr:uid="{00000000-0005-0000-0000-0000940B0000}"/>
    <cellStyle name="Normal 6" xfId="95" xr:uid="{00000000-0005-0000-0000-0000950B0000}"/>
    <cellStyle name="Normal 6 2" xfId="164" xr:uid="{00000000-0005-0000-0000-0000960B0000}"/>
    <cellStyle name="Normal 6 2 2" xfId="3529" xr:uid="{00000000-0005-0000-0000-0000970B0000}"/>
    <cellStyle name="Normal 6 3" xfId="3011" xr:uid="{00000000-0005-0000-0000-0000980B0000}"/>
    <cellStyle name="Normal 6 4" xfId="3489" xr:uid="{00000000-0005-0000-0000-0000990B0000}"/>
    <cellStyle name="Normal 7" xfId="96" xr:uid="{00000000-0005-0000-0000-00009A0B0000}"/>
    <cellStyle name="Normal 7 2" xfId="165" xr:uid="{00000000-0005-0000-0000-00009B0B0000}"/>
    <cellStyle name="Normal 7 2 2" xfId="3530" xr:uid="{00000000-0005-0000-0000-00009C0B0000}"/>
    <cellStyle name="Normal 7 3" xfId="3012" xr:uid="{00000000-0005-0000-0000-00009D0B0000}"/>
    <cellStyle name="Normal 7 4" xfId="3490" xr:uid="{00000000-0005-0000-0000-00009E0B0000}"/>
    <cellStyle name="Normal 76" xfId="3013" xr:uid="{00000000-0005-0000-0000-00009F0B0000}"/>
    <cellStyle name="Normal 8" xfId="97" xr:uid="{00000000-0005-0000-0000-0000A00B0000}"/>
    <cellStyle name="Normal 8 2" xfId="166" xr:uid="{00000000-0005-0000-0000-0000A10B0000}"/>
    <cellStyle name="Normal 8 2 2" xfId="3531" xr:uid="{00000000-0005-0000-0000-0000A20B0000}"/>
    <cellStyle name="Normal 8 3" xfId="3014" xr:uid="{00000000-0005-0000-0000-0000A30B0000}"/>
    <cellStyle name="Normal 8 4" xfId="3491" xr:uid="{00000000-0005-0000-0000-0000A40B0000}"/>
    <cellStyle name="Normal 9" xfId="98" xr:uid="{00000000-0005-0000-0000-0000A50B0000}"/>
    <cellStyle name="Normal 9 2" xfId="167" xr:uid="{00000000-0005-0000-0000-0000A60B0000}"/>
    <cellStyle name="Normal 9 2 2" xfId="3532" xr:uid="{00000000-0005-0000-0000-0000A70B0000}"/>
    <cellStyle name="Normal 9 3" xfId="3015" xr:uid="{00000000-0005-0000-0000-0000A80B0000}"/>
    <cellStyle name="Normal 9 4" xfId="3492" xr:uid="{00000000-0005-0000-0000-0000A90B0000}"/>
    <cellStyle name="Normal_TxE3.1.2" xfId="2" xr:uid="{00000000-0005-0000-0000-0000AA0B0000}"/>
    <cellStyle name="NormalMultiple" xfId="3016" xr:uid="{00000000-0005-0000-0000-0000AB0B0000}"/>
    <cellStyle name="NormalMultiple 10" xfId="3017" xr:uid="{00000000-0005-0000-0000-0000AC0B0000}"/>
    <cellStyle name="NormalMultiple 11" xfId="3018" xr:uid="{00000000-0005-0000-0000-0000AD0B0000}"/>
    <cellStyle name="NormalMultiple 12" xfId="3019" xr:uid="{00000000-0005-0000-0000-0000AE0B0000}"/>
    <cellStyle name="NormalMultiple 13" xfId="3020" xr:uid="{00000000-0005-0000-0000-0000AF0B0000}"/>
    <cellStyle name="NormalMultiple 14" xfId="3021" xr:uid="{00000000-0005-0000-0000-0000B00B0000}"/>
    <cellStyle name="NormalMultiple 2" xfId="3022" xr:uid="{00000000-0005-0000-0000-0000B10B0000}"/>
    <cellStyle name="NormalMultiple 3" xfId="3023" xr:uid="{00000000-0005-0000-0000-0000B20B0000}"/>
    <cellStyle name="NormalMultiple 4" xfId="3024" xr:uid="{00000000-0005-0000-0000-0000B30B0000}"/>
    <cellStyle name="NormalMultiple 5" xfId="3025" xr:uid="{00000000-0005-0000-0000-0000B40B0000}"/>
    <cellStyle name="NormalMultiple 6" xfId="3026" xr:uid="{00000000-0005-0000-0000-0000B50B0000}"/>
    <cellStyle name="NormalMultiple 7" xfId="3027" xr:uid="{00000000-0005-0000-0000-0000B60B0000}"/>
    <cellStyle name="NormalMultiple 8" xfId="3028" xr:uid="{00000000-0005-0000-0000-0000B70B0000}"/>
    <cellStyle name="NormalMultiple 9" xfId="3029" xr:uid="{00000000-0005-0000-0000-0000B80B0000}"/>
    <cellStyle name="NormalOCode Auto" xfId="3030" xr:uid="{00000000-0005-0000-0000-0000B90B0000}"/>
    <cellStyle name="NormalOCode Server" xfId="3031" xr:uid="{00000000-0005-0000-0000-0000BA0B0000}"/>
    <cellStyle name="NormalOCode Utilities (2)" xfId="3032" xr:uid="{00000000-0005-0000-0000-0000BB0B0000}"/>
    <cellStyle name="NormalOTemplates - Step 1_Templates _x000d_ Step 2_1" xfId="3033" xr:uid="{00000000-0005-0000-0000-0000BC0B0000}"/>
    <cellStyle name="NormalOTemplates - Step 3_1" xfId="3034" xr:uid="{00000000-0005-0000-0000-0000BD0B0000}"/>
    <cellStyle name="NormalX" xfId="3035" xr:uid="{00000000-0005-0000-0000-0000BE0B0000}"/>
    <cellStyle name="Note 10" xfId="3036" xr:uid="{00000000-0005-0000-0000-0000BF0B0000}"/>
    <cellStyle name="Note 11" xfId="3037" xr:uid="{00000000-0005-0000-0000-0000C00B0000}"/>
    <cellStyle name="Note 12" xfId="3038" xr:uid="{00000000-0005-0000-0000-0000C10B0000}"/>
    <cellStyle name="Note 13" xfId="3039" xr:uid="{00000000-0005-0000-0000-0000C20B0000}"/>
    <cellStyle name="Note 14" xfId="3040" xr:uid="{00000000-0005-0000-0000-0000C30B0000}"/>
    <cellStyle name="Note 2" xfId="3041" xr:uid="{00000000-0005-0000-0000-0000C40B0000}"/>
    <cellStyle name="Note 2 10" xfId="3042" xr:uid="{00000000-0005-0000-0000-0000C50B0000}"/>
    <cellStyle name="Note 2 2" xfId="3043" xr:uid="{00000000-0005-0000-0000-0000C60B0000}"/>
    <cellStyle name="Note 2 3" xfId="3044" xr:uid="{00000000-0005-0000-0000-0000C70B0000}"/>
    <cellStyle name="Note 2 4" xfId="3045" xr:uid="{00000000-0005-0000-0000-0000C80B0000}"/>
    <cellStyle name="Note 2 5" xfId="3046" xr:uid="{00000000-0005-0000-0000-0000C90B0000}"/>
    <cellStyle name="Note 2 6" xfId="3047" xr:uid="{00000000-0005-0000-0000-0000CA0B0000}"/>
    <cellStyle name="Note 2 7" xfId="3048" xr:uid="{00000000-0005-0000-0000-0000CB0B0000}"/>
    <cellStyle name="Note 2 8" xfId="3049" xr:uid="{00000000-0005-0000-0000-0000CC0B0000}"/>
    <cellStyle name="Note 2 9" xfId="3050" xr:uid="{00000000-0005-0000-0000-0000CD0B0000}"/>
    <cellStyle name="Note 3" xfId="3051" xr:uid="{00000000-0005-0000-0000-0000CE0B0000}"/>
    <cellStyle name="Note 3 10" xfId="3052" xr:uid="{00000000-0005-0000-0000-0000CF0B0000}"/>
    <cellStyle name="Note 3 2" xfId="3053" xr:uid="{00000000-0005-0000-0000-0000D00B0000}"/>
    <cellStyle name="Note 3 3" xfId="3054" xr:uid="{00000000-0005-0000-0000-0000D10B0000}"/>
    <cellStyle name="Note 3 4" xfId="3055" xr:uid="{00000000-0005-0000-0000-0000D20B0000}"/>
    <cellStyle name="Note 3 5" xfId="3056" xr:uid="{00000000-0005-0000-0000-0000D30B0000}"/>
    <cellStyle name="Note 3 6" xfId="3057" xr:uid="{00000000-0005-0000-0000-0000D40B0000}"/>
    <cellStyle name="Note 3 7" xfId="3058" xr:uid="{00000000-0005-0000-0000-0000D50B0000}"/>
    <cellStyle name="Note 3 8" xfId="3059" xr:uid="{00000000-0005-0000-0000-0000D60B0000}"/>
    <cellStyle name="Note 3 9" xfId="3060" xr:uid="{00000000-0005-0000-0000-0000D70B0000}"/>
    <cellStyle name="Note 4" xfId="3061" xr:uid="{00000000-0005-0000-0000-0000D80B0000}"/>
    <cellStyle name="Note 4 10" xfId="3062" xr:uid="{00000000-0005-0000-0000-0000D90B0000}"/>
    <cellStyle name="Note 4 2" xfId="3063" xr:uid="{00000000-0005-0000-0000-0000DA0B0000}"/>
    <cellStyle name="Note 4 3" xfId="3064" xr:uid="{00000000-0005-0000-0000-0000DB0B0000}"/>
    <cellStyle name="Note 4 4" xfId="3065" xr:uid="{00000000-0005-0000-0000-0000DC0B0000}"/>
    <cellStyle name="Note 4 5" xfId="3066" xr:uid="{00000000-0005-0000-0000-0000DD0B0000}"/>
    <cellStyle name="Note 4 6" xfId="3067" xr:uid="{00000000-0005-0000-0000-0000DE0B0000}"/>
    <cellStyle name="Note 4 7" xfId="3068" xr:uid="{00000000-0005-0000-0000-0000DF0B0000}"/>
    <cellStyle name="Note 4 8" xfId="3069" xr:uid="{00000000-0005-0000-0000-0000E00B0000}"/>
    <cellStyle name="Note 4 9" xfId="3070" xr:uid="{00000000-0005-0000-0000-0000E10B0000}"/>
    <cellStyle name="Note 5" xfId="3071" xr:uid="{00000000-0005-0000-0000-0000E20B0000}"/>
    <cellStyle name="Note 5 10" xfId="3072" xr:uid="{00000000-0005-0000-0000-0000E30B0000}"/>
    <cellStyle name="Note 5 2" xfId="3073" xr:uid="{00000000-0005-0000-0000-0000E40B0000}"/>
    <cellStyle name="Note 5 3" xfId="3074" xr:uid="{00000000-0005-0000-0000-0000E50B0000}"/>
    <cellStyle name="Note 5 4" xfId="3075" xr:uid="{00000000-0005-0000-0000-0000E60B0000}"/>
    <cellStyle name="Note 5 5" xfId="3076" xr:uid="{00000000-0005-0000-0000-0000E70B0000}"/>
    <cellStyle name="Note 5 6" xfId="3077" xr:uid="{00000000-0005-0000-0000-0000E80B0000}"/>
    <cellStyle name="Note 5 7" xfId="3078" xr:uid="{00000000-0005-0000-0000-0000E90B0000}"/>
    <cellStyle name="Note 5 8" xfId="3079" xr:uid="{00000000-0005-0000-0000-0000EA0B0000}"/>
    <cellStyle name="Note 5 9" xfId="3080" xr:uid="{00000000-0005-0000-0000-0000EB0B0000}"/>
    <cellStyle name="Note 6" xfId="3081" xr:uid="{00000000-0005-0000-0000-0000EC0B0000}"/>
    <cellStyle name="Note 6 2" xfId="3082" xr:uid="{00000000-0005-0000-0000-0000ED0B0000}"/>
    <cellStyle name="Note 6 3" xfId="3083" xr:uid="{00000000-0005-0000-0000-0000EE0B0000}"/>
    <cellStyle name="Note 6 4" xfId="3084" xr:uid="{00000000-0005-0000-0000-0000EF0B0000}"/>
    <cellStyle name="Note 6 5" xfId="3085" xr:uid="{00000000-0005-0000-0000-0000F00B0000}"/>
    <cellStyle name="Note 6 6" xfId="3086" xr:uid="{00000000-0005-0000-0000-0000F10B0000}"/>
    <cellStyle name="Note 7" xfId="3087" xr:uid="{00000000-0005-0000-0000-0000F20B0000}"/>
    <cellStyle name="Note 7 2" xfId="3088" xr:uid="{00000000-0005-0000-0000-0000F30B0000}"/>
    <cellStyle name="Note 7 3" xfId="3089" xr:uid="{00000000-0005-0000-0000-0000F40B0000}"/>
    <cellStyle name="Note 7 4" xfId="3090" xr:uid="{00000000-0005-0000-0000-0000F50B0000}"/>
    <cellStyle name="Note 7 5" xfId="3091" xr:uid="{00000000-0005-0000-0000-0000F60B0000}"/>
    <cellStyle name="Note 7 6" xfId="3092" xr:uid="{00000000-0005-0000-0000-0000F70B0000}"/>
    <cellStyle name="Note 8" xfId="3093" xr:uid="{00000000-0005-0000-0000-0000F80B0000}"/>
    <cellStyle name="Note 8 2" xfId="3094" xr:uid="{00000000-0005-0000-0000-0000F90B0000}"/>
    <cellStyle name="Note 8 3" xfId="3095" xr:uid="{00000000-0005-0000-0000-0000FA0B0000}"/>
    <cellStyle name="Note 8 4" xfId="3096" xr:uid="{00000000-0005-0000-0000-0000FB0B0000}"/>
    <cellStyle name="Note 8 5" xfId="3097" xr:uid="{00000000-0005-0000-0000-0000FC0B0000}"/>
    <cellStyle name="Note 8 6" xfId="3098" xr:uid="{00000000-0005-0000-0000-0000FD0B0000}"/>
    <cellStyle name="Note 9" xfId="3099" xr:uid="{00000000-0005-0000-0000-0000FE0B0000}"/>
    <cellStyle name="Number" xfId="32" xr:uid="{00000000-0005-0000-0000-0000FF0B0000}"/>
    <cellStyle name="Number 2" xfId="99" xr:uid="{00000000-0005-0000-0000-0000000C0000}"/>
    <cellStyle name="Number 2 2" xfId="3493" xr:uid="{00000000-0005-0000-0000-0000010C0000}"/>
    <cellStyle name="Number 3" xfId="100" xr:uid="{00000000-0005-0000-0000-0000020C0000}"/>
    <cellStyle name="Number 3 2" xfId="3494" xr:uid="{00000000-0005-0000-0000-0000030C0000}"/>
    <cellStyle name="Number 4" xfId="168" xr:uid="{00000000-0005-0000-0000-0000040C0000}"/>
    <cellStyle name="Number 4 2" xfId="196" xr:uid="{00000000-0005-0000-0000-0000050C0000}"/>
    <cellStyle name="Number 4 2 2" xfId="3550" xr:uid="{00000000-0005-0000-0000-0000060C0000}"/>
    <cellStyle name="OH01" xfId="33" xr:uid="{00000000-0005-0000-0000-0000070C0000}"/>
    <cellStyle name="OH01 2" xfId="101" xr:uid="{00000000-0005-0000-0000-0000080C0000}"/>
    <cellStyle name="OH01 3" xfId="102" xr:uid="{00000000-0005-0000-0000-0000090C0000}"/>
    <cellStyle name="OHnplode" xfId="34" xr:uid="{00000000-0005-0000-0000-00000A0C0000}"/>
    <cellStyle name="ORK-IN-PROCESS INVENTORY','1371 WORK-IN-PROCESS/SVC DEVIATIONS','1373 WORK-IN-PROCESS R" xfId="3100" xr:uid="{00000000-0005-0000-0000-00000B0C0000}"/>
    <cellStyle name="ORK-IN-PROCESS INVENTORY','1371 WORK-IN-PROCESS/SVC DEVIATIONS','1373 WORK-IN-PROCESS R 10" xfId="3101" xr:uid="{00000000-0005-0000-0000-00000C0C0000}"/>
    <cellStyle name="ORK-IN-PROCESS INVENTORY','1371 WORK-IN-PROCESS/SVC DEVIATIONS','1373 WORK-IN-PROCESS R 11" xfId="3102" xr:uid="{00000000-0005-0000-0000-00000D0C0000}"/>
    <cellStyle name="ORK-IN-PROCESS INVENTORY','1371 WORK-IN-PROCESS/SVC DEVIATIONS','1373 WORK-IN-PROCESS R 12" xfId="3103" xr:uid="{00000000-0005-0000-0000-00000E0C0000}"/>
    <cellStyle name="ORK-IN-PROCESS INVENTORY','1371 WORK-IN-PROCESS/SVC DEVIATIONS','1373 WORK-IN-PROCESS R 13" xfId="3104" xr:uid="{00000000-0005-0000-0000-00000F0C0000}"/>
    <cellStyle name="ORK-IN-PROCESS INVENTORY','1371 WORK-IN-PROCESS/SVC DEVIATIONS','1373 WORK-IN-PROCESS R 14" xfId="3105" xr:uid="{00000000-0005-0000-0000-0000100C0000}"/>
    <cellStyle name="ORK-IN-PROCESS INVENTORY','1371 WORK-IN-PROCESS/SVC DEVIATIONS','1373 WORK-IN-PROCESS R 2" xfId="3106" xr:uid="{00000000-0005-0000-0000-0000110C0000}"/>
    <cellStyle name="ORK-IN-PROCESS INVENTORY','1371 WORK-IN-PROCESS/SVC DEVIATIONS','1373 WORK-IN-PROCESS R 2 10" xfId="3107" xr:uid="{00000000-0005-0000-0000-0000120C0000}"/>
    <cellStyle name="ORK-IN-PROCESS INVENTORY','1371 WORK-IN-PROCESS/SVC DEVIATIONS','1373 WORK-IN-PROCESS R 2 2" xfId="3108" xr:uid="{00000000-0005-0000-0000-0000130C0000}"/>
    <cellStyle name="ORK-IN-PROCESS INVENTORY','1371 WORK-IN-PROCESS/SVC DEVIATIONS','1373 WORK-IN-PROCESS R 2 3" xfId="3109" xr:uid="{00000000-0005-0000-0000-0000140C0000}"/>
    <cellStyle name="ORK-IN-PROCESS INVENTORY','1371 WORK-IN-PROCESS/SVC DEVIATIONS','1373 WORK-IN-PROCESS R 2 4" xfId="3110" xr:uid="{00000000-0005-0000-0000-0000150C0000}"/>
    <cellStyle name="ORK-IN-PROCESS INVENTORY','1371 WORK-IN-PROCESS/SVC DEVIATIONS','1373 WORK-IN-PROCESS R 2 5" xfId="3111" xr:uid="{00000000-0005-0000-0000-0000160C0000}"/>
    <cellStyle name="ORK-IN-PROCESS INVENTORY','1371 WORK-IN-PROCESS/SVC DEVIATIONS','1373 WORK-IN-PROCESS R 2 6" xfId="3112" xr:uid="{00000000-0005-0000-0000-0000170C0000}"/>
    <cellStyle name="ORK-IN-PROCESS INVENTORY','1371 WORK-IN-PROCESS/SVC DEVIATIONS','1373 WORK-IN-PROCESS R 2 7" xfId="3113" xr:uid="{00000000-0005-0000-0000-0000180C0000}"/>
    <cellStyle name="ORK-IN-PROCESS INVENTORY','1371 WORK-IN-PROCESS/SVC DEVIATIONS','1373 WORK-IN-PROCESS R 2 8" xfId="3114" xr:uid="{00000000-0005-0000-0000-0000190C0000}"/>
    <cellStyle name="ORK-IN-PROCESS INVENTORY','1371 WORK-IN-PROCESS/SVC DEVIATIONS','1373 WORK-IN-PROCESS R 2 9" xfId="3115" xr:uid="{00000000-0005-0000-0000-00001A0C0000}"/>
    <cellStyle name="ORK-IN-PROCESS INVENTORY','1371 WORK-IN-PROCESS/SVC DEVIATIONS','1373 WORK-IN-PROCESS R 3" xfId="3116" xr:uid="{00000000-0005-0000-0000-00001B0C0000}"/>
    <cellStyle name="ORK-IN-PROCESS INVENTORY','1371 WORK-IN-PROCESS/SVC DEVIATIONS','1373 WORK-IN-PROCESS R 3 10" xfId="3117" xr:uid="{00000000-0005-0000-0000-00001C0C0000}"/>
    <cellStyle name="ORK-IN-PROCESS INVENTORY','1371 WORK-IN-PROCESS/SVC DEVIATIONS','1373 WORK-IN-PROCESS R 3 2" xfId="3118" xr:uid="{00000000-0005-0000-0000-00001D0C0000}"/>
    <cellStyle name="ORK-IN-PROCESS INVENTORY','1371 WORK-IN-PROCESS/SVC DEVIATIONS','1373 WORK-IN-PROCESS R 3 3" xfId="3119" xr:uid="{00000000-0005-0000-0000-00001E0C0000}"/>
    <cellStyle name="ORK-IN-PROCESS INVENTORY','1371 WORK-IN-PROCESS/SVC DEVIATIONS','1373 WORK-IN-PROCESS R 3 4" xfId="3120" xr:uid="{00000000-0005-0000-0000-00001F0C0000}"/>
    <cellStyle name="ORK-IN-PROCESS INVENTORY','1371 WORK-IN-PROCESS/SVC DEVIATIONS','1373 WORK-IN-PROCESS R 3 5" xfId="3121" xr:uid="{00000000-0005-0000-0000-0000200C0000}"/>
    <cellStyle name="ORK-IN-PROCESS INVENTORY','1371 WORK-IN-PROCESS/SVC DEVIATIONS','1373 WORK-IN-PROCESS R 3 6" xfId="3122" xr:uid="{00000000-0005-0000-0000-0000210C0000}"/>
    <cellStyle name="ORK-IN-PROCESS INVENTORY','1371 WORK-IN-PROCESS/SVC DEVIATIONS','1373 WORK-IN-PROCESS R 3 7" xfId="3123" xr:uid="{00000000-0005-0000-0000-0000220C0000}"/>
    <cellStyle name="ORK-IN-PROCESS INVENTORY','1371 WORK-IN-PROCESS/SVC DEVIATIONS','1373 WORK-IN-PROCESS R 3 8" xfId="3124" xr:uid="{00000000-0005-0000-0000-0000230C0000}"/>
    <cellStyle name="ORK-IN-PROCESS INVENTORY','1371 WORK-IN-PROCESS/SVC DEVIATIONS','1373 WORK-IN-PROCESS R 3 9" xfId="3125" xr:uid="{00000000-0005-0000-0000-0000240C0000}"/>
    <cellStyle name="ORK-IN-PROCESS INVENTORY','1371 WORK-IN-PROCESS/SVC DEVIATIONS','1373 WORK-IN-PROCESS R 4" xfId="3126" xr:uid="{00000000-0005-0000-0000-0000250C0000}"/>
    <cellStyle name="ORK-IN-PROCESS INVENTORY','1371 WORK-IN-PROCESS/SVC DEVIATIONS','1373 WORK-IN-PROCESS R 4 10" xfId="3127" xr:uid="{00000000-0005-0000-0000-0000260C0000}"/>
    <cellStyle name="ORK-IN-PROCESS INVENTORY','1371 WORK-IN-PROCESS/SVC DEVIATIONS','1373 WORK-IN-PROCESS R 4 2" xfId="3128" xr:uid="{00000000-0005-0000-0000-0000270C0000}"/>
    <cellStyle name="ORK-IN-PROCESS INVENTORY','1371 WORK-IN-PROCESS/SVC DEVIATIONS','1373 WORK-IN-PROCESS R 4 3" xfId="3129" xr:uid="{00000000-0005-0000-0000-0000280C0000}"/>
    <cellStyle name="ORK-IN-PROCESS INVENTORY','1371 WORK-IN-PROCESS/SVC DEVIATIONS','1373 WORK-IN-PROCESS R 4 4" xfId="3130" xr:uid="{00000000-0005-0000-0000-0000290C0000}"/>
    <cellStyle name="ORK-IN-PROCESS INVENTORY','1371 WORK-IN-PROCESS/SVC DEVIATIONS','1373 WORK-IN-PROCESS R 4 5" xfId="3131" xr:uid="{00000000-0005-0000-0000-00002A0C0000}"/>
    <cellStyle name="ORK-IN-PROCESS INVENTORY','1371 WORK-IN-PROCESS/SVC DEVIATIONS','1373 WORK-IN-PROCESS R 4 6" xfId="3132" xr:uid="{00000000-0005-0000-0000-00002B0C0000}"/>
    <cellStyle name="ORK-IN-PROCESS INVENTORY','1371 WORK-IN-PROCESS/SVC DEVIATIONS','1373 WORK-IN-PROCESS R 4 7" xfId="3133" xr:uid="{00000000-0005-0000-0000-00002C0C0000}"/>
    <cellStyle name="ORK-IN-PROCESS INVENTORY','1371 WORK-IN-PROCESS/SVC DEVIATIONS','1373 WORK-IN-PROCESS R 4 8" xfId="3134" xr:uid="{00000000-0005-0000-0000-00002D0C0000}"/>
    <cellStyle name="ORK-IN-PROCESS INVENTORY','1371 WORK-IN-PROCESS/SVC DEVIATIONS','1373 WORK-IN-PROCESS R 4 9" xfId="3135" xr:uid="{00000000-0005-0000-0000-00002E0C0000}"/>
    <cellStyle name="ORK-IN-PROCESS INVENTORY','1371 WORK-IN-PROCESS/SVC DEVIATIONS','1373 WORK-IN-PROCESS R 5" xfId="3136" xr:uid="{00000000-0005-0000-0000-00002F0C0000}"/>
    <cellStyle name="ORK-IN-PROCESS INVENTORY','1371 WORK-IN-PROCESS/SVC DEVIATIONS','1373 WORK-IN-PROCESS R 5 10" xfId="3137" xr:uid="{00000000-0005-0000-0000-0000300C0000}"/>
    <cellStyle name="ORK-IN-PROCESS INVENTORY','1371 WORK-IN-PROCESS/SVC DEVIATIONS','1373 WORK-IN-PROCESS R 5 2" xfId="3138" xr:uid="{00000000-0005-0000-0000-0000310C0000}"/>
    <cellStyle name="ORK-IN-PROCESS INVENTORY','1371 WORK-IN-PROCESS/SVC DEVIATIONS','1373 WORK-IN-PROCESS R 5 3" xfId="3139" xr:uid="{00000000-0005-0000-0000-0000320C0000}"/>
    <cellStyle name="ORK-IN-PROCESS INVENTORY','1371 WORK-IN-PROCESS/SVC DEVIATIONS','1373 WORK-IN-PROCESS R 5 4" xfId="3140" xr:uid="{00000000-0005-0000-0000-0000330C0000}"/>
    <cellStyle name="ORK-IN-PROCESS INVENTORY','1371 WORK-IN-PROCESS/SVC DEVIATIONS','1373 WORK-IN-PROCESS R 5 5" xfId="3141" xr:uid="{00000000-0005-0000-0000-0000340C0000}"/>
    <cellStyle name="ORK-IN-PROCESS INVENTORY','1371 WORK-IN-PROCESS/SVC DEVIATIONS','1373 WORK-IN-PROCESS R 5 6" xfId="3142" xr:uid="{00000000-0005-0000-0000-0000350C0000}"/>
    <cellStyle name="ORK-IN-PROCESS INVENTORY','1371 WORK-IN-PROCESS/SVC DEVIATIONS','1373 WORK-IN-PROCESS R 5 7" xfId="3143" xr:uid="{00000000-0005-0000-0000-0000360C0000}"/>
    <cellStyle name="ORK-IN-PROCESS INVENTORY','1371 WORK-IN-PROCESS/SVC DEVIATIONS','1373 WORK-IN-PROCESS R 5 8" xfId="3144" xr:uid="{00000000-0005-0000-0000-0000370C0000}"/>
    <cellStyle name="ORK-IN-PROCESS INVENTORY','1371 WORK-IN-PROCESS/SVC DEVIATIONS','1373 WORK-IN-PROCESS R 5 9" xfId="3145" xr:uid="{00000000-0005-0000-0000-0000380C0000}"/>
    <cellStyle name="ORK-IN-PROCESS INVENTORY','1371 WORK-IN-PROCESS/SVC DEVIATIONS','1373 WORK-IN-PROCESS R 6" xfId="3146" xr:uid="{00000000-0005-0000-0000-0000390C0000}"/>
    <cellStyle name="ORK-IN-PROCESS INVENTORY','1371 WORK-IN-PROCESS/SVC DEVIATIONS','1373 WORK-IN-PROCESS R 7" xfId="3147" xr:uid="{00000000-0005-0000-0000-00003A0C0000}"/>
    <cellStyle name="ORK-IN-PROCESS INVENTORY','1371 WORK-IN-PROCESS/SVC DEVIATIONS','1373 WORK-IN-PROCESS R 8" xfId="3148" xr:uid="{00000000-0005-0000-0000-00003B0C0000}"/>
    <cellStyle name="ORK-IN-PROCESS INVENTORY','1371 WORK-IN-PROCESS/SVC DEVIATIONS','1373 WORK-IN-PROCESS R 9" xfId="3149" xr:uid="{00000000-0005-0000-0000-00003C0C0000}"/>
    <cellStyle name="Output Amounts" xfId="3150" xr:uid="{00000000-0005-0000-0000-00003D0C0000}"/>
    <cellStyle name="Output Amounts 10" xfId="3151" xr:uid="{00000000-0005-0000-0000-00003E0C0000}"/>
    <cellStyle name="Output Amounts 11" xfId="3152" xr:uid="{00000000-0005-0000-0000-00003F0C0000}"/>
    <cellStyle name="Output Amounts 12" xfId="3153" xr:uid="{00000000-0005-0000-0000-0000400C0000}"/>
    <cellStyle name="Output Amounts 13" xfId="3154" xr:uid="{00000000-0005-0000-0000-0000410C0000}"/>
    <cellStyle name="Output Amounts 14" xfId="3155" xr:uid="{00000000-0005-0000-0000-0000420C0000}"/>
    <cellStyle name="Output Amounts 2" xfId="3156" xr:uid="{00000000-0005-0000-0000-0000430C0000}"/>
    <cellStyle name="Output Amounts 3" xfId="3157" xr:uid="{00000000-0005-0000-0000-0000440C0000}"/>
    <cellStyle name="Output Amounts 4" xfId="3158" xr:uid="{00000000-0005-0000-0000-0000450C0000}"/>
    <cellStyle name="Output Amounts 5" xfId="3159" xr:uid="{00000000-0005-0000-0000-0000460C0000}"/>
    <cellStyle name="Output Amounts 6" xfId="3160" xr:uid="{00000000-0005-0000-0000-0000470C0000}"/>
    <cellStyle name="Output Amounts 7" xfId="3161" xr:uid="{00000000-0005-0000-0000-0000480C0000}"/>
    <cellStyle name="Output Amounts 8" xfId="3162" xr:uid="{00000000-0005-0000-0000-0000490C0000}"/>
    <cellStyle name="Output Amounts 9" xfId="3163" xr:uid="{00000000-0005-0000-0000-00004A0C0000}"/>
    <cellStyle name="Output Column Headings" xfId="3164" xr:uid="{00000000-0005-0000-0000-00004B0C0000}"/>
    <cellStyle name="Output Line Items" xfId="3165" xr:uid="{00000000-0005-0000-0000-00004C0C0000}"/>
    <cellStyle name="Output Report Heading" xfId="3166" xr:uid="{00000000-0005-0000-0000-00004D0C0000}"/>
    <cellStyle name="Output Report Title" xfId="3167" xr:uid="{00000000-0005-0000-0000-00004E0C0000}"/>
    <cellStyle name="Percent [2]" xfId="35" xr:uid="{00000000-0005-0000-0000-00004F0C0000}"/>
    <cellStyle name="Percent [2] 10" xfId="3168" xr:uid="{00000000-0005-0000-0000-0000500C0000}"/>
    <cellStyle name="Percent [2] 11" xfId="3169" xr:uid="{00000000-0005-0000-0000-0000510C0000}"/>
    <cellStyle name="Percent [2] 12" xfId="3170" xr:uid="{00000000-0005-0000-0000-0000520C0000}"/>
    <cellStyle name="Percent [2] 13" xfId="3171" xr:uid="{00000000-0005-0000-0000-0000530C0000}"/>
    <cellStyle name="Percent [2] 14" xfId="3172" xr:uid="{00000000-0005-0000-0000-0000540C0000}"/>
    <cellStyle name="Percent [2] 2" xfId="103" xr:uid="{00000000-0005-0000-0000-0000550C0000}"/>
    <cellStyle name="Percent [2] 2 10" xfId="3174" xr:uid="{00000000-0005-0000-0000-0000560C0000}"/>
    <cellStyle name="Percent [2] 2 11" xfId="3173" xr:uid="{00000000-0005-0000-0000-0000570C0000}"/>
    <cellStyle name="Percent [2] 2 2" xfId="3175" xr:uid="{00000000-0005-0000-0000-0000580C0000}"/>
    <cellStyle name="Percent [2] 2 3" xfId="3176" xr:uid="{00000000-0005-0000-0000-0000590C0000}"/>
    <cellStyle name="Percent [2] 2 4" xfId="3177" xr:uid="{00000000-0005-0000-0000-00005A0C0000}"/>
    <cellStyle name="Percent [2] 2 5" xfId="3178" xr:uid="{00000000-0005-0000-0000-00005B0C0000}"/>
    <cellStyle name="Percent [2] 2 6" xfId="3179" xr:uid="{00000000-0005-0000-0000-00005C0C0000}"/>
    <cellStyle name="Percent [2] 2 7" xfId="3180" xr:uid="{00000000-0005-0000-0000-00005D0C0000}"/>
    <cellStyle name="Percent [2] 2 8" xfId="3181" xr:uid="{00000000-0005-0000-0000-00005E0C0000}"/>
    <cellStyle name="Percent [2] 2 9" xfId="3182" xr:uid="{00000000-0005-0000-0000-00005F0C0000}"/>
    <cellStyle name="Percent [2] 3" xfId="104" xr:uid="{00000000-0005-0000-0000-0000600C0000}"/>
    <cellStyle name="Percent [2] 3 10" xfId="3184" xr:uid="{00000000-0005-0000-0000-0000610C0000}"/>
    <cellStyle name="Percent [2] 3 11" xfId="3183" xr:uid="{00000000-0005-0000-0000-0000620C0000}"/>
    <cellStyle name="Percent [2] 3 2" xfId="3185" xr:uid="{00000000-0005-0000-0000-0000630C0000}"/>
    <cellStyle name="Percent [2] 3 3" xfId="3186" xr:uid="{00000000-0005-0000-0000-0000640C0000}"/>
    <cellStyle name="Percent [2] 3 4" xfId="3187" xr:uid="{00000000-0005-0000-0000-0000650C0000}"/>
    <cellStyle name="Percent [2] 3 5" xfId="3188" xr:uid="{00000000-0005-0000-0000-0000660C0000}"/>
    <cellStyle name="Percent [2] 3 6" xfId="3189" xr:uid="{00000000-0005-0000-0000-0000670C0000}"/>
    <cellStyle name="Percent [2] 3 7" xfId="3190" xr:uid="{00000000-0005-0000-0000-0000680C0000}"/>
    <cellStyle name="Percent [2] 3 8" xfId="3191" xr:uid="{00000000-0005-0000-0000-0000690C0000}"/>
    <cellStyle name="Percent [2] 3 9" xfId="3192" xr:uid="{00000000-0005-0000-0000-00006A0C0000}"/>
    <cellStyle name="Percent [2] 4" xfId="170" xr:uid="{00000000-0005-0000-0000-00006B0C0000}"/>
    <cellStyle name="Percent [2] 4 10" xfId="3193" xr:uid="{00000000-0005-0000-0000-00006C0C0000}"/>
    <cellStyle name="Percent [2] 4 2" xfId="189" xr:uid="{00000000-0005-0000-0000-00006D0C0000}"/>
    <cellStyle name="Percent [2] 4 2 2" xfId="3194" xr:uid="{00000000-0005-0000-0000-00006E0C0000}"/>
    <cellStyle name="Percent [2] 4 3" xfId="3195" xr:uid="{00000000-0005-0000-0000-00006F0C0000}"/>
    <cellStyle name="Percent [2] 4 4" xfId="3196" xr:uid="{00000000-0005-0000-0000-0000700C0000}"/>
    <cellStyle name="Percent [2] 4 5" xfId="3197" xr:uid="{00000000-0005-0000-0000-0000710C0000}"/>
    <cellStyle name="Percent [2] 4 6" xfId="3198" xr:uid="{00000000-0005-0000-0000-0000720C0000}"/>
    <cellStyle name="Percent [2] 4 7" xfId="3199" xr:uid="{00000000-0005-0000-0000-0000730C0000}"/>
    <cellStyle name="Percent [2] 4 8" xfId="3200" xr:uid="{00000000-0005-0000-0000-0000740C0000}"/>
    <cellStyle name="Percent [2] 4 9" xfId="3201" xr:uid="{00000000-0005-0000-0000-0000750C0000}"/>
    <cellStyle name="Percent [2] 5" xfId="3202" xr:uid="{00000000-0005-0000-0000-0000760C0000}"/>
    <cellStyle name="Percent [2] 5 10" xfId="3203" xr:uid="{00000000-0005-0000-0000-0000770C0000}"/>
    <cellStyle name="Percent [2] 5 2" xfId="3204" xr:uid="{00000000-0005-0000-0000-0000780C0000}"/>
    <cellStyle name="Percent [2] 5 3" xfId="3205" xr:uid="{00000000-0005-0000-0000-0000790C0000}"/>
    <cellStyle name="Percent [2] 5 4" xfId="3206" xr:uid="{00000000-0005-0000-0000-00007A0C0000}"/>
    <cellStyle name="Percent [2] 5 5" xfId="3207" xr:uid="{00000000-0005-0000-0000-00007B0C0000}"/>
    <cellStyle name="Percent [2] 5 6" xfId="3208" xr:uid="{00000000-0005-0000-0000-00007C0C0000}"/>
    <cellStyle name="Percent [2] 5 7" xfId="3209" xr:uid="{00000000-0005-0000-0000-00007D0C0000}"/>
    <cellStyle name="Percent [2] 5 8" xfId="3210" xr:uid="{00000000-0005-0000-0000-00007E0C0000}"/>
    <cellStyle name="Percent [2] 5 9" xfId="3211" xr:uid="{00000000-0005-0000-0000-00007F0C0000}"/>
    <cellStyle name="Percent [2] 6" xfId="3212" xr:uid="{00000000-0005-0000-0000-0000800C0000}"/>
    <cellStyle name="Percent [2] 7" xfId="3213" xr:uid="{00000000-0005-0000-0000-0000810C0000}"/>
    <cellStyle name="Percent [2] 8" xfId="3214" xr:uid="{00000000-0005-0000-0000-0000820C0000}"/>
    <cellStyle name="Percent [2] 9" xfId="3215" xr:uid="{00000000-0005-0000-0000-0000830C0000}"/>
    <cellStyle name="Percent 10" xfId="105" xr:uid="{00000000-0005-0000-0000-0000840C0000}"/>
    <cellStyle name="Percent 10 2" xfId="171" xr:uid="{00000000-0005-0000-0000-0000850C0000}"/>
    <cellStyle name="Percent 10 2 2" xfId="3533" xr:uid="{00000000-0005-0000-0000-0000860C0000}"/>
    <cellStyle name="Percent 10 3" xfId="3216" xr:uid="{00000000-0005-0000-0000-0000870C0000}"/>
    <cellStyle name="Percent 10 4" xfId="3495" xr:uid="{00000000-0005-0000-0000-0000880C0000}"/>
    <cellStyle name="Percent 11" xfId="106" xr:uid="{00000000-0005-0000-0000-0000890C0000}"/>
    <cellStyle name="Percent 11 2" xfId="172" xr:uid="{00000000-0005-0000-0000-00008A0C0000}"/>
    <cellStyle name="Percent 11 2 2" xfId="3534" xr:uid="{00000000-0005-0000-0000-00008B0C0000}"/>
    <cellStyle name="Percent 11 3" xfId="3217" xr:uid="{00000000-0005-0000-0000-00008C0C0000}"/>
    <cellStyle name="Percent 11 4" xfId="3496" xr:uid="{00000000-0005-0000-0000-00008D0C0000}"/>
    <cellStyle name="Percent 12" xfId="107" xr:uid="{00000000-0005-0000-0000-00008E0C0000}"/>
    <cellStyle name="Percent 12 2" xfId="173" xr:uid="{00000000-0005-0000-0000-00008F0C0000}"/>
    <cellStyle name="Percent 12 2 2" xfId="3535" xr:uid="{00000000-0005-0000-0000-0000900C0000}"/>
    <cellStyle name="Percent 12 3" xfId="3218" xr:uid="{00000000-0005-0000-0000-0000910C0000}"/>
    <cellStyle name="Percent 12 4" xfId="3497" xr:uid="{00000000-0005-0000-0000-0000920C0000}"/>
    <cellStyle name="Percent 13" xfId="108" xr:uid="{00000000-0005-0000-0000-0000930C0000}"/>
    <cellStyle name="Percent 13 2" xfId="174" xr:uid="{00000000-0005-0000-0000-0000940C0000}"/>
    <cellStyle name="Percent 13 2 2" xfId="3536" xr:uid="{00000000-0005-0000-0000-0000950C0000}"/>
    <cellStyle name="Percent 13 3" xfId="3219" xr:uid="{00000000-0005-0000-0000-0000960C0000}"/>
    <cellStyle name="Percent 13 4" xfId="3498" xr:uid="{00000000-0005-0000-0000-0000970C0000}"/>
    <cellStyle name="Percent 14" xfId="109" xr:uid="{00000000-0005-0000-0000-0000980C0000}"/>
    <cellStyle name="Percent 14 2" xfId="175" xr:uid="{00000000-0005-0000-0000-0000990C0000}"/>
    <cellStyle name="Percent 14 2 2" xfId="3537" xr:uid="{00000000-0005-0000-0000-00009A0C0000}"/>
    <cellStyle name="Percent 14 3" xfId="3220" xr:uid="{00000000-0005-0000-0000-00009B0C0000}"/>
    <cellStyle name="Percent 14 4" xfId="3499" xr:uid="{00000000-0005-0000-0000-00009C0C0000}"/>
    <cellStyle name="Percent 15" xfId="110" xr:uid="{00000000-0005-0000-0000-00009D0C0000}"/>
    <cellStyle name="Percent 15 2" xfId="176" xr:uid="{00000000-0005-0000-0000-00009E0C0000}"/>
    <cellStyle name="Percent 15 2 2" xfId="3538" xr:uid="{00000000-0005-0000-0000-00009F0C0000}"/>
    <cellStyle name="Percent 15 3" xfId="3221" xr:uid="{00000000-0005-0000-0000-0000A00C0000}"/>
    <cellStyle name="Percent 15 4" xfId="3500" xr:uid="{00000000-0005-0000-0000-0000A10C0000}"/>
    <cellStyle name="Percent 16" xfId="111" xr:uid="{00000000-0005-0000-0000-0000A20C0000}"/>
    <cellStyle name="Percent 16 2" xfId="3222" xr:uid="{00000000-0005-0000-0000-0000A30C0000}"/>
    <cellStyle name="Percent 17" xfId="112" xr:uid="{00000000-0005-0000-0000-0000A40C0000}"/>
    <cellStyle name="Percent 17 2" xfId="3223" xr:uid="{00000000-0005-0000-0000-0000A50C0000}"/>
    <cellStyle name="Percent 18" xfId="113" xr:uid="{00000000-0005-0000-0000-0000A60C0000}"/>
    <cellStyle name="Percent 18 2" xfId="3224" xr:uid="{00000000-0005-0000-0000-0000A70C0000}"/>
    <cellStyle name="Percent 19" xfId="114" xr:uid="{00000000-0005-0000-0000-0000A80C0000}"/>
    <cellStyle name="Percent 19 2" xfId="3225" xr:uid="{00000000-0005-0000-0000-0000A90C0000}"/>
    <cellStyle name="Percent 2" xfId="36" xr:uid="{00000000-0005-0000-0000-0000AA0C0000}"/>
    <cellStyle name="Percent 2 2" xfId="3227" xr:uid="{00000000-0005-0000-0000-0000AB0C0000}"/>
    <cellStyle name="Percent 2 3" xfId="3226" xr:uid="{00000000-0005-0000-0000-0000AC0C0000}"/>
    <cellStyle name="Percent 2 3 3" xfId="3228" xr:uid="{00000000-0005-0000-0000-0000AD0C0000}"/>
    <cellStyle name="Percent 2 3 3 2" xfId="3229" xr:uid="{00000000-0005-0000-0000-0000AE0C0000}"/>
    <cellStyle name="Percent 20" xfId="115" xr:uid="{00000000-0005-0000-0000-0000AF0C0000}"/>
    <cellStyle name="Percent 20 2" xfId="3230" xr:uid="{00000000-0005-0000-0000-0000B00C0000}"/>
    <cellStyle name="Percent 21" xfId="116" xr:uid="{00000000-0005-0000-0000-0000B10C0000}"/>
    <cellStyle name="Percent 21 2" xfId="3232" xr:uid="{00000000-0005-0000-0000-0000B20C0000}"/>
    <cellStyle name="Percent 21 3" xfId="3231" xr:uid="{00000000-0005-0000-0000-0000B30C0000}"/>
    <cellStyle name="Percent 22" xfId="117" xr:uid="{00000000-0005-0000-0000-0000B40C0000}"/>
    <cellStyle name="Percent 22 2" xfId="3233" xr:uid="{00000000-0005-0000-0000-0000B50C0000}"/>
    <cellStyle name="Percent 22 3" xfId="3501" xr:uid="{00000000-0005-0000-0000-0000B60C0000}"/>
    <cellStyle name="Percent 23" xfId="118" xr:uid="{00000000-0005-0000-0000-0000B70C0000}"/>
    <cellStyle name="Percent 23 2" xfId="3234" xr:uid="{00000000-0005-0000-0000-0000B80C0000}"/>
    <cellStyle name="Percent 23 3" xfId="3502" xr:uid="{00000000-0005-0000-0000-0000B90C0000}"/>
    <cellStyle name="Percent 24" xfId="119" xr:uid="{00000000-0005-0000-0000-0000BA0C0000}"/>
    <cellStyle name="Percent 24 2" xfId="3235" xr:uid="{00000000-0005-0000-0000-0000BB0C0000}"/>
    <cellStyle name="Percent 24 3" xfId="3503" xr:uid="{00000000-0005-0000-0000-0000BC0C0000}"/>
    <cellStyle name="Percent 25" xfId="169" xr:uid="{00000000-0005-0000-0000-0000BD0C0000}"/>
    <cellStyle name="Percent 25 2" xfId="195" xr:uid="{00000000-0005-0000-0000-0000BE0C0000}"/>
    <cellStyle name="Percent 25 2 2" xfId="3549" xr:uid="{00000000-0005-0000-0000-0000BF0C0000}"/>
    <cellStyle name="Percent 26" xfId="6" xr:uid="{00000000-0005-0000-0000-0000C00C0000}"/>
    <cellStyle name="Percent 26 2" xfId="3454" xr:uid="{00000000-0005-0000-0000-0000C10C0000}"/>
    <cellStyle name="Percent 27" xfId="5" xr:uid="{00000000-0005-0000-0000-0000C20C0000}"/>
    <cellStyle name="Percent 27 2" xfId="3453" xr:uid="{00000000-0005-0000-0000-0000C30C0000}"/>
    <cellStyle name="Percent 27 3" xfId="3582" xr:uid="{4967E687-6D68-46EE-A385-D49E8D1E0E8D}"/>
    <cellStyle name="Percent 28" xfId="213" xr:uid="{00000000-0005-0000-0000-0000C40C0000}"/>
    <cellStyle name="Percent 28 2" xfId="3565" xr:uid="{00000000-0005-0000-0000-0000C50C0000}"/>
    <cellStyle name="Percent 29" xfId="206" xr:uid="{00000000-0005-0000-0000-0000C60C0000}"/>
    <cellStyle name="Percent 29 2" xfId="3559" xr:uid="{00000000-0005-0000-0000-0000C70C0000}"/>
    <cellStyle name="Percent 3" xfId="120" xr:uid="{00000000-0005-0000-0000-0000C80C0000}"/>
    <cellStyle name="Percent 3 2" xfId="3236" xr:uid="{00000000-0005-0000-0000-0000C90C0000}"/>
    <cellStyle name="Percent 3 3" xfId="3504" xr:uid="{00000000-0005-0000-0000-0000CA0C0000}"/>
    <cellStyle name="Percent 30" xfId="218" xr:uid="{00000000-0005-0000-0000-0000CB0C0000}"/>
    <cellStyle name="Percent 30 2" xfId="3570" xr:uid="{00000000-0005-0000-0000-0000CC0C0000}"/>
    <cellStyle name="Percent 31" xfId="220" xr:uid="{00000000-0005-0000-0000-0000CD0C0000}"/>
    <cellStyle name="Percent 31 2" xfId="3572" xr:uid="{00000000-0005-0000-0000-0000CE0C0000}"/>
    <cellStyle name="Percent 32" xfId="221" xr:uid="{00000000-0005-0000-0000-0000CF0C0000}"/>
    <cellStyle name="Percent 32 2" xfId="3573" xr:uid="{00000000-0005-0000-0000-0000D00C0000}"/>
    <cellStyle name="Percent 33" xfId="225" xr:uid="{00000000-0005-0000-0000-0000D10C0000}"/>
    <cellStyle name="Percent 33 2" xfId="3576" xr:uid="{00000000-0005-0000-0000-0000D20C0000}"/>
    <cellStyle name="Percent 34" xfId="3578" xr:uid="{00000000-0005-0000-0000-0000D30C0000}"/>
    <cellStyle name="Percent 4" xfId="121" xr:uid="{00000000-0005-0000-0000-0000D40C0000}"/>
    <cellStyle name="Percent 4 10" xfId="3238" xr:uid="{00000000-0005-0000-0000-0000D50C0000}"/>
    <cellStyle name="Percent 4 11" xfId="3237" xr:uid="{00000000-0005-0000-0000-0000D60C0000}"/>
    <cellStyle name="Percent 4 2" xfId="3239" xr:uid="{00000000-0005-0000-0000-0000D70C0000}"/>
    <cellStyle name="Percent 4 3" xfId="3240" xr:uid="{00000000-0005-0000-0000-0000D80C0000}"/>
    <cellStyle name="Percent 4 4" xfId="3241" xr:uid="{00000000-0005-0000-0000-0000D90C0000}"/>
    <cellStyle name="Percent 4 5" xfId="3242" xr:uid="{00000000-0005-0000-0000-0000DA0C0000}"/>
    <cellStyle name="Percent 4 6" xfId="3243" xr:uid="{00000000-0005-0000-0000-0000DB0C0000}"/>
    <cellStyle name="Percent 4 7" xfId="3244" xr:uid="{00000000-0005-0000-0000-0000DC0C0000}"/>
    <cellStyle name="Percent 4 8" xfId="3245" xr:uid="{00000000-0005-0000-0000-0000DD0C0000}"/>
    <cellStyle name="Percent 4 9" xfId="3246" xr:uid="{00000000-0005-0000-0000-0000DE0C0000}"/>
    <cellStyle name="Percent 40" xfId="3247" xr:uid="{00000000-0005-0000-0000-0000DF0C0000}"/>
    <cellStyle name="Percent 40 2" xfId="3248" xr:uid="{00000000-0005-0000-0000-0000E00C0000}"/>
    <cellStyle name="Percent 5" xfId="122" xr:uid="{00000000-0005-0000-0000-0000E10C0000}"/>
    <cellStyle name="Percent 5 10" xfId="3250" xr:uid="{00000000-0005-0000-0000-0000E20C0000}"/>
    <cellStyle name="Percent 5 11" xfId="3249" xr:uid="{00000000-0005-0000-0000-0000E30C0000}"/>
    <cellStyle name="Percent 5 2" xfId="123" xr:uid="{00000000-0005-0000-0000-0000E40C0000}"/>
    <cellStyle name="Percent 5 2 2" xfId="3251" xr:uid="{00000000-0005-0000-0000-0000E50C0000}"/>
    <cellStyle name="Percent 5 3" xfId="124" xr:uid="{00000000-0005-0000-0000-0000E60C0000}"/>
    <cellStyle name="Percent 5 3 2" xfId="3252" xr:uid="{00000000-0005-0000-0000-0000E70C0000}"/>
    <cellStyle name="Percent 5 4" xfId="3253" xr:uid="{00000000-0005-0000-0000-0000E80C0000}"/>
    <cellStyle name="Percent 5 5" xfId="3254" xr:uid="{00000000-0005-0000-0000-0000E90C0000}"/>
    <cellStyle name="Percent 5 6" xfId="3255" xr:uid="{00000000-0005-0000-0000-0000EA0C0000}"/>
    <cellStyle name="Percent 5 7" xfId="3256" xr:uid="{00000000-0005-0000-0000-0000EB0C0000}"/>
    <cellStyle name="Percent 5 8" xfId="3257" xr:uid="{00000000-0005-0000-0000-0000EC0C0000}"/>
    <cellStyle name="Percent 5 9" xfId="3258" xr:uid="{00000000-0005-0000-0000-0000ED0C0000}"/>
    <cellStyle name="Percent 6" xfId="125" xr:uid="{00000000-0005-0000-0000-0000EE0C0000}"/>
    <cellStyle name="Percent 6 10" xfId="3260" xr:uid="{00000000-0005-0000-0000-0000EF0C0000}"/>
    <cellStyle name="Percent 6 11" xfId="3259" xr:uid="{00000000-0005-0000-0000-0000F00C0000}"/>
    <cellStyle name="Percent 6 12" xfId="3505" xr:uid="{00000000-0005-0000-0000-0000F10C0000}"/>
    <cellStyle name="Percent 6 2" xfId="177" xr:uid="{00000000-0005-0000-0000-0000F20C0000}"/>
    <cellStyle name="Percent 6 2 2" xfId="3261" xr:uid="{00000000-0005-0000-0000-0000F30C0000}"/>
    <cellStyle name="Percent 6 2 3" xfId="3539" xr:uid="{00000000-0005-0000-0000-0000F40C0000}"/>
    <cellStyle name="Percent 6 3" xfId="3262" xr:uid="{00000000-0005-0000-0000-0000F50C0000}"/>
    <cellStyle name="Percent 6 4" xfId="3263" xr:uid="{00000000-0005-0000-0000-0000F60C0000}"/>
    <cellStyle name="Percent 6 5" xfId="3264" xr:uid="{00000000-0005-0000-0000-0000F70C0000}"/>
    <cellStyle name="Percent 6 6" xfId="3265" xr:uid="{00000000-0005-0000-0000-0000F80C0000}"/>
    <cellStyle name="Percent 6 7" xfId="3266" xr:uid="{00000000-0005-0000-0000-0000F90C0000}"/>
    <cellStyle name="Percent 6 8" xfId="3267" xr:uid="{00000000-0005-0000-0000-0000FA0C0000}"/>
    <cellStyle name="Percent 6 9" xfId="3268" xr:uid="{00000000-0005-0000-0000-0000FB0C0000}"/>
    <cellStyle name="Percent 7" xfId="126" xr:uid="{00000000-0005-0000-0000-0000FC0C0000}"/>
    <cellStyle name="Percent 7 2" xfId="178" xr:uid="{00000000-0005-0000-0000-0000FD0C0000}"/>
    <cellStyle name="Percent 7 2 2" xfId="3540" xr:uid="{00000000-0005-0000-0000-0000FE0C0000}"/>
    <cellStyle name="Percent 7 3" xfId="3269" xr:uid="{00000000-0005-0000-0000-0000FF0C0000}"/>
    <cellStyle name="Percent 7 4" xfId="3506" xr:uid="{00000000-0005-0000-0000-0000000D0000}"/>
    <cellStyle name="Percent 8" xfId="127" xr:uid="{00000000-0005-0000-0000-0000010D0000}"/>
    <cellStyle name="Percent 8 2" xfId="179" xr:uid="{00000000-0005-0000-0000-0000020D0000}"/>
    <cellStyle name="Percent 8 2 2" xfId="3541" xr:uid="{00000000-0005-0000-0000-0000030D0000}"/>
    <cellStyle name="Percent 8 3" xfId="3270" xr:uid="{00000000-0005-0000-0000-0000040D0000}"/>
    <cellStyle name="Percent 8 4" xfId="3507" xr:uid="{00000000-0005-0000-0000-0000050D0000}"/>
    <cellStyle name="Percent 9" xfId="128" xr:uid="{00000000-0005-0000-0000-0000060D0000}"/>
    <cellStyle name="Percent 9 2" xfId="180" xr:uid="{00000000-0005-0000-0000-0000070D0000}"/>
    <cellStyle name="Percent 9 2 2" xfId="3542" xr:uid="{00000000-0005-0000-0000-0000080D0000}"/>
    <cellStyle name="Percent 9 3" xfId="3271" xr:uid="{00000000-0005-0000-0000-0000090D0000}"/>
    <cellStyle name="Percent 9 4" xfId="3508" xr:uid="{00000000-0005-0000-0000-00000A0D0000}"/>
    <cellStyle name="percentformat" xfId="3272" xr:uid="{00000000-0005-0000-0000-00000B0D0000}"/>
    <cellStyle name="percentformat 10" xfId="3273" xr:uid="{00000000-0005-0000-0000-00000C0D0000}"/>
    <cellStyle name="percentformat 11" xfId="3274" xr:uid="{00000000-0005-0000-0000-00000D0D0000}"/>
    <cellStyle name="percentformat 12" xfId="3275" xr:uid="{00000000-0005-0000-0000-00000E0D0000}"/>
    <cellStyle name="percentformat 13" xfId="3276" xr:uid="{00000000-0005-0000-0000-00000F0D0000}"/>
    <cellStyle name="percentformat 14" xfId="3277" xr:uid="{00000000-0005-0000-0000-0000100D0000}"/>
    <cellStyle name="percentformat 2" xfId="3278" xr:uid="{00000000-0005-0000-0000-0000110D0000}"/>
    <cellStyle name="percentformat 2 10" xfId="3279" xr:uid="{00000000-0005-0000-0000-0000120D0000}"/>
    <cellStyle name="percentformat 2 2" xfId="3280" xr:uid="{00000000-0005-0000-0000-0000130D0000}"/>
    <cellStyle name="percentformat 2 3" xfId="3281" xr:uid="{00000000-0005-0000-0000-0000140D0000}"/>
    <cellStyle name="percentformat 2 4" xfId="3282" xr:uid="{00000000-0005-0000-0000-0000150D0000}"/>
    <cellStyle name="percentformat 2 5" xfId="3283" xr:uid="{00000000-0005-0000-0000-0000160D0000}"/>
    <cellStyle name="percentformat 2 6" xfId="3284" xr:uid="{00000000-0005-0000-0000-0000170D0000}"/>
    <cellStyle name="percentformat 2 7" xfId="3285" xr:uid="{00000000-0005-0000-0000-0000180D0000}"/>
    <cellStyle name="percentformat 2 8" xfId="3286" xr:uid="{00000000-0005-0000-0000-0000190D0000}"/>
    <cellStyle name="percentformat 2 9" xfId="3287" xr:uid="{00000000-0005-0000-0000-00001A0D0000}"/>
    <cellStyle name="percentformat 3" xfId="3288" xr:uid="{00000000-0005-0000-0000-00001B0D0000}"/>
    <cellStyle name="percentformat 3 10" xfId="3289" xr:uid="{00000000-0005-0000-0000-00001C0D0000}"/>
    <cellStyle name="percentformat 3 2" xfId="3290" xr:uid="{00000000-0005-0000-0000-00001D0D0000}"/>
    <cellStyle name="percentformat 3 3" xfId="3291" xr:uid="{00000000-0005-0000-0000-00001E0D0000}"/>
    <cellStyle name="percentformat 3 4" xfId="3292" xr:uid="{00000000-0005-0000-0000-00001F0D0000}"/>
    <cellStyle name="percentformat 3 5" xfId="3293" xr:uid="{00000000-0005-0000-0000-0000200D0000}"/>
    <cellStyle name="percentformat 3 6" xfId="3294" xr:uid="{00000000-0005-0000-0000-0000210D0000}"/>
    <cellStyle name="percentformat 3 7" xfId="3295" xr:uid="{00000000-0005-0000-0000-0000220D0000}"/>
    <cellStyle name="percentformat 3 8" xfId="3296" xr:uid="{00000000-0005-0000-0000-0000230D0000}"/>
    <cellStyle name="percentformat 3 9" xfId="3297" xr:uid="{00000000-0005-0000-0000-0000240D0000}"/>
    <cellStyle name="percentformat 4" xfId="3298" xr:uid="{00000000-0005-0000-0000-0000250D0000}"/>
    <cellStyle name="percentformat 4 10" xfId="3299" xr:uid="{00000000-0005-0000-0000-0000260D0000}"/>
    <cellStyle name="percentformat 4 2" xfId="3300" xr:uid="{00000000-0005-0000-0000-0000270D0000}"/>
    <cellStyle name="percentformat 4 3" xfId="3301" xr:uid="{00000000-0005-0000-0000-0000280D0000}"/>
    <cellStyle name="percentformat 4 4" xfId="3302" xr:uid="{00000000-0005-0000-0000-0000290D0000}"/>
    <cellStyle name="percentformat 4 5" xfId="3303" xr:uid="{00000000-0005-0000-0000-00002A0D0000}"/>
    <cellStyle name="percentformat 4 6" xfId="3304" xr:uid="{00000000-0005-0000-0000-00002B0D0000}"/>
    <cellStyle name="percentformat 4 7" xfId="3305" xr:uid="{00000000-0005-0000-0000-00002C0D0000}"/>
    <cellStyle name="percentformat 4 8" xfId="3306" xr:uid="{00000000-0005-0000-0000-00002D0D0000}"/>
    <cellStyle name="percentformat 4 9" xfId="3307" xr:uid="{00000000-0005-0000-0000-00002E0D0000}"/>
    <cellStyle name="percentformat 5" xfId="3308" xr:uid="{00000000-0005-0000-0000-00002F0D0000}"/>
    <cellStyle name="percentformat 5 10" xfId="3309" xr:uid="{00000000-0005-0000-0000-0000300D0000}"/>
    <cellStyle name="percentformat 5 2" xfId="3310" xr:uid="{00000000-0005-0000-0000-0000310D0000}"/>
    <cellStyle name="percentformat 5 3" xfId="3311" xr:uid="{00000000-0005-0000-0000-0000320D0000}"/>
    <cellStyle name="percentformat 5 4" xfId="3312" xr:uid="{00000000-0005-0000-0000-0000330D0000}"/>
    <cellStyle name="percentformat 5 5" xfId="3313" xr:uid="{00000000-0005-0000-0000-0000340D0000}"/>
    <cellStyle name="percentformat 5 6" xfId="3314" xr:uid="{00000000-0005-0000-0000-0000350D0000}"/>
    <cellStyle name="percentformat 5 7" xfId="3315" xr:uid="{00000000-0005-0000-0000-0000360D0000}"/>
    <cellStyle name="percentformat 5 8" xfId="3316" xr:uid="{00000000-0005-0000-0000-0000370D0000}"/>
    <cellStyle name="percentformat 5 9" xfId="3317" xr:uid="{00000000-0005-0000-0000-0000380D0000}"/>
    <cellStyle name="percentformat 6" xfId="3318" xr:uid="{00000000-0005-0000-0000-0000390D0000}"/>
    <cellStyle name="percentformat 7" xfId="3319" xr:uid="{00000000-0005-0000-0000-00003A0D0000}"/>
    <cellStyle name="percentformat 8" xfId="3320" xr:uid="{00000000-0005-0000-0000-00003B0D0000}"/>
    <cellStyle name="percentformat 9" xfId="3321" xr:uid="{00000000-0005-0000-0000-00003C0D0000}"/>
    <cellStyle name="Porcentagem 2" xfId="3322" xr:uid="{00000000-0005-0000-0000-00003D0D0000}"/>
    <cellStyle name="PSChar" xfId="37" xr:uid="{00000000-0005-0000-0000-00003E0D0000}"/>
    <cellStyle name="PSDate" xfId="38" xr:uid="{00000000-0005-0000-0000-00003F0D0000}"/>
    <cellStyle name="PSDec" xfId="39" xr:uid="{00000000-0005-0000-0000-0000400D0000}"/>
    <cellStyle name="PSHeading" xfId="40" xr:uid="{00000000-0005-0000-0000-0000410D0000}"/>
    <cellStyle name="PSInt" xfId="41" xr:uid="{00000000-0005-0000-0000-0000420D0000}"/>
    <cellStyle name="PSSpacer" xfId="42" xr:uid="{00000000-0005-0000-0000-0000430D0000}"/>
    <cellStyle name="Range Name" xfId="3323" xr:uid="{00000000-0005-0000-0000-0000440D0000}"/>
    <cellStyle name="Reports" xfId="3324" xr:uid="{00000000-0005-0000-0000-0000450D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3325" xr:uid="{00000000-0005-0000-0000-0000460D0000}"/>
    <cellStyle name="Scenario" xfId="3326" xr:uid="{00000000-0005-0000-0000-0000470D0000}"/>
    <cellStyle name="Separador de milhares 2" xfId="3327" xr:uid="{00000000-0005-0000-0000-0000480D0000}"/>
    <cellStyle name="Separador de milhares_Age receivables" xfId="3328" xr:uid="{00000000-0005-0000-0000-0000490D0000}"/>
    <cellStyle name="Separator" xfId="3329" xr:uid="{00000000-0005-0000-0000-00004A0D0000}"/>
    <cellStyle name="Separator 10" xfId="3330" xr:uid="{00000000-0005-0000-0000-00004B0D0000}"/>
    <cellStyle name="Separator 11" xfId="3331" xr:uid="{00000000-0005-0000-0000-00004C0D0000}"/>
    <cellStyle name="Separator 12" xfId="3332" xr:uid="{00000000-0005-0000-0000-00004D0D0000}"/>
    <cellStyle name="Separator 13" xfId="3333" xr:uid="{00000000-0005-0000-0000-00004E0D0000}"/>
    <cellStyle name="Separator 14" xfId="3334" xr:uid="{00000000-0005-0000-0000-00004F0D0000}"/>
    <cellStyle name="Separator 2" xfId="3335" xr:uid="{00000000-0005-0000-0000-0000500D0000}"/>
    <cellStyle name="Separator 2 10" xfId="3336" xr:uid="{00000000-0005-0000-0000-0000510D0000}"/>
    <cellStyle name="Separator 2 2" xfId="3337" xr:uid="{00000000-0005-0000-0000-0000520D0000}"/>
    <cellStyle name="Separator 2 3" xfId="3338" xr:uid="{00000000-0005-0000-0000-0000530D0000}"/>
    <cellStyle name="Separator 2 4" xfId="3339" xr:uid="{00000000-0005-0000-0000-0000540D0000}"/>
    <cellStyle name="Separator 2 5" xfId="3340" xr:uid="{00000000-0005-0000-0000-0000550D0000}"/>
    <cellStyle name="Separator 2 6" xfId="3341" xr:uid="{00000000-0005-0000-0000-0000560D0000}"/>
    <cellStyle name="Separator 2 7" xfId="3342" xr:uid="{00000000-0005-0000-0000-0000570D0000}"/>
    <cellStyle name="Separator 2 8" xfId="3343" xr:uid="{00000000-0005-0000-0000-0000580D0000}"/>
    <cellStyle name="Separator 2 9" xfId="3344" xr:uid="{00000000-0005-0000-0000-0000590D0000}"/>
    <cellStyle name="Separator 3" xfId="3345" xr:uid="{00000000-0005-0000-0000-00005A0D0000}"/>
    <cellStyle name="Separator 3 10" xfId="3346" xr:uid="{00000000-0005-0000-0000-00005B0D0000}"/>
    <cellStyle name="Separator 3 2" xfId="3347" xr:uid="{00000000-0005-0000-0000-00005C0D0000}"/>
    <cellStyle name="Separator 3 3" xfId="3348" xr:uid="{00000000-0005-0000-0000-00005D0D0000}"/>
    <cellStyle name="Separator 3 4" xfId="3349" xr:uid="{00000000-0005-0000-0000-00005E0D0000}"/>
    <cellStyle name="Separator 3 5" xfId="3350" xr:uid="{00000000-0005-0000-0000-00005F0D0000}"/>
    <cellStyle name="Separator 3 6" xfId="3351" xr:uid="{00000000-0005-0000-0000-0000600D0000}"/>
    <cellStyle name="Separator 3 7" xfId="3352" xr:uid="{00000000-0005-0000-0000-0000610D0000}"/>
    <cellStyle name="Separator 3 8" xfId="3353" xr:uid="{00000000-0005-0000-0000-0000620D0000}"/>
    <cellStyle name="Separator 3 9" xfId="3354" xr:uid="{00000000-0005-0000-0000-0000630D0000}"/>
    <cellStyle name="Separator 4" xfId="3355" xr:uid="{00000000-0005-0000-0000-0000640D0000}"/>
    <cellStyle name="Separator 4 10" xfId="3356" xr:uid="{00000000-0005-0000-0000-0000650D0000}"/>
    <cellStyle name="Separator 4 2" xfId="3357" xr:uid="{00000000-0005-0000-0000-0000660D0000}"/>
    <cellStyle name="Separator 4 3" xfId="3358" xr:uid="{00000000-0005-0000-0000-0000670D0000}"/>
    <cellStyle name="Separator 4 4" xfId="3359" xr:uid="{00000000-0005-0000-0000-0000680D0000}"/>
    <cellStyle name="Separator 4 5" xfId="3360" xr:uid="{00000000-0005-0000-0000-0000690D0000}"/>
    <cellStyle name="Separator 4 6" xfId="3361" xr:uid="{00000000-0005-0000-0000-00006A0D0000}"/>
    <cellStyle name="Separator 4 7" xfId="3362" xr:uid="{00000000-0005-0000-0000-00006B0D0000}"/>
    <cellStyle name="Separator 4 8" xfId="3363" xr:uid="{00000000-0005-0000-0000-00006C0D0000}"/>
    <cellStyle name="Separator 4 9" xfId="3364" xr:uid="{00000000-0005-0000-0000-00006D0D0000}"/>
    <cellStyle name="Separator 5" xfId="3365" xr:uid="{00000000-0005-0000-0000-00006E0D0000}"/>
    <cellStyle name="Separator 5 10" xfId="3366" xr:uid="{00000000-0005-0000-0000-00006F0D0000}"/>
    <cellStyle name="Separator 5 2" xfId="3367" xr:uid="{00000000-0005-0000-0000-0000700D0000}"/>
    <cellStyle name="Separator 5 3" xfId="3368" xr:uid="{00000000-0005-0000-0000-0000710D0000}"/>
    <cellStyle name="Separator 5 4" xfId="3369" xr:uid="{00000000-0005-0000-0000-0000720D0000}"/>
    <cellStyle name="Separator 5 5" xfId="3370" xr:uid="{00000000-0005-0000-0000-0000730D0000}"/>
    <cellStyle name="Separator 5 6" xfId="3371" xr:uid="{00000000-0005-0000-0000-0000740D0000}"/>
    <cellStyle name="Separator 5 7" xfId="3372" xr:uid="{00000000-0005-0000-0000-0000750D0000}"/>
    <cellStyle name="Separator 5 8" xfId="3373" xr:uid="{00000000-0005-0000-0000-0000760D0000}"/>
    <cellStyle name="Separator 5 9" xfId="3374" xr:uid="{00000000-0005-0000-0000-0000770D0000}"/>
    <cellStyle name="Separator 6" xfId="3375" xr:uid="{00000000-0005-0000-0000-0000780D0000}"/>
    <cellStyle name="Separator 7" xfId="3376" xr:uid="{00000000-0005-0000-0000-0000790D0000}"/>
    <cellStyle name="Separator 8" xfId="3377" xr:uid="{00000000-0005-0000-0000-00007A0D0000}"/>
    <cellStyle name="Separator 9" xfId="3378" xr:uid="{00000000-0005-0000-0000-00007B0D0000}"/>
    <cellStyle name="Shading 1" xfId="3379" xr:uid="{00000000-0005-0000-0000-00007C0D0000}"/>
    <cellStyle name="ShOut" xfId="43" xr:uid="{00000000-0005-0000-0000-00007D0D0000}"/>
    <cellStyle name="ShOut 2" xfId="129" xr:uid="{00000000-0005-0000-0000-00007E0D0000}"/>
    <cellStyle name="ShOut 2 2" xfId="3509" xr:uid="{00000000-0005-0000-0000-00007F0D0000}"/>
    <cellStyle name="ShOut 3" xfId="130" xr:uid="{00000000-0005-0000-0000-0000800D0000}"/>
    <cellStyle name="ShOut 3 2" xfId="3510" xr:uid="{00000000-0005-0000-0000-0000810D0000}"/>
    <cellStyle name="ShOut 4" xfId="181" xr:uid="{00000000-0005-0000-0000-0000820D0000}"/>
    <cellStyle name="ShOut 4 2" xfId="194" xr:uid="{00000000-0005-0000-0000-0000830D0000}"/>
    <cellStyle name="ShOut 4 2 2" xfId="3548" xr:uid="{00000000-0005-0000-0000-0000840D0000}"/>
    <cellStyle name="STYL1 - Style1" xfId="3380" xr:uid="{00000000-0005-0000-0000-0000850D0000}"/>
    <cellStyle name="Style 1" xfId="44" xr:uid="{00000000-0005-0000-0000-0000860D0000}"/>
    <cellStyle name="Style 1 10" xfId="3382" xr:uid="{00000000-0005-0000-0000-0000870D0000}"/>
    <cellStyle name="Style 1 11" xfId="3383" xr:uid="{00000000-0005-0000-0000-0000880D0000}"/>
    <cellStyle name="Style 1 12" xfId="3384" xr:uid="{00000000-0005-0000-0000-0000890D0000}"/>
    <cellStyle name="Style 1 13" xfId="3385" xr:uid="{00000000-0005-0000-0000-00008A0D0000}"/>
    <cellStyle name="Style 1 14" xfId="3386" xr:uid="{00000000-0005-0000-0000-00008B0D0000}"/>
    <cellStyle name="Style 1 15" xfId="3381" xr:uid="{00000000-0005-0000-0000-00008C0D0000}"/>
    <cellStyle name="Style 1 2" xfId="131" xr:uid="{00000000-0005-0000-0000-00008D0D0000}"/>
    <cellStyle name="Style 1 2 10" xfId="3388" xr:uid="{00000000-0005-0000-0000-00008E0D0000}"/>
    <cellStyle name="Style 1 2 11" xfId="3387" xr:uid="{00000000-0005-0000-0000-00008F0D0000}"/>
    <cellStyle name="Style 1 2 12" xfId="3511" xr:uid="{00000000-0005-0000-0000-0000900D0000}"/>
    <cellStyle name="Style 1 2 2" xfId="3389" xr:uid="{00000000-0005-0000-0000-0000910D0000}"/>
    <cellStyle name="Style 1 2 3" xfId="3390" xr:uid="{00000000-0005-0000-0000-0000920D0000}"/>
    <cellStyle name="Style 1 2 4" xfId="3391" xr:uid="{00000000-0005-0000-0000-0000930D0000}"/>
    <cellStyle name="Style 1 2 5" xfId="3392" xr:uid="{00000000-0005-0000-0000-0000940D0000}"/>
    <cellStyle name="Style 1 2 6" xfId="3393" xr:uid="{00000000-0005-0000-0000-0000950D0000}"/>
    <cellStyle name="Style 1 2 7" xfId="3394" xr:uid="{00000000-0005-0000-0000-0000960D0000}"/>
    <cellStyle name="Style 1 2 8" xfId="3395" xr:uid="{00000000-0005-0000-0000-0000970D0000}"/>
    <cellStyle name="Style 1 2 9" xfId="3396" xr:uid="{00000000-0005-0000-0000-0000980D0000}"/>
    <cellStyle name="Style 1 3" xfId="132" xr:uid="{00000000-0005-0000-0000-0000990D0000}"/>
    <cellStyle name="Style 1 3 10" xfId="3398" xr:uid="{00000000-0005-0000-0000-00009A0D0000}"/>
    <cellStyle name="Style 1 3 11" xfId="3397" xr:uid="{00000000-0005-0000-0000-00009B0D0000}"/>
    <cellStyle name="Style 1 3 12" xfId="3512" xr:uid="{00000000-0005-0000-0000-00009C0D0000}"/>
    <cellStyle name="Style 1 3 2" xfId="3399" xr:uid="{00000000-0005-0000-0000-00009D0D0000}"/>
    <cellStyle name="Style 1 3 3" xfId="3400" xr:uid="{00000000-0005-0000-0000-00009E0D0000}"/>
    <cellStyle name="Style 1 3 4" xfId="3401" xr:uid="{00000000-0005-0000-0000-00009F0D0000}"/>
    <cellStyle name="Style 1 3 5" xfId="3402" xr:uid="{00000000-0005-0000-0000-0000A00D0000}"/>
    <cellStyle name="Style 1 3 6" xfId="3403" xr:uid="{00000000-0005-0000-0000-0000A10D0000}"/>
    <cellStyle name="Style 1 3 7" xfId="3404" xr:uid="{00000000-0005-0000-0000-0000A20D0000}"/>
    <cellStyle name="Style 1 3 8" xfId="3405" xr:uid="{00000000-0005-0000-0000-0000A30D0000}"/>
    <cellStyle name="Style 1 3 9" xfId="3406" xr:uid="{00000000-0005-0000-0000-0000A40D0000}"/>
    <cellStyle name="Style 1 4" xfId="182" xr:uid="{00000000-0005-0000-0000-0000A50D0000}"/>
    <cellStyle name="Style 1 4 10" xfId="3408" xr:uid="{00000000-0005-0000-0000-0000A60D0000}"/>
    <cellStyle name="Style 1 4 11" xfId="3407" xr:uid="{00000000-0005-0000-0000-0000A70D0000}"/>
    <cellStyle name="Style 1 4 2" xfId="193" xr:uid="{00000000-0005-0000-0000-0000A80D0000}"/>
    <cellStyle name="Style 1 4 2 2" xfId="3409" xr:uid="{00000000-0005-0000-0000-0000A90D0000}"/>
    <cellStyle name="Style 1 4 2 3" xfId="3547" xr:uid="{00000000-0005-0000-0000-0000AA0D0000}"/>
    <cellStyle name="Style 1 4 3" xfId="3410" xr:uid="{00000000-0005-0000-0000-0000AB0D0000}"/>
    <cellStyle name="Style 1 4 4" xfId="3411" xr:uid="{00000000-0005-0000-0000-0000AC0D0000}"/>
    <cellStyle name="Style 1 4 5" xfId="3412" xr:uid="{00000000-0005-0000-0000-0000AD0D0000}"/>
    <cellStyle name="Style 1 4 6" xfId="3413" xr:uid="{00000000-0005-0000-0000-0000AE0D0000}"/>
    <cellStyle name="Style 1 4 7" xfId="3414" xr:uid="{00000000-0005-0000-0000-0000AF0D0000}"/>
    <cellStyle name="Style 1 4 8" xfId="3415" xr:uid="{00000000-0005-0000-0000-0000B00D0000}"/>
    <cellStyle name="Style 1 4 9" xfId="3416" xr:uid="{00000000-0005-0000-0000-0000B10D0000}"/>
    <cellStyle name="Style 1 5" xfId="3417" xr:uid="{00000000-0005-0000-0000-0000B20D0000}"/>
    <cellStyle name="Style 1 5 10" xfId="3418" xr:uid="{00000000-0005-0000-0000-0000B30D0000}"/>
    <cellStyle name="Style 1 5 2" xfId="3419" xr:uid="{00000000-0005-0000-0000-0000B40D0000}"/>
    <cellStyle name="Style 1 5 3" xfId="3420" xr:uid="{00000000-0005-0000-0000-0000B50D0000}"/>
    <cellStyle name="Style 1 5 4" xfId="3421" xr:uid="{00000000-0005-0000-0000-0000B60D0000}"/>
    <cellStyle name="Style 1 5 5" xfId="3422" xr:uid="{00000000-0005-0000-0000-0000B70D0000}"/>
    <cellStyle name="Style 1 5 6" xfId="3423" xr:uid="{00000000-0005-0000-0000-0000B80D0000}"/>
    <cellStyle name="Style 1 5 7" xfId="3424" xr:uid="{00000000-0005-0000-0000-0000B90D0000}"/>
    <cellStyle name="Style 1 5 8" xfId="3425" xr:uid="{00000000-0005-0000-0000-0000BA0D0000}"/>
    <cellStyle name="Style 1 5 9" xfId="3426" xr:uid="{00000000-0005-0000-0000-0000BB0D0000}"/>
    <cellStyle name="Style 1 6" xfId="3427" xr:uid="{00000000-0005-0000-0000-0000BC0D0000}"/>
    <cellStyle name="Style 1 7" xfId="3428" xr:uid="{00000000-0005-0000-0000-0000BD0D0000}"/>
    <cellStyle name="Style 1 8" xfId="3429" xr:uid="{00000000-0005-0000-0000-0000BE0D0000}"/>
    <cellStyle name="Style 1 9" xfId="3430" xr:uid="{00000000-0005-0000-0000-0000BF0D0000}"/>
    <cellStyle name="Style 1_Q3 - BAM Package Debt Templates" xfId="3431" xr:uid="{00000000-0005-0000-0000-0000C00D0000}"/>
    <cellStyle name="Style 2" xfId="45" xr:uid="{00000000-0005-0000-0000-0000C10D0000}"/>
    <cellStyle name="Style 2 2" xfId="133" xr:uid="{00000000-0005-0000-0000-0000C20D0000}"/>
    <cellStyle name="Style 2 2 2" xfId="3513" xr:uid="{00000000-0005-0000-0000-0000C30D0000}"/>
    <cellStyle name="Style 2 3" xfId="134" xr:uid="{00000000-0005-0000-0000-0000C40D0000}"/>
    <cellStyle name="Style 2 3 2" xfId="3514" xr:uid="{00000000-0005-0000-0000-0000C50D0000}"/>
    <cellStyle name="Style 2 4" xfId="183" xr:uid="{00000000-0005-0000-0000-0000C60D0000}"/>
    <cellStyle name="Style 2 4 2" xfId="188" xr:uid="{00000000-0005-0000-0000-0000C70D0000}"/>
    <cellStyle name="Style 2 4 2 2" xfId="3543" xr:uid="{00000000-0005-0000-0000-0000C80D0000}"/>
    <cellStyle name="Style 3" xfId="46" xr:uid="{00000000-0005-0000-0000-0000C90D0000}"/>
    <cellStyle name="Style 3 2" xfId="135" xr:uid="{00000000-0005-0000-0000-0000CA0D0000}"/>
    <cellStyle name="Style 3 2 2" xfId="3515" xr:uid="{00000000-0005-0000-0000-0000CB0D0000}"/>
    <cellStyle name="Style 3 3" xfId="136" xr:uid="{00000000-0005-0000-0000-0000CC0D0000}"/>
    <cellStyle name="Style 3 3 2" xfId="3516" xr:uid="{00000000-0005-0000-0000-0000CD0D0000}"/>
    <cellStyle name="Style 3 4" xfId="184" xr:uid="{00000000-0005-0000-0000-0000CE0D0000}"/>
    <cellStyle name="Style 3 4 2" xfId="214" xr:uid="{00000000-0005-0000-0000-0000CF0D0000}"/>
    <cellStyle name="Style 3 4 2 2" xfId="3566" xr:uid="{00000000-0005-0000-0000-0000D00D0000}"/>
    <cellStyle name="STYLE1" xfId="3432" xr:uid="{00000000-0005-0000-0000-0000D10D0000}"/>
    <cellStyle name="STYLE2" xfId="3433" xr:uid="{00000000-0005-0000-0000-0000D20D0000}"/>
    <cellStyle name="STYLE3" xfId="3434" xr:uid="{00000000-0005-0000-0000-0000D30D0000}"/>
    <cellStyle name="STYLE4" xfId="3435" xr:uid="{00000000-0005-0000-0000-0000D40D0000}"/>
    <cellStyle name="STYLE4 10" xfId="3436" xr:uid="{00000000-0005-0000-0000-0000D50D0000}"/>
    <cellStyle name="STYLE4 11" xfId="3437" xr:uid="{00000000-0005-0000-0000-0000D60D0000}"/>
    <cellStyle name="STYLE4 12" xfId="3438" xr:uid="{00000000-0005-0000-0000-0000D70D0000}"/>
    <cellStyle name="STYLE4 13" xfId="3439" xr:uid="{00000000-0005-0000-0000-0000D80D0000}"/>
    <cellStyle name="STYLE4 14" xfId="3440" xr:uid="{00000000-0005-0000-0000-0000D90D0000}"/>
    <cellStyle name="STYLE4 2" xfId="3441" xr:uid="{00000000-0005-0000-0000-0000DA0D0000}"/>
    <cellStyle name="STYLE4 3" xfId="3442" xr:uid="{00000000-0005-0000-0000-0000DB0D0000}"/>
    <cellStyle name="STYLE4 4" xfId="3443" xr:uid="{00000000-0005-0000-0000-0000DC0D0000}"/>
    <cellStyle name="STYLE4 5" xfId="3444" xr:uid="{00000000-0005-0000-0000-0000DD0D0000}"/>
    <cellStyle name="STYLE4 6" xfId="3445" xr:uid="{00000000-0005-0000-0000-0000DE0D0000}"/>
    <cellStyle name="STYLE4 7" xfId="3446" xr:uid="{00000000-0005-0000-0000-0000DF0D0000}"/>
    <cellStyle name="STYLE4 8" xfId="3447" xr:uid="{00000000-0005-0000-0000-0000E00D0000}"/>
    <cellStyle name="STYLE4 9" xfId="3448" xr:uid="{00000000-0005-0000-0000-0000E10D0000}"/>
    <cellStyle name="Title Row" xfId="3449" xr:uid="{00000000-0005-0000-0000-0000E20D0000}"/>
    <cellStyle name="Volumes" xfId="3450" xr:uid="{00000000-0005-0000-0000-0000E30D0000}"/>
    <cellStyle name="x" xfId="47" xr:uid="{00000000-0005-0000-0000-0000E40D0000}"/>
    <cellStyle name="x 2" xfId="137" xr:uid="{00000000-0005-0000-0000-0000E50D0000}"/>
    <cellStyle name="x 2 2" xfId="3517" xr:uid="{00000000-0005-0000-0000-0000E60D0000}"/>
    <cellStyle name="x 3" xfId="138" xr:uid="{00000000-0005-0000-0000-0000E70D0000}"/>
    <cellStyle name="x 3 2" xfId="3518" xr:uid="{00000000-0005-0000-0000-0000E80D0000}"/>
    <cellStyle name="x 4" xfId="185" xr:uid="{00000000-0005-0000-0000-0000E90D0000}"/>
    <cellStyle name="x 4 2" xfId="215" xr:uid="{00000000-0005-0000-0000-0000EA0D0000}"/>
    <cellStyle name="x 4 2 2" xfId="3567" xr:uid="{00000000-0005-0000-0000-0000EB0D0000}"/>
    <cellStyle name="x_CCA-Request_H11bps" xfId="48" xr:uid="{00000000-0005-0000-0000-0000EC0D0000}"/>
    <cellStyle name="x_CCA-Request_H11bps 2" xfId="139" xr:uid="{00000000-0005-0000-0000-0000ED0D0000}"/>
    <cellStyle name="x_CCA-Request_H11bps 2 2" xfId="3519" xr:uid="{00000000-0005-0000-0000-0000EE0D0000}"/>
    <cellStyle name="x_CCA-Request_H11bps 3" xfId="140" xr:uid="{00000000-0005-0000-0000-0000EF0D0000}"/>
    <cellStyle name="x_CCA-Request_H11bps 3 2" xfId="3520" xr:uid="{00000000-0005-0000-0000-0000F00D0000}"/>
    <cellStyle name="x_CCA-Request_H11bps 4" xfId="186" xr:uid="{00000000-0005-0000-0000-0000F10D0000}"/>
    <cellStyle name="x_CCA-Request_H11bps 4 2" xfId="216" xr:uid="{00000000-0005-0000-0000-0000F20D0000}"/>
    <cellStyle name="x_CCA-Request_H11bps 4 2 2" xfId="3568" xr:uid="{00000000-0005-0000-0000-0000F30D0000}"/>
    <cellStyle name="x_CCA-Request_H11bps July 9" xfId="49" xr:uid="{00000000-0005-0000-0000-0000F40D0000}"/>
    <cellStyle name="x_CCA-Request_H11bps July 9 2" xfId="141" xr:uid="{00000000-0005-0000-0000-0000F50D0000}"/>
    <cellStyle name="x_CCA-Request_H11bps July 9 2 2" xfId="3521" xr:uid="{00000000-0005-0000-0000-0000F60D0000}"/>
    <cellStyle name="x_CCA-Request_H11bps July 9 3" xfId="142" xr:uid="{00000000-0005-0000-0000-0000F70D0000}"/>
    <cellStyle name="x_CCA-Request_H11bps July 9 3 2" xfId="3522" xr:uid="{00000000-0005-0000-0000-0000F80D0000}"/>
    <cellStyle name="x_CCA-Request_H11bps July 9 4" xfId="187" xr:uid="{00000000-0005-0000-0000-0000F90D0000}"/>
    <cellStyle name="x_CCA-Request_H11bps July 9 4 2" xfId="217" xr:uid="{00000000-0005-0000-0000-0000FA0D0000}"/>
    <cellStyle name="x_CCA-Request_H11bps July 9 4 2 2" xfId="3569" xr:uid="{00000000-0005-0000-0000-0000FB0D0000}"/>
    <cellStyle name="Year" xfId="3451" xr:uid="{00000000-0005-0000-0000-0000FC0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customXml" Target="../customXml/item4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>
        <row r="5">
          <cell r="B5" t="str">
            <v>R1</v>
          </cell>
          <cell r="C5" t="str">
            <v>R2</v>
          </cell>
          <cell r="D5" t="str">
            <v>R3</v>
          </cell>
          <cell r="E5" t="str">
            <v>R4</v>
          </cell>
          <cell r="F5" t="str">
            <v>F1</v>
          </cell>
          <cell r="G5" t="str">
            <v>F3</v>
          </cell>
          <cell r="H5" t="str">
            <v>G1</v>
          </cell>
          <cell r="I5" t="str">
            <v>G3</v>
          </cell>
          <cell r="J5" t="str">
            <v>-MISS.</v>
          </cell>
          <cell r="K5" t="str">
            <v>UR2</v>
          </cell>
          <cell r="L5" t="str">
            <v>UG2</v>
          </cell>
          <cell r="M5" t="str">
            <v>STR LTS</v>
          </cell>
          <cell r="N5" t="str">
            <v>CG2</v>
          </cell>
          <cell r="O5" t="str">
            <v>TOTAL</v>
          </cell>
        </row>
        <row r="9">
          <cell r="F9">
            <v>2167621</v>
          </cell>
          <cell r="G9">
            <v>67319</v>
          </cell>
          <cell r="H9">
            <v>1491066</v>
          </cell>
          <cell r="I9">
            <v>889437</v>
          </cell>
          <cell r="J9">
            <v>59021</v>
          </cell>
          <cell r="L9">
            <v>137650</v>
          </cell>
        </row>
        <row r="10">
          <cell r="F10">
            <v>61667</v>
          </cell>
          <cell r="G10">
            <v>79994</v>
          </cell>
          <cell r="H10">
            <v>124581</v>
          </cell>
          <cell r="I10">
            <v>1467931</v>
          </cell>
          <cell r="J10">
            <v>1122019</v>
          </cell>
          <cell r="L10">
            <v>81599</v>
          </cell>
        </row>
        <row r="11">
          <cell r="B11">
            <v>3575486</v>
          </cell>
          <cell r="C11">
            <v>4258635</v>
          </cell>
          <cell r="D11">
            <v>304955</v>
          </cell>
          <cell r="E11">
            <v>328942</v>
          </cell>
          <cell r="H11">
            <v>9320</v>
          </cell>
          <cell r="I11">
            <v>26101</v>
          </cell>
          <cell r="J11">
            <v>229769</v>
          </cell>
          <cell r="K11">
            <v>962574</v>
          </cell>
          <cell r="L11">
            <v>2142</v>
          </cell>
          <cell r="M11">
            <v>75415</v>
          </cell>
          <cell r="N11">
            <v>16042</v>
          </cell>
        </row>
        <row r="15">
          <cell r="C15">
            <v>825.4</v>
          </cell>
        </row>
        <row r="16">
          <cell r="C16">
            <v>198.6</v>
          </cell>
        </row>
        <row r="17">
          <cell r="C17">
            <v>26060.6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211">
          <cell r="X211" t="str">
            <v>Average</v>
          </cell>
          <cell r="Y211" t="str">
            <v>Av. Energy</v>
          </cell>
          <cell r="Z211" t="str">
            <v>Total</v>
          </cell>
          <cell r="AA211" t="str">
            <v>Tot. Energy</v>
          </cell>
        </row>
        <row r="212">
          <cell r="W212" t="str">
            <v>Tot. Energy</v>
          </cell>
          <cell r="X212" t="str">
            <v>Price</v>
          </cell>
          <cell r="Y212" t="str">
            <v>Rate</v>
          </cell>
          <cell r="Z212" t="str">
            <v>Revenues</v>
          </cell>
          <cell r="AA212" t="str">
            <v>Revenues</v>
          </cell>
        </row>
        <row r="213">
          <cell r="W213" t="str">
            <v>(MWH)</v>
          </cell>
          <cell r="X213" t="str">
            <v>$/MWH</v>
          </cell>
          <cell r="Y213" t="str">
            <v>$/MWH</v>
          </cell>
          <cell r="Z213" t="str">
            <v>$M</v>
          </cell>
          <cell r="AA213" t="str">
            <v>$M</v>
          </cell>
        </row>
        <row r="214">
          <cell r="W214">
            <v>983000.8</v>
          </cell>
          <cell r="X214">
            <v>94.900422191901413</v>
          </cell>
          <cell r="Y214">
            <v>74.657167218626398</v>
          </cell>
          <cell r="Z214">
            <v>93.287190934976849</v>
          </cell>
          <cell r="AA214">
            <v>73.388055101643531</v>
          </cell>
        </row>
        <row r="215">
          <cell r="W215">
            <v>995000</v>
          </cell>
          <cell r="X215">
            <v>94.627490059209975</v>
          </cell>
          <cell r="Y215">
            <v>74.62835856842274</v>
          </cell>
          <cell r="Z215">
            <v>94.154352608913939</v>
          </cell>
          <cell r="AA215">
            <v>74.255216775580621</v>
          </cell>
        </row>
        <row r="216">
          <cell r="W216">
            <v>1007000</v>
          </cell>
          <cell r="X216">
            <v>94.361044783995638</v>
          </cell>
          <cell r="Y216">
            <v>74.600234621797711</v>
          </cell>
          <cell r="Z216">
            <v>95.021572097483613</v>
          </cell>
          <cell r="AA216">
            <v>75.122436264150295</v>
          </cell>
        </row>
        <row r="217">
          <cell r="W217">
            <v>1019000</v>
          </cell>
          <cell r="X217">
            <v>94.100874961779439</v>
          </cell>
          <cell r="Y217">
            <v>74.572773064494541</v>
          </cell>
          <cell r="Z217">
            <v>95.888791586053259</v>
          </cell>
          <cell r="AA217">
            <v>75.989655752719941</v>
          </cell>
        </row>
        <row r="218">
          <cell r="W218">
            <v>1031000</v>
          </cell>
          <cell r="X218">
            <v>93.846761469081372</v>
          </cell>
          <cell r="Y218">
            <v>74.54595076749716</v>
          </cell>
          <cell r="Z218">
            <v>96.756011074622904</v>
          </cell>
          <cell r="AA218">
            <v>76.856875241289572</v>
          </cell>
        </row>
        <row r="219">
          <cell r="W219">
            <v>1043000</v>
          </cell>
          <cell r="X219">
            <v>93.598495266723475</v>
          </cell>
          <cell r="Y219">
            <v>74.519745666212117</v>
          </cell>
          <cell r="Z219">
            <v>97.623230563192578</v>
          </cell>
          <cell r="AA219">
            <v>77.724094729859246</v>
          </cell>
        </row>
        <row r="220">
          <cell r="W220">
            <v>1055000</v>
          </cell>
          <cell r="X220">
            <v>93.355876826314898</v>
          </cell>
          <cell r="Y220">
            <v>74.494136699932625</v>
          </cell>
          <cell r="Z220">
            <v>98.490450051762224</v>
          </cell>
          <cell r="AA220">
            <v>78.591314218428906</v>
          </cell>
        </row>
        <row r="221">
          <cell r="W221">
            <v>1067000</v>
          </cell>
          <cell r="X221">
            <v>93.118715595437592</v>
          </cell>
          <cell r="Y221">
            <v>74.469103755387593</v>
          </cell>
          <cell r="Z221">
            <v>99.357669540331898</v>
          </cell>
          <cell r="AA221">
            <v>79.458533706998566</v>
          </cell>
        </row>
        <row r="222">
          <cell r="W222">
            <v>1079000</v>
          </cell>
          <cell r="X222">
            <v>92.886829498518566</v>
          </cell>
          <cell r="Y222">
            <v>74.444627614057651</v>
          </cell>
          <cell r="Z222">
            <v>100.22488902890154</v>
          </cell>
          <cell r="AA222">
            <v>80.325753195568211</v>
          </cell>
        </row>
        <row r="223">
          <cell r="W223">
            <v>1091000</v>
          </cell>
          <cell r="X223">
            <v>92.660044470642674</v>
          </cell>
          <cell r="Y223">
            <v>74.420689902967766</v>
          </cell>
          <cell r="Z223">
            <v>101.09210851747116</v>
          </cell>
          <cell r="AA223">
            <v>81.192972684137843</v>
          </cell>
        </row>
        <row r="224">
          <cell r="W224">
            <v>1103000</v>
          </cell>
          <cell r="X224">
            <v>92.438194021795866</v>
          </cell>
          <cell r="Y224">
            <v>74.397273048692199</v>
          </cell>
          <cell r="Z224">
            <v>101.95932800604083</v>
          </cell>
          <cell r="AA224">
            <v>82.060192172707502</v>
          </cell>
        </row>
        <row r="225">
          <cell r="W225">
            <v>1115000</v>
          </cell>
          <cell r="X225">
            <v>92.221118829247075</v>
          </cell>
          <cell r="Y225">
            <v>74.374360234329288</v>
          </cell>
          <cell r="Z225">
            <v>102.82654749461048</v>
          </cell>
          <cell r="AA225">
            <v>82.927411661277148</v>
          </cell>
        </row>
        <row r="226">
          <cell r="W226">
            <v>1127000</v>
          </cell>
          <cell r="X226">
            <v>92.008666355971727</v>
          </cell>
          <cell r="Y226">
            <v>74.351935359225209</v>
          </cell>
          <cell r="Z226">
            <v>103.69376698318013</v>
          </cell>
          <cell r="AA226">
            <v>83.794631149846808</v>
          </cell>
        </row>
        <row r="227">
          <cell r="W227">
            <v>1139000</v>
          </cell>
          <cell r="X227">
            <v>91.800690493195617</v>
          </cell>
          <cell r="Y227">
            <v>74.329983001243605</v>
          </cell>
          <cell r="Z227">
            <v>104.5609864717498</v>
          </cell>
          <cell r="AA227">
            <v>84.661850638416468</v>
          </cell>
        </row>
        <row r="228">
          <cell r="W228">
            <v>1151000</v>
          </cell>
          <cell r="X228">
            <v>91.597051225299282</v>
          </cell>
          <cell r="Y228">
            <v>74.308488381395449</v>
          </cell>
          <cell r="Z228">
            <v>105.42820596031947</v>
          </cell>
          <cell r="AA228">
            <v>85.529070126986156</v>
          </cell>
        </row>
        <row r="229">
          <cell r="W229">
            <v>1163000</v>
          </cell>
          <cell r="X229">
            <v>91.397614315467834</v>
          </cell>
          <cell r="Y229">
            <v>74.287437330658449</v>
          </cell>
          <cell r="Z229">
            <v>106.29542544888909</v>
          </cell>
          <cell r="AA229">
            <v>86.396289615555773</v>
          </cell>
        </row>
        <row r="230">
          <cell r="W230">
            <v>1175000</v>
          </cell>
          <cell r="X230">
            <v>91.202251010603177</v>
          </cell>
          <cell r="Y230">
            <v>74.266816258830133</v>
          </cell>
          <cell r="Z230">
            <v>107.16264493745874</v>
          </cell>
          <cell r="AA230">
            <v>87.263509104125419</v>
          </cell>
        </row>
        <row r="231">
          <cell r="W231">
            <v>1187000</v>
          </cell>
          <cell r="X231">
            <v>91.010837764135132</v>
          </cell>
          <cell r="Y231">
            <v>74.246612125269664</v>
          </cell>
          <cell r="Z231">
            <v>108.02986442602841</v>
          </cell>
          <cell r="AA231">
            <v>88.130728592695093</v>
          </cell>
        </row>
        <row r="232">
          <cell r="W232">
            <v>1199000</v>
          </cell>
          <cell r="X232">
            <v>90.823255975477963</v>
          </cell>
          <cell r="Y232">
            <v>74.226812411396779</v>
          </cell>
          <cell r="Z232">
            <v>108.89708391459808</v>
          </cell>
          <cell r="AA232">
            <v>88.997948081264752</v>
          </cell>
        </row>
        <row r="233">
          <cell r="W233">
            <v>1211000</v>
          </cell>
          <cell r="X233">
            <v>90.639391744977459</v>
          </cell>
          <cell r="Y233">
            <v>74.207405094826086</v>
          </cell>
          <cell r="Z233">
            <v>109.7643034031677</v>
          </cell>
          <cell r="AA233">
            <v>89.865167569834384</v>
          </cell>
        </row>
        <row r="234">
          <cell r="W234">
            <v>1223000</v>
          </cell>
          <cell r="X234">
            <v>90.459135643284853</v>
          </cell>
          <cell r="Y234">
            <v>74.188378625023759</v>
          </cell>
          <cell r="Z234">
            <v>110.63152289173738</v>
          </cell>
          <cell r="AA234">
            <v>90.732387058404058</v>
          </cell>
        </row>
        <row r="235">
          <cell r="W235">
            <v>1235000</v>
          </cell>
          <cell r="X235">
            <v>90.282382494175721</v>
          </cell>
          <cell r="Y235">
            <v>74.169721900383564</v>
          </cell>
          <cell r="Z235">
            <v>111.49874238030702</v>
          </cell>
          <cell r="AA235">
            <v>91.599606546973703</v>
          </cell>
        </row>
        <row r="236">
          <cell r="W236">
            <v>1247000</v>
          </cell>
          <cell r="X236">
            <v>90.109031169909116</v>
          </cell>
          <cell r="Y236">
            <v>74.15142424662659</v>
          </cell>
          <cell r="Z236">
            <v>112.36596186887667</v>
          </cell>
          <cell r="AA236">
            <v>92.466826035543349</v>
          </cell>
        </row>
        <row r="237">
          <cell r="W237">
            <v>1259000</v>
          </cell>
          <cell r="X237">
            <v>89.938984398289364</v>
          </cell>
          <cell r="Y237">
            <v>74.133475396436054</v>
          </cell>
          <cell r="Z237">
            <v>113.23318135744631</v>
          </cell>
          <cell r="AA237">
            <v>93.334045524112994</v>
          </cell>
        </row>
        <row r="238">
          <cell r="W238">
            <v>1271000</v>
          </cell>
          <cell r="X238">
            <v>89.77214858065777</v>
          </cell>
          <cell r="Y238">
            <v>74.115865470246007</v>
          </cell>
          <cell r="Z238">
            <v>114.10040084601602</v>
          </cell>
          <cell r="AA238">
            <v>94.201265012682683</v>
          </cell>
        </row>
        <row r="239">
          <cell r="W239">
            <v>1283000</v>
          </cell>
          <cell r="X239">
            <v>89.608433620097941</v>
          </cell>
          <cell r="Y239">
            <v>74.098584958107821</v>
          </cell>
          <cell r="Z239">
            <v>114.96762033458566</v>
          </cell>
          <cell r="AA239">
            <v>95.068484501252343</v>
          </cell>
        </row>
        <row r="240">
          <cell r="W240">
            <v>1295000</v>
          </cell>
          <cell r="X240">
            <v>89.447752759193307</v>
          </cell>
          <cell r="Y240">
            <v>74.08162470256525</v>
          </cell>
          <cell r="Z240">
            <v>115.83483982315533</v>
          </cell>
          <cell r="AA240">
            <v>95.935703989822002</v>
          </cell>
        </row>
        <row r="241">
          <cell r="W241">
            <v>1307000</v>
          </cell>
          <cell r="X241">
            <v>89.290022426721478</v>
          </cell>
          <cell r="Y241">
            <v>74.064975882472581</v>
          </cell>
          <cell r="Z241">
            <v>116.70205931172498</v>
          </cell>
          <cell r="AA241">
            <v>96.802923478391662</v>
          </cell>
        </row>
        <row r="242">
          <cell r="W242">
            <v>1319000</v>
          </cell>
          <cell r="X242">
            <v>89.135162092717692</v>
          </cell>
          <cell r="Y242">
            <v>74.048629997696196</v>
          </cell>
          <cell r="Z242">
            <v>117.56927880029463</v>
          </cell>
          <cell r="AA242">
            <v>97.670142966961293</v>
          </cell>
        </row>
        <row r="243">
          <cell r="W243">
            <v>1331000</v>
          </cell>
          <cell r="X243">
            <v>88.983094131378138</v>
          </cell>
          <cell r="Y243">
            <v>74.032578854643845</v>
          </cell>
          <cell r="Z243">
            <v>118.4364982888643</v>
          </cell>
          <cell r="AA243">
            <v>98.537362455530968</v>
          </cell>
        </row>
        <row r="244">
          <cell r="W244">
            <v>1343000</v>
          </cell>
          <cell r="X244">
            <v>88.833743691313416</v>
          </cell>
          <cell r="Y244">
            <v>74.016814552569301</v>
          </cell>
          <cell r="Z244">
            <v>119.30371777743392</v>
          </cell>
          <cell r="AA244">
            <v>99.404581944100585</v>
          </cell>
        </row>
        <row r="245">
          <cell r="W245">
            <v>1355000</v>
          </cell>
          <cell r="X245">
            <v>88.68703857269638</v>
          </cell>
          <cell r="Y245">
            <v>74.001329470605356</v>
          </cell>
          <cell r="Z245">
            <v>120.17093726600359</v>
          </cell>
          <cell r="AA245">
            <v>100.27180143267026</v>
          </cell>
        </row>
        <row r="246">
          <cell r="W246">
            <v>1367000</v>
          </cell>
          <cell r="X246">
            <v>88.542909110880231</v>
          </cell>
          <cell r="Y246">
            <v>73.986116255479104</v>
          </cell>
          <cell r="Z246">
            <v>121.03815675457327</v>
          </cell>
          <cell r="AA246">
            <v>101.13902092123993</v>
          </cell>
        </row>
        <row r="247">
          <cell r="W247">
            <v>1379000</v>
          </cell>
          <cell r="X247">
            <v>88.401288066093457</v>
          </cell>
          <cell r="Y247">
            <v>73.971167809869144</v>
          </cell>
          <cell r="Z247">
            <v>121.90537624314288</v>
          </cell>
          <cell r="AA247">
            <v>102.00624040980956</v>
          </cell>
        </row>
        <row r="248">
          <cell r="W248">
            <v>1391000</v>
          </cell>
          <cell r="X248">
            <v>88.262110518844395</v>
          </cell>
          <cell r="Y248">
            <v>73.956477281365366</v>
          </cell>
          <cell r="Z248">
            <v>122.77259573171256</v>
          </cell>
          <cell r="AA248">
            <v>102.87345989837922</v>
          </cell>
        </row>
        <row r="249">
          <cell r="W249">
            <v>1403000</v>
          </cell>
          <cell r="X249">
            <v>88.125313770692941</v>
          </cell>
          <cell r="Y249">
            <v>73.942038051994928</v>
          </cell>
          <cell r="Z249">
            <v>123.6398152202822</v>
          </cell>
          <cell r="AA249">
            <v>103.74067938694887</v>
          </cell>
        </row>
        <row r="250">
          <cell r="W250">
            <v>1415000</v>
          </cell>
          <cell r="X250">
            <v>87.990837250071991</v>
          </cell>
          <cell r="Y250">
            <v>73.927843728281658</v>
          </cell>
          <cell r="Z250">
            <v>124.50703470885188</v>
          </cell>
          <cell r="AA250">
            <v>104.60789887551854</v>
          </cell>
        </row>
        <row r="251">
          <cell r="W251">
            <v>1427000</v>
          </cell>
          <cell r="X251">
            <v>87.858622422860179</v>
          </cell>
          <cell r="Y251">
            <v>73.913888131806715</v>
          </cell>
          <cell r="Z251">
            <v>125.37425419742149</v>
          </cell>
          <cell r="AA251">
            <v>105.47511836408817</v>
          </cell>
        </row>
        <row r="252">
          <cell r="W252">
            <v>1439000</v>
          </cell>
          <cell r="X252">
            <v>87.728612707429576</v>
          </cell>
          <cell r="Y252">
            <v>73.900165290241716</v>
          </cell>
          <cell r="Z252">
            <v>126.24147368599117</v>
          </cell>
          <cell r="AA252">
            <v>106.34233785265783</v>
          </cell>
        </row>
        <row r="253">
          <cell r="W253">
            <v>1451000</v>
          </cell>
          <cell r="X253">
            <v>87.600753393908221</v>
          </cell>
          <cell r="Y253">
            <v>73.886669428826664</v>
          </cell>
          <cell r="Z253">
            <v>127.10869317456081</v>
          </cell>
          <cell r="AA253">
            <v>107.20955734122749</v>
          </cell>
        </row>
        <row r="254">
          <cell r="W254">
            <v>1463000</v>
          </cell>
          <cell r="X254">
            <v>87.474991567416609</v>
          </cell>
          <cell r="Y254">
            <v>73.873394962267355</v>
          </cell>
          <cell r="Z254">
            <v>127.97591266313049</v>
          </cell>
          <cell r="AA254">
            <v>108.07677682979715</v>
          </cell>
        </row>
        <row r="255">
          <cell r="W255">
            <v>1475000</v>
          </cell>
          <cell r="X255">
            <v>87.35127603505093</v>
          </cell>
          <cell r="Y255">
            <v>73.860336487028349</v>
          </cell>
          <cell r="Z255">
            <v>128.84313215170013</v>
          </cell>
          <cell r="AA255">
            <v>108.94399631836681</v>
          </cell>
        </row>
        <row r="256">
          <cell r="W256">
            <v>1487000</v>
          </cell>
          <cell r="X256">
            <v>87.229557256402018</v>
          </cell>
          <cell r="Y256">
            <v>73.847488773998975</v>
          </cell>
          <cell r="Z256">
            <v>129.71035164026981</v>
          </cell>
          <cell r="AA256">
            <v>109.81121580693647</v>
          </cell>
        </row>
        <row r="257">
          <cell r="W257">
            <v>1499000</v>
          </cell>
          <cell r="X257">
            <v>87.109787277411243</v>
          </cell>
          <cell r="Y257">
            <v>73.834846761511756</v>
          </cell>
          <cell r="Z257">
            <v>130.57757112883945</v>
          </cell>
          <cell r="AA257">
            <v>110.67843529550612</v>
          </cell>
        </row>
        <row r="258">
          <cell r="W258">
            <v>1511000</v>
          </cell>
          <cell r="X258">
            <v>86.991919667378625</v>
          </cell>
          <cell r="Y258">
            <v>73.822405548693439</v>
          </cell>
          <cell r="Z258">
            <v>131.4447906174091</v>
          </cell>
          <cell r="AA258">
            <v>111.54565478407578</v>
          </cell>
        </row>
        <row r="259">
          <cell r="W259">
            <v>1523000</v>
          </cell>
          <cell r="X259">
            <v>86.875909458948612</v>
          </cell>
          <cell r="Y259">
            <v>73.810160389130274</v>
          </cell>
          <cell r="Z259">
            <v>132.31201010597874</v>
          </cell>
          <cell r="AA259">
            <v>112.41287427264541</v>
          </cell>
        </row>
        <row r="260">
          <cell r="W260">
            <v>1535000</v>
          </cell>
          <cell r="X260">
            <v>86.761713090911002</v>
          </cell>
          <cell r="Y260">
            <v>73.798106684830657</v>
          </cell>
          <cell r="Z260">
            <v>133.17922959454839</v>
          </cell>
          <cell r="AA260">
            <v>113.28009376121507</v>
          </cell>
        </row>
        <row r="261">
          <cell r="W261">
            <v>1547000</v>
          </cell>
          <cell r="X261">
            <v>86.649288353663906</v>
          </cell>
          <cell r="Y261">
            <v>73.786239980468466</v>
          </cell>
          <cell r="Z261">
            <v>134.04644908311806</v>
          </cell>
          <cell r="AA261">
            <v>114.14731324978473</v>
          </cell>
        </row>
        <row r="262">
          <cell r="W262">
            <v>1559000</v>
          </cell>
          <cell r="X262">
            <v>86.538594337195477</v>
          </cell>
          <cell r="Y262">
            <v>73.774555957892503</v>
          </cell>
          <cell r="Z262">
            <v>134.91366857168774</v>
          </cell>
          <cell r="AA262">
            <v>115.01453273835442</v>
          </cell>
        </row>
        <row r="263">
          <cell r="W263">
            <v>1571000</v>
          </cell>
          <cell r="X263">
            <v>86.429591381449626</v>
          </cell>
          <cell r="Y263">
            <v>73.763050430887347</v>
          </cell>
          <cell r="Z263">
            <v>135.78088806025735</v>
          </cell>
          <cell r="AA263">
            <v>115.88175222692404</v>
          </cell>
        </row>
        <row r="264">
          <cell r="W264">
            <v>1583000</v>
          </cell>
          <cell r="X264">
            <v>86.322241028949506</v>
          </cell>
          <cell r="Y264">
            <v>73.751719340172912</v>
          </cell>
          <cell r="Z264">
            <v>136.64810754882706</v>
          </cell>
          <cell r="AA264">
            <v>116.74897171549372</v>
          </cell>
        </row>
        <row r="265">
          <cell r="W265">
            <v>1595000</v>
          </cell>
          <cell r="X265">
            <v>86.216505979559059</v>
          </cell>
          <cell r="Y265">
            <v>73.74055874862907</v>
          </cell>
          <cell r="Z265">
            <v>137.5153270373967</v>
          </cell>
          <cell r="AA265">
            <v>117.61619120406337</v>
          </cell>
        </row>
        <row r="266">
          <cell r="W266">
            <v>1607000</v>
          </cell>
          <cell r="X266">
            <v>86.112350047272159</v>
          </cell>
          <cell r="Y266">
            <v>73.729564836734923</v>
          </cell>
          <cell r="Z266">
            <v>138.38254652596635</v>
          </cell>
          <cell r="AA266">
            <v>118.48341069263302</v>
          </cell>
        </row>
        <row r="267">
          <cell r="W267">
            <v>1619000</v>
          </cell>
          <cell r="X267">
            <v>86.009738118922797</v>
          </cell>
          <cell r="Y267">
            <v>73.718733898210417</v>
          </cell>
          <cell r="Z267">
            <v>139.24976601453599</v>
          </cell>
          <cell r="AA267">
            <v>119.35063018120267</v>
          </cell>
        </row>
        <row r="268">
          <cell r="W268">
            <v>1631000</v>
          </cell>
          <cell r="X268">
            <v>85.908636114718362</v>
          </cell>
          <cell r="Y268">
            <v>73.708062335850585</v>
          </cell>
          <cell r="Z268">
            <v>140.11698550310564</v>
          </cell>
          <cell r="AA268">
            <v>120.21784966977231</v>
          </cell>
        </row>
        <row r="269">
          <cell r="W269">
            <v>1643000</v>
          </cell>
          <cell r="X269">
            <v>85.809010950502326</v>
          </cell>
          <cell r="Y269">
            <v>73.69754665754229</v>
          </cell>
          <cell r="Z269">
            <v>140.98420499167531</v>
          </cell>
          <cell r="AA269">
            <v>121.08506915834198</v>
          </cell>
        </row>
        <row r="270">
          <cell r="W270">
            <v>1655000</v>
          </cell>
          <cell r="X270">
            <v>85.710830501658592</v>
          </cell>
          <cell r="Y270">
            <v>73.687183472454166</v>
          </cell>
          <cell r="Z270">
            <v>141.85142448024496</v>
          </cell>
          <cell r="AA270">
            <v>121.95228864691164</v>
          </cell>
        </row>
        <row r="271">
          <cell r="W271">
            <v>1667000</v>
          </cell>
          <cell r="X271">
            <v>85.614063568575048</v>
          </cell>
          <cell r="Y271">
            <v>73.67696948739129</v>
          </cell>
          <cell r="Z271">
            <v>142.7186439688146</v>
          </cell>
          <cell r="AA271">
            <v>122.81950813548129</v>
          </cell>
        </row>
        <row r="272">
          <cell r="W272">
            <v>1679000</v>
          </cell>
          <cell r="X272">
            <v>85.518679843588018</v>
          </cell>
          <cell r="Y272">
            <v>73.666901503306093</v>
          </cell>
          <cell r="Z272">
            <v>143.58586345738428</v>
          </cell>
          <cell r="AA272">
            <v>123.68672762405095</v>
          </cell>
        </row>
        <row r="273">
          <cell r="W273">
            <v>1691000</v>
          </cell>
          <cell r="X273">
            <v>85.424649879334083</v>
          </cell>
          <cell r="Y273">
            <v>73.656976411957785</v>
          </cell>
          <cell r="Z273">
            <v>144.45308294595392</v>
          </cell>
          <cell r="AA273">
            <v>124.55394711262061</v>
          </cell>
        </row>
        <row r="274">
          <cell r="W274">
            <v>1703000</v>
          </cell>
          <cell r="X274">
            <v>85.331945058440141</v>
          </cell>
          <cell r="Y274">
            <v>73.647191192713009</v>
          </cell>
          <cell r="Z274">
            <v>145.32030243452357</v>
          </cell>
          <cell r="AA274">
            <v>125.42116660119025</v>
          </cell>
        </row>
        <row r="275">
          <cell r="W275">
            <v>1715000</v>
          </cell>
          <cell r="X275">
            <v>85.240537564485834</v>
          </cell>
          <cell r="Y275">
            <v>73.637542909480985</v>
          </cell>
          <cell r="Z275">
            <v>146.18752192309321</v>
          </cell>
          <cell r="AA275">
            <v>126.2883860897599</v>
          </cell>
        </row>
        <row r="276">
          <cell r="W276">
            <v>1727000</v>
          </cell>
          <cell r="X276">
            <v>85.15040035417654</v>
          </cell>
          <cell r="Y276">
            <v>73.628028707776238</v>
          </cell>
          <cell r="Z276">
            <v>147.05474141166289</v>
          </cell>
          <cell r="AA276">
            <v>127.15560557832956</v>
          </cell>
        </row>
        <row r="277">
          <cell r="W277">
            <v>1739000</v>
          </cell>
          <cell r="X277">
            <v>85.061507130668502</v>
          </cell>
          <cell r="Y277">
            <v>73.618645811902937</v>
          </cell>
          <cell r="Z277">
            <v>147.92196090023253</v>
          </cell>
          <cell r="AA277">
            <v>128.0228250668992</v>
          </cell>
        </row>
        <row r="278">
          <cell r="W278">
            <v>1751000</v>
          </cell>
          <cell r="X278">
            <v>84.973832317990968</v>
          </cell>
          <cell r="Y278">
            <v>73.609391522255208</v>
          </cell>
          <cell r="Z278">
            <v>148.78918038880218</v>
          </cell>
          <cell r="AA278">
            <v>128.89004455546885</v>
          </cell>
        </row>
        <row r="279">
          <cell r="W279">
            <v>1763000</v>
          </cell>
          <cell r="X279">
            <v>84.887351036512683</v>
          </cell>
          <cell r="Y279">
            <v>73.600263212727469</v>
          </cell>
          <cell r="Z279">
            <v>149.65639987737185</v>
          </cell>
          <cell r="AA279">
            <v>129.75726404403852</v>
          </cell>
        </row>
        <row r="280">
          <cell r="W280">
            <v>1775000</v>
          </cell>
          <cell r="X280">
            <v>84.802039079403656</v>
          </cell>
          <cell r="Y280">
            <v>73.591258328229955</v>
          </cell>
          <cell r="Z280">
            <v>150.5236193659415</v>
          </cell>
          <cell r="AA280">
            <v>130.62448353260817</v>
          </cell>
        </row>
        <row r="281">
          <cell r="W281">
            <v>1787000</v>
          </cell>
          <cell r="X281">
            <v>84.717872890045427</v>
          </cell>
          <cell r="Y281">
            <v>73.582374382304337</v>
          </cell>
          <cell r="Z281">
            <v>151.39083885451117</v>
          </cell>
          <cell r="AA281">
            <v>131.49170302117784</v>
          </cell>
        </row>
        <row r="282">
          <cell r="W282">
            <v>1799000</v>
          </cell>
          <cell r="X282">
            <v>84.634829540345095</v>
          </cell>
          <cell r="Y282">
            <v>73.573608954834626</v>
          </cell>
          <cell r="Z282">
            <v>152.25805834308082</v>
          </cell>
          <cell r="AA282">
            <v>132.35892250974749</v>
          </cell>
        </row>
        <row r="283">
          <cell r="W283">
            <v>1811000</v>
          </cell>
          <cell r="X283">
            <v>84.552886709911931</v>
          </cell>
          <cell r="Y283">
            <v>73.564959689849346</v>
          </cell>
          <cell r="Z283">
            <v>153.12527783165049</v>
          </cell>
          <cell r="AA283">
            <v>133.22614199831716</v>
          </cell>
        </row>
        <row r="284">
          <cell r="W284">
            <v>1823000</v>
          </cell>
          <cell r="X284">
            <v>84.472022666056034</v>
          </cell>
          <cell r="Y284">
            <v>73.556424293410203</v>
          </cell>
          <cell r="Z284">
            <v>153.99249732022014</v>
          </cell>
          <cell r="AA284">
            <v>134.09336148688681</v>
          </cell>
        </row>
        <row r="285">
          <cell r="W285">
            <v>1835000</v>
          </cell>
          <cell r="X285">
            <v>84.392216244572097</v>
          </cell>
          <cell r="Y285">
            <v>73.548000531583895</v>
          </cell>
          <cell r="Z285">
            <v>154.85971680878978</v>
          </cell>
          <cell r="AA285">
            <v>134.96058097545645</v>
          </cell>
        </row>
        <row r="286">
          <cell r="W286">
            <v>1847000</v>
          </cell>
          <cell r="X286">
            <v>84.313446831272017</v>
          </cell>
          <cell r="Y286">
            <v>73.539686228492741</v>
          </cell>
          <cell r="Z286">
            <v>155.72693629735943</v>
          </cell>
          <cell r="AA286">
            <v>135.8278004640261</v>
          </cell>
        </row>
        <row r="287">
          <cell r="W287">
            <v>1859000</v>
          </cell>
          <cell r="X287">
            <v>84.235694344232968</v>
          </cell>
          <cell r="Y287">
            <v>73.531479264440975</v>
          </cell>
          <cell r="Z287">
            <v>156.5941557859291</v>
          </cell>
          <cell r="AA287">
            <v>136.69501995259577</v>
          </cell>
        </row>
        <row r="288">
          <cell r="W288">
            <v>1871000</v>
          </cell>
          <cell r="X288">
            <v>84.158939216728356</v>
          </cell>
          <cell r="Y288">
            <v>73.523377574112999</v>
          </cell>
          <cell r="Z288">
            <v>157.46137527449875</v>
          </cell>
          <cell r="AA288">
            <v>137.56223944116542</v>
          </cell>
        </row>
        <row r="289">
          <cell r="W289">
            <v>1883000</v>
          </cell>
          <cell r="X289">
            <v>84.083162380811686</v>
          </cell>
          <cell r="Y289">
            <v>73.515379144840722</v>
          </cell>
          <cell r="Z289">
            <v>158.32859476306839</v>
          </cell>
          <cell r="AA289">
            <v>138.42945892973506</v>
          </cell>
        </row>
        <row r="290">
          <cell r="W290">
            <v>1895000</v>
          </cell>
          <cell r="X290">
            <v>84.008345251524048</v>
          </cell>
          <cell r="Y290">
            <v>73.507482014936542</v>
          </cell>
          <cell r="Z290">
            <v>159.19581425163807</v>
          </cell>
          <cell r="AA290">
            <v>139.29667841830474</v>
          </cell>
        </row>
        <row r="291">
          <cell r="W291">
            <v>1907000</v>
          </cell>
          <cell r="X291">
            <v>83.934469711697787</v>
          </cell>
          <cell r="Y291">
            <v>73.499684272089326</v>
          </cell>
          <cell r="Z291">
            <v>160.06303374020769</v>
          </cell>
          <cell r="AA291">
            <v>140.16389790687435</v>
          </cell>
        </row>
        <row r="292">
          <cell r="W292">
            <v>1919000</v>
          </cell>
          <cell r="X292">
            <v>83.861518097330588</v>
          </cell>
          <cell r="Y292">
            <v>73.491984051820779</v>
          </cell>
          <cell r="Z292">
            <v>160.93025322877739</v>
          </cell>
          <cell r="AA292">
            <v>141.03111739544406</v>
          </cell>
        </row>
        <row r="293">
          <cell r="W293">
            <v>1931000</v>
          </cell>
          <cell r="X293">
            <v>83.789473183504398</v>
          </cell>
          <cell r="Y293">
            <v>73.484379535998798</v>
          </cell>
          <cell r="Z293">
            <v>161.79747271734701</v>
          </cell>
          <cell r="AA293">
            <v>141.89833688401367</v>
          </cell>
        </row>
        <row r="294">
          <cell r="W294">
            <v>1943000</v>
          </cell>
          <cell r="X294">
            <v>83.718318170826905</v>
          </cell>
          <cell r="Y294">
            <v>73.476868951406743</v>
          </cell>
          <cell r="Z294">
            <v>162.66469220591665</v>
          </cell>
          <cell r="AA294">
            <v>142.76555637258332</v>
          </cell>
        </row>
        <row r="295">
          <cell r="W295">
            <v>1955000</v>
          </cell>
          <cell r="X295">
            <v>83.648036672371518</v>
          </cell>
          <cell r="Y295">
            <v>73.469450568364707</v>
          </cell>
          <cell r="Z295">
            <v>163.53191169448633</v>
          </cell>
          <cell r="AA295">
            <v>143.63277586115299</v>
          </cell>
        </row>
        <row r="296">
          <cell r="W296">
            <v>1967000</v>
          </cell>
          <cell r="X296">
            <v>83.578612701096077</v>
          </cell>
          <cell r="Y296">
            <v>73.462122699401462</v>
          </cell>
          <cell r="Z296">
            <v>164.399131183056</v>
          </cell>
          <cell r="AA296">
            <v>144.49999534972267</v>
          </cell>
        </row>
        <row r="297">
          <cell r="W297">
            <v>1979000</v>
          </cell>
          <cell r="X297">
            <v>83.510030657718858</v>
          </cell>
          <cell r="Y297">
            <v>73.454883697974878</v>
          </cell>
          <cell r="Z297">
            <v>165.26635067162562</v>
          </cell>
          <cell r="AA297">
            <v>145.36721483829228</v>
          </cell>
        </row>
        <row r="298">
          <cell r="W298">
            <v>1991000</v>
          </cell>
          <cell r="X298">
            <v>83.442275319033286</v>
          </cell>
          <cell r="Y298">
            <v>73.447731957238545</v>
          </cell>
          <cell r="Z298">
            <v>166.13357016019526</v>
          </cell>
          <cell r="AA298">
            <v>146.23443432686193</v>
          </cell>
        </row>
        <row r="299">
          <cell r="W299">
            <v>2003000</v>
          </cell>
          <cell r="X299">
            <v>83.375331826642523</v>
          </cell>
          <cell r="Y299">
            <v>73.440665908852537</v>
          </cell>
          <cell r="Z299">
            <v>167.00078964876496</v>
          </cell>
          <cell r="AA299">
            <v>147.10165381543163</v>
          </cell>
        </row>
        <row r="300">
          <cell r="W300">
            <v>2015000</v>
          </cell>
          <cell r="X300">
            <v>83.309185676096561</v>
          </cell>
          <cell r="Y300">
            <v>73.433684021836854</v>
          </cell>
          <cell r="Z300">
            <v>167.86800913733458</v>
          </cell>
          <cell r="AA300">
            <v>147.96887330400125</v>
          </cell>
        </row>
        <row r="301">
          <cell r="W301">
            <v>2027000</v>
          </cell>
          <cell r="X301">
            <v>83.243822706415529</v>
          </cell>
          <cell r="Y301">
            <v>73.426784801465686</v>
          </cell>
          <cell r="Z301">
            <v>168.73522862590428</v>
          </cell>
          <cell r="AA301">
            <v>148.83609279257095</v>
          </cell>
        </row>
        <row r="302">
          <cell r="W302">
            <v>2039000</v>
          </cell>
          <cell r="X302">
            <v>83.179229089982314</v>
          </cell>
          <cell r="Y302">
            <v>73.419966788200412</v>
          </cell>
          <cell r="Z302">
            <v>169.60244811447396</v>
          </cell>
          <cell r="AA302">
            <v>149.70331228114063</v>
          </cell>
        </row>
        <row r="303">
          <cell r="W303">
            <v>2051000</v>
          </cell>
          <cell r="X303">
            <v>83.115391322790629</v>
          </cell>
          <cell r="Y303">
            <v>73.413228556660286</v>
          </cell>
          <cell r="Z303">
            <v>170.46966760304358</v>
          </cell>
          <cell r="AA303">
            <v>150.57053176971024</v>
          </cell>
        </row>
        <row r="304">
          <cell r="W304">
            <v>2063000</v>
          </cell>
          <cell r="X304">
            <v>83.052296215033081</v>
          </cell>
          <cell r="Y304">
            <v>73.406568714629131</v>
          </cell>
          <cell r="Z304">
            <v>171.33688709161325</v>
          </cell>
          <cell r="AA304">
            <v>151.43775125827992</v>
          </cell>
        </row>
        <row r="305">
          <cell r="W305">
            <v>2075000</v>
          </cell>
          <cell r="X305">
            <v>82.989930882015855</v>
          </cell>
          <cell r="Y305">
            <v>73.399985902096176</v>
          </cell>
          <cell r="Z305">
            <v>172.20410658018289</v>
          </cell>
          <cell r="AA305">
            <v>152.30497074684956</v>
          </cell>
        </row>
        <row r="306">
          <cell r="W306">
            <v>2087000</v>
          </cell>
          <cell r="X306">
            <v>82.928282735386929</v>
          </cell>
          <cell r="Y306">
            <v>73.393478790330221</v>
          </cell>
          <cell r="Z306">
            <v>173.07132606875251</v>
          </cell>
          <cell r="AA306">
            <v>153.17219023541918</v>
          </cell>
        </row>
        <row r="307">
          <cell r="W307">
            <v>2099000</v>
          </cell>
          <cell r="X307">
            <v>82.867339474665172</v>
          </cell>
          <cell r="Y307">
            <v>73.387046080985627</v>
          </cell>
          <cell r="Z307">
            <v>173.93854555732219</v>
          </cell>
          <cell r="AA307">
            <v>154.03940972398885</v>
          </cell>
        </row>
        <row r="308">
          <cell r="W308">
            <v>2111000</v>
          </cell>
          <cell r="X308">
            <v>82.807089079058187</v>
          </cell>
          <cell r="Y308">
            <v>73.380686505238515</v>
          </cell>
          <cell r="Z308">
            <v>174.80576504589183</v>
          </cell>
          <cell r="AA308">
            <v>154.9066292125585</v>
          </cell>
        </row>
        <row r="309">
          <cell r="W309">
            <v>2123000</v>
          </cell>
          <cell r="X309">
            <v>82.747519799557935</v>
          </cell>
          <cell r="Y309">
            <v>73.374398822952486</v>
          </cell>
          <cell r="Z309">
            <v>175.67298453446148</v>
          </cell>
          <cell r="AA309">
            <v>155.77384870112814</v>
          </cell>
        </row>
        <row r="310">
          <cell r="W310">
            <v>2135000</v>
          </cell>
          <cell r="X310">
            <v>82.688620151302644</v>
          </cell>
          <cell r="Y310">
            <v>73.368181821872525</v>
          </cell>
          <cell r="Z310">
            <v>176.54020402303115</v>
          </cell>
          <cell r="AA310">
            <v>156.64106818969782</v>
          </cell>
        </row>
        <row r="311">
          <cell r="W311">
            <v>2147000</v>
          </cell>
          <cell r="X311">
            <v>82.630378906195062</v>
          </cell>
          <cell r="Y311">
            <v>73.36203431684558</v>
          </cell>
          <cell r="Z311">
            <v>177.4074235116008</v>
          </cell>
          <cell r="AA311">
            <v>157.50828767826746</v>
          </cell>
        </row>
        <row r="312">
          <cell r="W312">
            <v>2159000</v>
          </cell>
          <cell r="X312">
            <v>82.57278508576681</v>
          </cell>
          <cell r="Y312">
            <v>73.355955149067711</v>
          </cell>
          <cell r="Z312">
            <v>178.27464300017053</v>
          </cell>
          <cell r="AA312">
            <v>158.3755071668372</v>
          </cell>
        </row>
        <row r="313">
          <cell r="W313">
            <v>2171000</v>
          </cell>
          <cell r="X313">
            <v>82.515827954279189</v>
          </cell>
          <cell r="Y313">
            <v>73.3499431853555</v>
          </cell>
          <cell r="Z313">
            <v>179.14186248874012</v>
          </cell>
          <cell r="AA313">
            <v>159.24272665540678</v>
          </cell>
        </row>
        <row r="314">
          <cell r="W314">
            <v>2183000</v>
          </cell>
          <cell r="X314">
            <v>82.459497012052111</v>
          </cell>
          <cell r="Y314">
            <v>73.343997317442245</v>
          </cell>
          <cell r="Z314">
            <v>180.00908197730976</v>
          </cell>
          <cell r="AA314">
            <v>160.10994614397643</v>
          </cell>
        </row>
        <row r="315">
          <cell r="W315">
            <v>2195000</v>
          </cell>
          <cell r="X315">
            <v>82.403781989011122</v>
          </cell>
          <cell r="Y315">
            <v>73.338116461296622</v>
          </cell>
          <cell r="Z315">
            <v>180.87630146587941</v>
          </cell>
          <cell r="AA315">
            <v>160.97716563254608</v>
          </cell>
        </row>
        <row r="316">
          <cell r="W316">
            <v>2207000</v>
          </cell>
          <cell r="X316">
            <v>82.348672838445438</v>
          </cell>
          <cell r="Y316">
            <v>73.332299556463866</v>
          </cell>
          <cell r="Z316">
            <v>181.74352095444908</v>
          </cell>
          <cell r="AA316">
            <v>161.84438512111575</v>
          </cell>
        </row>
        <row r="317">
          <cell r="W317">
            <v>2219000</v>
          </cell>
          <cell r="X317">
            <v>82.294159730968332</v>
          </cell>
          <cell r="Y317">
            <v>73.32654556542829</v>
          </cell>
          <cell r="Z317">
            <v>182.61074044301873</v>
          </cell>
          <cell r="AA317">
            <v>162.71160460968539</v>
          </cell>
        </row>
        <row r="318">
          <cell r="W318">
            <v>2231000</v>
          </cell>
          <cell r="X318">
            <v>82.240233048672494</v>
          </cell>
          <cell r="Y318">
            <v>73.320853472996419</v>
          </cell>
          <cell r="Z318">
            <v>183.47795993158834</v>
          </cell>
          <cell r="AA318">
            <v>163.57882409825501</v>
          </cell>
        </row>
        <row r="319">
          <cell r="W319">
            <v>2243000</v>
          </cell>
          <cell r="X319">
            <v>82.186883379473045</v>
          </cell>
          <cell r="Y319">
            <v>73.315222285699832</v>
          </cell>
          <cell r="Z319">
            <v>184.34517942015805</v>
          </cell>
          <cell r="AA319">
            <v>164.44604358682471</v>
          </cell>
        </row>
        <row r="320">
          <cell r="W320">
            <v>2255000</v>
          </cell>
          <cell r="X320">
            <v>82.134101511630917</v>
          </cell>
          <cell r="Y320">
            <v>73.309651031217015</v>
          </cell>
          <cell r="Z320">
            <v>185.21239890872769</v>
          </cell>
          <cell r="AA320">
            <v>165.31326307539436</v>
          </cell>
        </row>
        <row r="321">
          <cell r="W321">
            <v>2267000</v>
          </cell>
          <cell r="X321">
            <v>82.081878428450523</v>
          </cell>
          <cell r="Y321">
            <v>73.304138757813845</v>
          </cell>
          <cell r="Z321">
            <v>186.07961839729734</v>
          </cell>
          <cell r="AA321">
            <v>166.18048256396401</v>
          </cell>
        </row>
        <row r="322">
          <cell r="W322">
            <v>2279000</v>
          </cell>
          <cell r="X322">
            <v>82.030205303144797</v>
          </cell>
          <cell r="Y322">
            <v>73.298684533801506</v>
          </cell>
          <cell r="Z322">
            <v>186.94683788586698</v>
          </cell>
          <cell r="AA322">
            <v>167.04770205253365</v>
          </cell>
        </row>
        <row r="323">
          <cell r="W323">
            <v>2291000</v>
          </cell>
          <cell r="X323">
            <v>81.979073493861478</v>
          </cell>
          <cell r="Y323">
            <v>73.293287447011494</v>
          </cell>
          <cell r="Z323">
            <v>187.81405737443666</v>
          </cell>
          <cell r="AA323">
            <v>167.91492154110333</v>
          </cell>
        </row>
        <row r="324">
          <cell r="W324">
            <v>2303000</v>
          </cell>
          <cell r="X324">
            <v>81.928474538865075</v>
          </cell>
          <cell r="Y324">
            <v>73.287946604287001</v>
          </cell>
          <cell r="Z324">
            <v>188.68127686300627</v>
          </cell>
          <cell r="AA324">
            <v>168.78214102967294</v>
          </cell>
        </row>
        <row r="325">
          <cell r="W325">
            <v>2315000</v>
          </cell>
          <cell r="X325">
            <v>81.878400151868675</v>
          </cell>
          <cell r="Y325">
            <v>73.282661130990348</v>
          </cell>
          <cell r="Z325">
            <v>189.54849635157598</v>
          </cell>
          <cell r="AA325">
            <v>169.64936051824264</v>
          </cell>
        </row>
        <row r="326">
          <cell r="W326">
            <v>2327000</v>
          </cell>
          <cell r="X326">
            <v>81.828842217509944</v>
          </cell>
          <cell r="Y326">
            <v>73.277430170525278</v>
          </cell>
          <cell r="Z326">
            <v>190.41571584014565</v>
          </cell>
          <cell r="AA326">
            <v>170.51658000681232</v>
          </cell>
        </row>
        <row r="327">
          <cell r="W327">
            <v>2339000</v>
          </cell>
          <cell r="X327">
            <v>81.77979278696678</v>
          </cell>
          <cell r="Y327">
            <v>73.272252883874302</v>
          </cell>
          <cell r="Z327">
            <v>191.2829353287153</v>
          </cell>
          <cell r="AA327">
            <v>171.38379949538196</v>
          </cell>
        </row>
        <row r="328">
          <cell r="W328">
            <v>2351000</v>
          </cell>
          <cell r="X328">
            <v>81.73124407370689</v>
          </cell>
          <cell r="Y328">
            <v>73.267128449149979</v>
          </cell>
          <cell r="Z328">
            <v>192.15015481728491</v>
          </cell>
          <cell r="AA328">
            <v>172.25101898395158</v>
          </cell>
        </row>
        <row r="329">
          <cell r="W329">
            <v>2363000</v>
          </cell>
          <cell r="X329">
            <v>81.683188449367165</v>
          </cell>
          <cell r="Y329">
            <v>73.262056061160081</v>
          </cell>
          <cell r="Z329">
            <v>193.01737430585462</v>
          </cell>
          <cell r="AA329">
            <v>173.11823847252128</v>
          </cell>
        </row>
        <row r="330">
          <cell r="W330">
            <v>2375000</v>
          </cell>
          <cell r="X330">
            <v>81.635618439757579</v>
          </cell>
          <cell r="Y330">
            <v>73.25703493098564</v>
          </cell>
          <cell r="Z330">
            <v>193.88459379442423</v>
          </cell>
          <cell r="AA330">
            <v>173.9854579610909</v>
          </cell>
        </row>
        <row r="331">
          <cell r="W331">
            <v>2387000</v>
          </cell>
          <cell r="X331">
            <v>81.588526720986138</v>
          </cell>
          <cell r="Y331">
            <v>73.252064285572089</v>
          </cell>
          <cell r="Z331">
            <v>194.75181328299391</v>
          </cell>
          <cell r="AA331">
            <v>174.85267744966058</v>
          </cell>
        </row>
        <row r="332">
          <cell r="W332">
            <v>2399000</v>
          </cell>
          <cell r="X332">
            <v>81.541906115699689</v>
          </cell>
          <cell r="Y332">
            <v>73.247143367332328</v>
          </cell>
          <cell r="Z332">
            <v>195.61903277156358</v>
          </cell>
          <cell r="AA332">
            <v>175.71989693823025</v>
          </cell>
        </row>
        <row r="333">
          <cell r="W333">
            <v>2411000</v>
          </cell>
          <cell r="X333">
            <v>81.495749589437267</v>
          </cell>
          <cell r="Y333">
            <v>73.242271433761886</v>
          </cell>
          <cell r="Z333">
            <v>196.48625226013326</v>
          </cell>
          <cell r="AA333">
            <v>176.58711642679992</v>
          </cell>
        </row>
        <row r="334">
          <cell r="W334">
            <v>2423000</v>
          </cell>
          <cell r="X334">
            <v>81.450050247091568</v>
          </cell>
          <cell r="Y334">
            <v>73.237447757065439</v>
          </cell>
          <cell r="Z334">
            <v>197.35347174870287</v>
          </cell>
          <cell r="AA334">
            <v>177.45433591536954</v>
          </cell>
        </row>
        <row r="335">
          <cell r="W335">
            <v>2435000</v>
          </cell>
          <cell r="X335">
            <v>81.404801329475376</v>
          </cell>
          <cell r="Y335">
            <v>73.232671623794332</v>
          </cell>
          <cell r="Z335">
            <v>198.22069123727255</v>
          </cell>
          <cell r="AA335">
            <v>178.32155540393921</v>
          </cell>
        </row>
        <row r="336">
          <cell r="W336">
            <v>2447000</v>
          </cell>
          <cell r="X336">
            <v>81.359996209988623</v>
          </cell>
          <cell r="Y336">
            <v>73.227942334494827</v>
          </cell>
          <cell r="Z336">
            <v>199.08791072584216</v>
          </cell>
          <cell r="AA336">
            <v>179.18877489250883</v>
          </cell>
        </row>
        <row r="337">
          <cell r="W337">
            <v>2459000</v>
          </cell>
          <cell r="X337">
            <v>81.315628391383427</v>
          </cell>
          <cell r="Y337">
            <v>73.223259203366624</v>
          </cell>
          <cell r="Z337">
            <v>199.95513021441187</v>
          </cell>
          <cell r="AA337">
            <v>180.05599438107853</v>
          </cell>
        </row>
        <row r="338">
          <cell r="W338">
            <v>2471000</v>
          </cell>
          <cell r="X338">
            <v>81.271691502623028</v>
          </cell>
          <cell r="Y338">
            <v>73.218621557931272</v>
          </cell>
          <cell r="Z338">
            <v>200.82234970298148</v>
          </cell>
          <cell r="AA338">
            <v>180.92321386964815</v>
          </cell>
        </row>
        <row r="339">
          <cell r="W339">
            <v>2483000</v>
          </cell>
          <cell r="X339">
            <v>81.228179295832106</v>
          </cell>
          <cell r="Y339">
            <v>73.21402873871034</v>
          </cell>
          <cell r="Z339">
            <v>201.6895691915511</v>
          </cell>
          <cell r="AA339">
            <v>181.79043335821777</v>
          </cell>
        </row>
        <row r="340">
          <cell r="W340">
            <v>2495000</v>
          </cell>
          <cell r="X340">
            <v>81.185085643335</v>
          </cell>
          <cell r="Y340">
            <v>73.209480098912806</v>
          </cell>
          <cell r="Z340">
            <v>202.5567886801208</v>
          </cell>
          <cell r="AA340">
            <v>182.65765284678747</v>
          </cell>
        </row>
        <row r="341">
          <cell r="W341">
            <v>2507000</v>
          </cell>
          <cell r="X341">
            <v>81.142404534778791</v>
          </cell>
          <cell r="Y341">
            <v>73.204975004131271</v>
          </cell>
          <cell r="Z341">
            <v>203.42400816869042</v>
          </cell>
          <cell r="AA341">
            <v>183.52487233535709</v>
          </cell>
        </row>
        <row r="342">
          <cell r="W342">
            <v>2519000</v>
          </cell>
          <cell r="X342">
            <v>81.100130074339049</v>
          </cell>
          <cell r="Y342">
            <v>73.200512832047153</v>
          </cell>
          <cell r="Z342">
            <v>204.29122765726009</v>
          </cell>
          <cell r="AA342">
            <v>184.39209182392676</v>
          </cell>
        </row>
        <row r="343">
          <cell r="W343">
            <v>2531000</v>
          </cell>
          <cell r="X343">
            <v>81.058256478004637</v>
          </cell>
          <cell r="Y343">
            <v>73.196092972143973</v>
          </cell>
          <cell r="Z343">
            <v>205.15844714582974</v>
          </cell>
          <cell r="AA343">
            <v>185.25931131249641</v>
          </cell>
        </row>
        <row r="344">
          <cell r="W344">
            <v>2543000</v>
          </cell>
          <cell r="X344">
            <v>81.016778070939594</v>
          </cell>
          <cell r="Y344">
            <v>73.191714825429059</v>
          </cell>
          <cell r="Z344">
            <v>206.02566663439941</v>
          </cell>
          <cell r="AA344">
            <v>186.12653080106608</v>
          </cell>
        </row>
        <row r="345">
          <cell r="W345">
            <v>2555000</v>
          </cell>
          <cell r="X345">
            <v>80.975689284919412</v>
          </cell>
          <cell r="Y345">
            <v>73.187377804162722</v>
          </cell>
          <cell r="Z345">
            <v>206.89288612296909</v>
          </cell>
          <cell r="AA345">
            <v>186.99375028963576</v>
          </cell>
        </row>
        <row r="346">
          <cell r="W346">
            <v>2567000</v>
          </cell>
          <cell r="X346">
            <v>80.934984655839003</v>
          </cell>
          <cell r="Y346">
            <v>73.183081331595403</v>
          </cell>
          <cell r="Z346">
            <v>207.76010561153871</v>
          </cell>
          <cell r="AA346">
            <v>187.86096977820537</v>
          </cell>
        </row>
        <row r="347">
          <cell r="W347">
            <v>2579000</v>
          </cell>
          <cell r="X347">
            <v>80.894658821290591</v>
          </cell>
          <cell r="Y347">
            <v>73.178824841711943</v>
          </cell>
          <cell r="Z347">
            <v>208.62732510010844</v>
          </cell>
          <cell r="AA347">
            <v>188.7281892667751</v>
          </cell>
        </row>
        <row r="348">
          <cell r="W348">
            <v>2565097.1999999997</v>
          </cell>
          <cell r="X348">
            <v>80.941413646222799</v>
          </cell>
          <cell r="Y348">
            <v>73.183759927161645</v>
          </cell>
          <cell r="Z348">
            <v>207.62259350796785</v>
          </cell>
          <cell r="AA348">
            <v>187.72345767463452</v>
          </cell>
        </row>
        <row r="432">
          <cell r="A432" t="str">
            <v>Estimated Revenues Based on Price and Volume (Revised Increments)</v>
          </cell>
          <cell r="N432" t="str">
            <v>HG2/</v>
          </cell>
          <cell r="P432" t="str">
            <v>Energy Rev.</v>
          </cell>
          <cell r="Q432" t="str">
            <v>Price Per</v>
          </cell>
          <cell r="R432" t="str">
            <v>Service</v>
          </cell>
          <cell r="U432" t="str">
            <v>Total</v>
          </cell>
          <cell r="V432" t="str">
            <v>Ave. Rate</v>
          </cell>
          <cell r="X432" t="str">
            <v>Average</v>
          </cell>
          <cell r="Y432" t="str">
            <v>Av. Energy</v>
          </cell>
          <cell r="Z432" t="str">
            <v>Total</v>
          </cell>
          <cell r="AA432" t="str">
            <v>Tot. Energy</v>
          </cell>
        </row>
        <row r="433">
          <cell r="A433" t="str">
            <v>Tot Energy before loss</v>
          </cell>
          <cell r="B433" t="str">
            <v>R1</v>
          </cell>
          <cell r="C433" t="str">
            <v>R2</v>
          </cell>
          <cell r="D433" t="str">
            <v>R3</v>
          </cell>
          <cell r="E433" t="str">
            <v>R4</v>
          </cell>
          <cell r="F433" t="str">
            <v>F1</v>
          </cell>
          <cell r="G433" t="str">
            <v>F3</v>
          </cell>
          <cell r="H433" t="str">
            <v>G1</v>
          </cell>
          <cell r="I433" t="str">
            <v>G3</v>
          </cell>
          <cell r="J433">
            <v>0</v>
          </cell>
          <cell r="K433" t="str">
            <v>UR2</v>
          </cell>
          <cell r="L433" t="str">
            <v>UG2</v>
          </cell>
          <cell r="M433" t="str">
            <v>STR LTS</v>
          </cell>
          <cell r="N433" t="str">
            <v>CG2</v>
          </cell>
          <cell r="O433" t="str">
            <v>Demand</v>
          </cell>
          <cell r="P433" t="str">
            <v>TOTAL</v>
          </cell>
          <cell r="Q433" t="str">
            <v>MWH</v>
          </cell>
          <cell r="R433" t="str">
            <v>Charge</v>
          </cell>
          <cell r="S433" t="str">
            <v>Late Pay.</v>
          </cell>
          <cell r="T433" t="str">
            <v xml:space="preserve">Rental </v>
          </cell>
          <cell r="U433" t="str">
            <v>Revenues</v>
          </cell>
          <cell r="V433" t="str">
            <v>Per MWH</v>
          </cell>
          <cell r="W433" t="str">
            <v>Tot. Energy</v>
          </cell>
          <cell r="X433" t="str">
            <v>Price</v>
          </cell>
          <cell r="Y433" t="str">
            <v>Rate</v>
          </cell>
          <cell r="Z433" t="str">
            <v>Revenues</v>
          </cell>
          <cell r="AA433" t="str">
            <v>Revenues</v>
          </cell>
        </row>
        <row r="434">
          <cell r="A434">
            <v>38.419982178512491</v>
          </cell>
          <cell r="B434" t="str">
            <v>$M</v>
          </cell>
          <cell r="C434" t="str">
            <v>$M</v>
          </cell>
          <cell r="D434" t="str">
            <v>$M</v>
          </cell>
          <cell r="E434" t="str">
            <v>$M</v>
          </cell>
          <cell r="F434" t="str">
            <v>$M</v>
          </cell>
          <cell r="G434" t="str">
            <v>$M</v>
          </cell>
          <cell r="H434" t="str">
            <v>$M</v>
          </cell>
          <cell r="I434" t="str">
            <v>$M</v>
          </cell>
          <cell r="J434" t="str">
            <v>$M</v>
          </cell>
          <cell r="K434" t="str">
            <v>$M</v>
          </cell>
          <cell r="L434" t="str">
            <v>$M</v>
          </cell>
          <cell r="M434" t="str">
            <v>$M</v>
          </cell>
          <cell r="N434" t="str">
            <v>$M</v>
          </cell>
          <cell r="O434" t="str">
            <v>$M</v>
          </cell>
          <cell r="P434" t="str">
            <v>$M</v>
          </cell>
          <cell r="Q434" t="str">
            <v>$/MWH</v>
          </cell>
          <cell r="R434" t="str">
            <v>$M</v>
          </cell>
          <cell r="S434" t="str">
            <v>$M</v>
          </cell>
          <cell r="T434" t="str">
            <v>$M</v>
          </cell>
          <cell r="U434" t="str">
            <v>$M</v>
          </cell>
          <cell r="V434" t="str">
            <v>$M</v>
          </cell>
          <cell r="W434" t="str">
            <v>(MWH)</v>
          </cell>
          <cell r="X434" t="str">
            <v>$/MWH</v>
          </cell>
          <cell r="Y434" t="str">
            <v>$/MWH</v>
          </cell>
          <cell r="Z434" t="str">
            <v>$M</v>
          </cell>
          <cell r="AA434" t="str">
            <v>$M</v>
          </cell>
        </row>
        <row r="436">
          <cell r="A436">
            <v>980624.8</v>
          </cell>
        </row>
        <row r="437">
          <cell r="A437">
            <v>991000</v>
          </cell>
          <cell r="B437">
            <v>14.954534390225438</v>
          </cell>
          <cell r="C437">
            <v>17.811817348164059</v>
          </cell>
          <cell r="D437">
            <v>1.2754797627430785</v>
          </cell>
          <cell r="E437">
            <v>1.3758058209120483</v>
          </cell>
          <cell r="F437">
            <v>9.0661137505432414</v>
          </cell>
          <cell r="G437">
            <v>0.61127295630991008</v>
          </cell>
          <cell r="H437">
            <v>7.1387231984432775</v>
          </cell>
          <cell r="I437">
            <v>9.4404326575132131</v>
          </cell>
          <cell r="J437">
            <v>4.2529116036603023</v>
          </cell>
          <cell r="K437">
            <v>3.7448670147540328</v>
          </cell>
          <cell r="L437">
            <v>0.92769202281746233</v>
          </cell>
          <cell r="M437">
            <v>0.30952512908601304</v>
          </cell>
          <cell r="N437">
            <v>7.3454173009482843E-2</v>
          </cell>
          <cell r="O437">
            <v>2.773187274711518</v>
          </cell>
          <cell r="P437">
            <v>73.75581710289309</v>
          </cell>
          <cell r="Q437">
            <v>74.425647934301807</v>
          </cell>
          <cell r="R437">
            <v>17.431999999999995</v>
          </cell>
          <cell r="S437">
            <v>0.80286016666666693</v>
          </cell>
          <cell r="T437">
            <v>1.6642756666666667</v>
          </cell>
          <cell r="U437">
            <v>93.654952936226408</v>
          </cell>
          <cell r="V437">
            <v>94.505502458351572</v>
          </cell>
          <cell r="W437">
            <v>991000</v>
          </cell>
          <cell r="X437">
            <v>94.505502458351572</v>
          </cell>
          <cell r="Y437">
            <v>74.425647934301807</v>
          </cell>
          <cell r="Z437">
            <v>93.654952936226408</v>
          </cell>
          <cell r="AA437">
            <v>73.75581710289309</v>
          </cell>
        </row>
        <row r="438">
          <cell r="A438">
            <v>1001000</v>
          </cell>
          <cell r="B438">
            <v>15.105437865404305</v>
          </cell>
          <cell r="C438">
            <v>17.991553143806481</v>
          </cell>
          <cell r="D438">
            <v>1.2883503960704557</v>
          </cell>
          <cell r="E438">
            <v>1.3896888261684768</v>
          </cell>
          <cell r="F438">
            <v>9.1575982485305616</v>
          </cell>
          <cell r="G438">
            <v>0.61598635790402279</v>
          </cell>
          <cell r="H438">
            <v>7.2107587503952795</v>
          </cell>
          <cell r="I438">
            <v>9.5161459063330049</v>
          </cell>
          <cell r="J438">
            <v>4.2958269578849269</v>
          </cell>
          <cell r="K438">
            <v>3.7826557838231962</v>
          </cell>
          <cell r="L438">
            <v>0.93436053003854336</v>
          </cell>
          <cell r="M438">
            <v>0.31264849063077604</v>
          </cell>
          <cell r="N438">
            <v>7.4195385653372664E-2</v>
          </cell>
          <cell r="O438">
            <v>2.8011710009951862</v>
          </cell>
          <cell r="P438">
            <v>74.476377643638585</v>
          </cell>
          <cell r="Q438">
            <v>74.401975667970618</v>
          </cell>
          <cell r="R438">
            <v>17.431999999999995</v>
          </cell>
          <cell r="S438">
            <v>0.80286016666666693</v>
          </cell>
          <cell r="T438">
            <v>1.6642756666666667</v>
          </cell>
          <cell r="U438">
            <v>94.375513476971918</v>
          </cell>
          <cell r="V438">
            <v>94.281232244727192</v>
          </cell>
          <cell r="W438">
            <v>1001000</v>
          </cell>
          <cell r="X438">
            <v>94.281232244727192</v>
          </cell>
          <cell r="Y438">
            <v>74.401975667970618</v>
          </cell>
          <cell r="Z438">
            <v>94.375513476971918</v>
          </cell>
          <cell r="AA438">
            <v>74.476377643638585</v>
          </cell>
        </row>
        <row r="439">
          <cell r="A439">
            <v>1011000</v>
          </cell>
          <cell r="B439">
            <v>15.256341340583168</v>
          </cell>
          <cell r="C439">
            <v>18.171288939448903</v>
          </cell>
          <cell r="D439">
            <v>1.3012210293978328</v>
          </cell>
          <cell r="E439">
            <v>1.403571831424905</v>
          </cell>
          <cell r="F439">
            <v>9.2490827465178764</v>
          </cell>
          <cell r="G439">
            <v>0.62069975949813572</v>
          </cell>
          <cell r="H439">
            <v>7.2827943023472788</v>
          </cell>
          <cell r="I439">
            <v>9.5918591551527985</v>
          </cell>
          <cell r="J439">
            <v>4.3387423121095514</v>
          </cell>
          <cell r="K439">
            <v>3.8204445528923587</v>
          </cell>
          <cell r="L439">
            <v>0.9410290372596245</v>
          </cell>
          <cell r="M439">
            <v>0.31577185217553905</v>
          </cell>
          <cell r="N439">
            <v>7.4936598297262499E-2</v>
          </cell>
          <cell r="O439">
            <v>2.8291547272788544</v>
          </cell>
          <cell r="P439">
            <v>75.196938184384067</v>
          </cell>
          <cell r="Q439">
            <v>74.378771695731018</v>
          </cell>
          <cell r="R439">
            <v>17.431999999999995</v>
          </cell>
          <cell r="S439">
            <v>0.80286016666666693</v>
          </cell>
          <cell r="T439">
            <v>1.6642756666666667</v>
          </cell>
          <cell r="U439">
            <v>95.096074017717399</v>
          </cell>
          <cell r="V439">
            <v>94.061398632757076</v>
          </cell>
          <cell r="W439">
            <v>1011000</v>
          </cell>
          <cell r="X439">
            <v>94.061398632757076</v>
          </cell>
          <cell r="Y439">
            <v>74.378771695731018</v>
          </cell>
          <cell r="Z439">
            <v>95.096074017717399</v>
          </cell>
          <cell r="AA439">
            <v>75.196938184384067</v>
          </cell>
        </row>
        <row r="440">
          <cell r="A440">
            <v>1021000</v>
          </cell>
          <cell r="B440">
            <v>15.407244815762033</v>
          </cell>
          <cell r="C440">
            <v>18.351024735091325</v>
          </cell>
          <cell r="D440">
            <v>1.3140916627252102</v>
          </cell>
          <cell r="E440">
            <v>1.4174548366813335</v>
          </cell>
          <cell r="F440">
            <v>9.3405672445051966</v>
          </cell>
          <cell r="G440">
            <v>0.62541316109224843</v>
          </cell>
          <cell r="H440">
            <v>7.3548298542992807</v>
          </cell>
          <cell r="I440">
            <v>9.6675724039725921</v>
          </cell>
          <cell r="J440">
            <v>4.3816576663341769</v>
          </cell>
          <cell r="K440">
            <v>3.8582333219615212</v>
          </cell>
          <cell r="L440">
            <v>0.94769754448070542</v>
          </cell>
          <cell r="M440">
            <v>0.31889521372030194</v>
          </cell>
          <cell r="N440">
            <v>7.5677810941152349E-2</v>
          </cell>
          <cell r="O440">
            <v>2.8571384535625226</v>
          </cell>
          <cell r="P440">
            <v>75.917498725129605</v>
          </cell>
          <cell r="Q440">
            <v>74.356022257717541</v>
          </cell>
          <cell r="R440">
            <v>17.431999999999995</v>
          </cell>
          <cell r="S440">
            <v>0.80286016666666693</v>
          </cell>
          <cell r="T440">
            <v>1.6642756666666667</v>
          </cell>
          <cell r="U440">
            <v>95.816634558462937</v>
          </cell>
          <cell r="V440">
            <v>93.845871261961747</v>
          </cell>
          <cell r="W440">
            <v>1021000</v>
          </cell>
          <cell r="X440">
            <v>93.845871261961747</v>
          </cell>
          <cell r="Y440">
            <v>74.356022257717541</v>
          </cell>
          <cell r="Z440">
            <v>95.816634558462937</v>
          </cell>
          <cell r="AA440">
            <v>75.917498725129605</v>
          </cell>
        </row>
        <row r="441">
          <cell r="A441">
            <v>1031000</v>
          </cell>
          <cell r="B441">
            <v>15.558148290940897</v>
          </cell>
          <cell r="C441">
            <v>18.530760530733748</v>
          </cell>
          <cell r="D441">
            <v>1.3269622960525873</v>
          </cell>
          <cell r="E441">
            <v>1.4313378419377618</v>
          </cell>
          <cell r="F441">
            <v>9.432051742492515</v>
          </cell>
          <cell r="G441">
            <v>0.63012656268636125</v>
          </cell>
          <cell r="H441">
            <v>7.4268654062512809</v>
          </cell>
          <cell r="I441">
            <v>9.7432856527923857</v>
          </cell>
          <cell r="J441">
            <v>4.4245730205588005</v>
          </cell>
          <cell r="K441">
            <v>3.8960220910306838</v>
          </cell>
          <cell r="L441">
            <v>0.95436605170178646</v>
          </cell>
          <cell r="M441">
            <v>0.322018575265065</v>
          </cell>
          <cell r="N441">
            <v>7.6419023585042184E-2</v>
          </cell>
          <cell r="O441">
            <v>2.8851221798461908</v>
          </cell>
          <cell r="P441">
            <v>76.6380592658751</v>
          </cell>
          <cell r="Q441">
            <v>74.333714127909886</v>
          </cell>
          <cell r="R441">
            <v>17.431999999999995</v>
          </cell>
          <cell r="S441">
            <v>0.80286016666666693</v>
          </cell>
          <cell r="T441">
            <v>1.6642756666666667</v>
          </cell>
          <cell r="U441">
            <v>96.537195099208418</v>
          </cell>
          <cell r="V441">
            <v>93.634524829494111</v>
          </cell>
          <cell r="W441">
            <v>1031000</v>
          </cell>
          <cell r="X441">
            <v>93.634524829494111</v>
          </cell>
          <cell r="Y441">
            <v>74.333714127909886</v>
          </cell>
          <cell r="Z441">
            <v>96.537195099208418</v>
          </cell>
          <cell r="AA441">
            <v>76.6380592658751</v>
          </cell>
        </row>
        <row r="442">
          <cell r="A442">
            <v>1041000</v>
          </cell>
          <cell r="B442">
            <v>15.70905176611976</v>
          </cell>
          <cell r="C442">
            <v>18.71049632637617</v>
          </cell>
          <cell r="D442">
            <v>1.3398329293799642</v>
          </cell>
          <cell r="E442">
            <v>1.4452208471941899</v>
          </cell>
          <cell r="F442">
            <v>9.5235362404798352</v>
          </cell>
          <cell r="G442">
            <v>0.63483996428047396</v>
          </cell>
          <cell r="H442">
            <v>7.498900958203282</v>
          </cell>
          <cell r="I442">
            <v>9.8189989016121775</v>
          </cell>
          <cell r="J442">
            <v>4.467488374783426</v>
          </cell>
          <cell r="K442">
            <v>3.9338108600998472</v>
          </cell>
          <cell r="L442">
            <v>0.96103455892286727</v>
          </cell>
          <cell r="M442">
            <v>0.325141936809828</v>
          </cell>
          <cell r="N442">
            <v>7.7160236228932005E-2</v>
          </cell>
          <cell r="O442">
            <v>2.913105906129859</v>
          </cell>
          <cell r="P442">
            <v>77.358619806620624</v>
          </cell>
          <cell r="Q442">
            <v>74.311834588492431</v>
          </cell>
          <cell r="R442">
            <v>17.431999999999995</v>
          </cell>
          <cell r="S442">
            <v>0.80286016666666693</v>
          </cell>
          <cell r="T442">
            <v>1.6642756666666667</v>
          </cell>
          <cell r="U442">
            <v>97.257755639953956</v>
          </cell>
          <cell r="V442">
            <v>93.427238847218021</v>
          </cell>
          <cell r="W442">
            <v>1041000</v>
          </cell>
          <cell r="X442">
            <v>93.427238847218021</v>
          </cell>
          <cell r="Y442">
            <v>74.311834588492431</v>
          </cell>
          <cell r="Z442">
            <v>97.257755639953956</v>
          </cell>
          <cell r="AA442">
            <v>77.358619806620624</v>
          </cell>
        </row>
        <row r="443">
          <cell r="A443">
            <v>1051000</v>
          </cell>
          <cell r="B443">
            <v>15.859955241298625</v>
          </cell>
          <cell r="C443">
            <v>18.890232122018595</v>
          </cell>
          <cell r="D443">
            <v>1.3527035627073416</v>
          </cell>
          <cell r="E443">
            <v>1.4591038524506184</v>
          </cell>
          <cell r="F443">
            <v>9.6150207384671518</v>
          </cell>
          <cell r="G443">
            <v>0.63955336587458667</v>
          </cell>
          <cell r="H443">
            <v>7.5709365101552821</v>
          </cell>
          <cell r="I443">
            <v>9.8947121504319711</v>
          </cell>
          <cell r="J443">
            <v>4.5104037290080505</v>
          </cell>
          <cell r="K443">
            <v>3.9715996291690097</v>
          </cell>
          <cell r="L443">
            <v>0.96770306614394841</v>
          </cell>
          <cell r="M443">
            <v>0.32826529835459106</v>
          </cell>
          <cell r="N443">
            <v>7.7901448872821855E-2</v>
          </cell>
          <cell r="O443">
            <v>2.9410896324135272</v>
          </cell>
          <cell r="P443">
            <v>78.079180347366119</v>
          </cell>
          <cell r="Q443">
            <v>74.290371405676609</v>
          </cell>
          <cell r="R443">
            <v>17.431999999999995</v>
          </cell>
          <cell r="S443">
            <v>0.80286016666666693</v>
          </cell>
          <cell r="T443">
            <v>1.6642756666666667</v>
          </cell>
          <cell r="U443">
            <v>97.978316180699437</v>
          </cell>
          <cell r="V443">
            <v>93.223897412654068</v>
          </cell>
          <cell r="W443">
            <v>1051000</v>
          </cell>
          <cell r="X443">
            <v>93.223897412654068</v>
          </cell>
          <cell r="Y443">
            <v>74.290371405676609</v>
          </cell>
          <cell r="Z443">
            <v>97.978316180699437</v>
          </cell>
          <cell r="AA443">
            <v>78.079180347366119</v>
          </cell>
        </row>
        <row r="444">
          <cell r="A444">
            <v>1061000</v>
          </cell>
          <cell r="B444">
            <v>16.01085871647749</v>
          </cell>
          <cell r="C444">
            <v>19.069967917661014</v>
          </cell>
          <cell r="D444">
            <v>1.3655741960347187</v>
          </cell>
          <cell r="E444">
            <v>1.4729868577070468</v>
          </cell>
          <cell r="F444">
            <v>9.7065052364544719</v>
          </cell>
          <cell r="G444">
            <v>0.64426676746869949</v>
          </cell>
          <cell r="H444">
            <v>7.6429720621072841</v>
          </cell>
          <cell r="I444">
            <v>9.9704253992517646</v>
          </cell>
          <cell r="J444">
            <v>4.5533190832326742</v>
          </cell>
          <cell r="K444">
            <v>4.0093883982381726</v>
          </cell>
          <cell r="L444">
            <v>0.97437157336502922</v>
          </cell>
          <cell r="M444">
            <v>0.33138865989935401</v>
          </cell>
          <cell r="N444">
            <v>7.864266151671169E-2</v>
          </cell>
          <cell r="O444">
            <v>2.9690733586971954</v>
          </cell>
          <cell r="P444">
            <v>78.799740888111657</v>
          </cell>
          <cell r="Q444">
            <v>74.269312806891293</v>
          </cell>
          <cell r="R444">
            <v>17.431999999999995</v>
          </cell>
          <cell r="S444">
            <v>0.80286016666666693</v>
          </cell>
          <cell r="T444">
            <v>1.6642756666666667</v>
          </cell>
          <cell r="U444">
            <v>98.698876721444975</v>
          </cell>
          <cell r="V444">
            <v>93.024388992879338</v>
          </cell>
          <cell r="W444">
            <v>1061000</v>
          </cell>
          <cell r="X444">
            <v>93.024388992879338</v>
          </cell>
          <cell r="Y444">
            <v>74.269312806891293</v>
          </cell>
          <cell r="Z444">
            <v>98.698876721444975</v>
          </cell>
          <cell r="AA444">
            <v>78.799740888111657</v>
          </cell>
        </row>
        <row r="445">
          <cell r="A445">
            <v>1071000</v>
          </cell>
          <cell r="B445">
            <v>16.161762191656354</v>
          </cell>
          <cell r="C445">
            <v>19.24970371330344</v>
          </cell>
          <cell r="D445">
            <v>1.3784448293620961</v>
          </cell>
          <cell r="E445">
            <v>1.4868698629634753</v>
          </cell>
          <cell r="F445">
            <v>9.7979897344417886</v>
          </cell>
          <cell r="G445">
            <v>0.64898016906281242</v>
          </cell>
          <cell r="H445">
            <v>7.7150076140592825</v>
          </cell>
          <cell r="I445">
            <v>10.046138648071558</v>
          </cell>
          <cell r="J445">
            <v>4.5962344374572996</v>
          </cell>
          <cell r="K445">
            <v>4.0471771673073347</v>
          </cell>
          <cell r="L445">
            <v>0.98104008058611036</v>
          </cell>
          <cell r="M445">
            <v>0.33451202144411701</v>
          </cell>
          <cell r="N445">
            <v>7.9383874160601525E-2</v>
          </cell>
          <cell r="O445">
            <v>2.9970570849808635</v>
          </cell>
          <cell r="P445">
            <v>79.520301428857124</v>
          </cell>
          <cell r="Q445">
            <v>74.24864745925035</v>
          </cell>
          <cell r="R445">
            <v>17.431999999999995</v>
          </cell>
          <cell r="S445">
            <v>0.80286016666666693</v>
          </cell>
          <cell r="T445">
            <v>1.6642756666666667</v>
          </cell>
          <cell r="U445">
            <v>99.419437262190456</v>
          </cell>
          <cell r="V445">
            <v>92.828606220532635</v>
          </cell>
          <cell r="W445">
            <v>1071000</v>
          </cell>
          <cell r="X445">
            <v>92.828606220532635</v>
          </cell>
          <cell r="Y445">
            <v>74.24864745925035</v>
          </cell>
          <cell r="Z445">
            <v>99.419437262190456</v>
          </cell>
          <cell r="AA445">
            <v>79.520301428857124</v>
          </cell>
        </row>
        <row r="446">
          <cell r="A446">
            <v>1081000</v>
          </cell>
          <cell r="B446">
            <v>16.312665666835215</v>
          </cell>
          <cell r="C446">
            <v>19.429439508945858</v>
          </cell>
          <cell r="D446">
            <v>1.391315462689473</v>
          </cell>
          <cell r="E446">
            <v>1.5007528682199036</v>
          </cell>
          <cell r="F446">
            <v>9.8894742324291052</v>
          </cell>
          <cell r="G446">
            <v>0.65369357065692513</v>
          </cell>
          <cell r="H446">
            <v>7.7870431660112853</v>
          </cell>
          <cell r="I446">
            <v>10.12185189689135</v>
          </cell>
          <cell r="J446">
            <v>4.6391497916819242</v>
          </cell>
          <cell r="K446">
            <v>4.0849659363764985</v>
          </cell>
          <cell r="L446">
            <v>0.98770858780719129</v>
          </cell>
          <cell r="M446">
            <v>0.33763538298888002</v>
          </cell>
          <cell r="N446">
            <v>8.0125086804491374E-2</v>
          </cell>
          <cell r="O446">
            <v>3.0250408112645317</v>
          </cell>
          <cell r="P446">
            <v>80.240861969602648</v>
          </cell>
          <cell r="Q446">
            <v>74.22836444921613</v>
          </cell>
          <cell r="R446">
            <v>17.431999999999995</v>
          </cell>
          <cell r="S446">
            <v>0.80286016666666693</v>
          </cell>
          <cell r="T446">
            <v>1.6642756666666667</v>
          </cell>
          <cell r="U446">
            <v>100.13999780293597</v>
          </cell>
          <cell r="V446">
            <v>92.636445701143344</v>
          </cell>
          <cell r="W446">
            <v>1081000</v>
          </cell>
          <cell r="X446">
            <v>92.636445701143344</v>
          </cell>
          <cell r="Y446">
            <v>74.22836444921613</v>
          </cell>
          <cell r="Z446">
            <v>100.13999780293597</v>
          </cell>
          <cell r="AA446">
            <v>80.240861969602648</v>
          </cell>
        </row>
        <row r="447">
          <cell r="A447">
            <v>1091000</v>
          </cell>
          <cell r="B447">
            <v>16.46356914201408</v>
          </cell>
          <cell r="C447">
            <v>19.609175304588284</v>
          </cell>
          <cell r="D447">
            <v>1.4041860960168506</v>
          </cell>
          <cell r="E447">
            <v>1.5146358734763317</v>
          </cell>
          <cell r="F447">
            <v>9.9809587304164253</v>
          </cell>
          <cell r="G447">
            <v>0.65840697225103795</v>
          </cell>
          <cell r="H447">
            <v>7.8590787179632864</v>
          </cell>
          <cell r="I447">
            <v>10.197565145711144</v>
          </cell>
          <cell r="J447">
            <v>4.6820651459065488</v>
          </cell>
          <cell r="K447">
            <v>4.1227547054456606</v>
          </cell>
          <cell r="L447">
            <v>0.99437709502827232</v>
          </cell>
          <cell r="M447">
            <v>0.34075874453364297</v>
          </cell>
          <cell r="N447">
            <v>8.086629944838121E-2</v>
          </cell>
          <cell r="O447">
            <v>3.0530245375481999</v>
          </cell>
          <cell r="P447">
            <v>80.961422510348143</v>
          </cell>
          <cell r="Q447">
            <v>74.20845326338052</v>
          </cell>
          <cell r="R447">
            <v>17.431999999999995</v>
          </cell>
          <cell r="S447">
            <v>0.80286016666666693</v>
          </cell>
          <cell r="T447">
            <v>1.6642756666666667</v>
          </cell>
          <cell r="U447">
            <v>100.86055834368148</v>
          </cell>
          <cell r="V447">
            <v>92.447807831055428</v>
          </cell>
          <cell r="W447">
            <v>1091000</v>
          </cell>
          <cell r="X447">
            <v>92.447807831055428</v>
          </cell>
          <cell r="Y447">
            <v>74.20845326338052</v>
          </cell>
          <cell r="Z447">
            <v>100.86055834368148</v>
          </cell>
          <cell r="AA447">
            <v>80.961422510348143</v>
          </cell>
        </row>
        <row r="448">
          <cell r="A448">
            <v>1101000</v>
          </cell>
          <cell r="B448">
            <v>16.614472617192948</v>
          </cell>
          <cell r="C448">
            <v>19.788911100230706</v>
          </cell>
          <cell r="D448">
            <v>1.4170567293442276</v>
          </cell>
          <cell r="E448">
            <v>1.5285188787327599</v>
          </cell>
          <cell r="F448">
            <v>10.072443228403744</v>
          </cell>
          <cell r="G448">
            <v>0.66312037384515077</v>
          </cell>
          <cell r="H448">
            <v>7.9311142699152857</v>
          </cell>
          <cell r="I448">
            <v>10.273278394530935</v>
          </cell>
          <cell r="J448">
            <v>4.7249805001311733</v>
          </cell>
          <cell r="K448">
            <v>4.1605434745148244</v>
          </cell>
          <cell r="L448">
            <v>1.0010456022493532</v>
          </cell>
          <cell r="M448">
            <v>0.34388210607840597</v>
          </cell>
          <cell r="N448">
            <v>8.1607512092271031E-2</v>
          </cell>
          <cell r="O448">
            <v>3.0810082638318681</v>
          </cell>
          <cell r="P448">
            <v>81.681983051093638</v>
          </cell>
          <cell r="Q448">
            <v>74.188903770293948</v>
          </cell>
          <cell r="R448">
            <v>17.431999999999995</v>
          </cell>
          <cell r="S448">
            <v>0.80286016666666693</v>
          </cell>
          <cell r="T448">
            <v>1.6642756666666667</v>
          </cell>
          <cell r="U448">
            <v>101.58111888442696</v>
          </cell>
          <cell r="V448">
            <v>92.262596625274256</v>
          </cell>
          <cell r="W448">
            <v>1101000</v>
          </cell>
          <cell r="X448">
            <v>92.262596625274256</v>
          </cell>
          <cell r="Y448">
            <v>74.188903770293948</v>
          </cell>
          <cell r="Z448">
            <v>101.58111888442696</v>
          </cell>
          <cell r="AA448">
            <v>81.681983051093638</v>
          </cell>
        </row>
        <row r="449">
          <cell r="A449">
            <v>1111000</v>
          </cell>
          <cell r="B449">
            <v>16.76537609237181</v>
          </cell>
          <cell r="C449">
            <v>19.968646895873125</v>
          </cell>
          <cell r="D449">
            <v>1.4299273626716047</v>
          </cell>
          <cell r="E449">
            <v>1.5424018839891884</v>
          </cell>
          <cell r="F449">
            <v>10.16392772639106</v>
          </cell>
          <cell r="G449">
            <v>0.66783377543926348</v>
          </cell>
          <cell r="H449">
            <v>8.0031498218672876</v>
          </cell>
          <cell r="I449">
            <v>10.348991643350727</v>
          </cell>
          <cell r="J449">
            <v>4.7678958543557979</v>
          </cell>
          <cell r="K449">
            <v>4.1983322435839865</v>
          </cell>
          <cell r="L449">
            <v>1.0077141094704343</v>
          </cell>
          <cell r="M449">
            <v>0.34700546762316897</v>
          </cell>
          <cell r="N449">
            <v>8.2348724736160894E-2</v>
          </cell>
          <cell r="O449">
            <v>3.1089919901155363</v>
          </cell>
          <cell r="P449">
            <v>82.402543591839148</v>
          </cell>
          <cell r="Q449">
            <v>74.169706203275567</v>
          </cell>
          <cell r="R449">
            <v>17.431999999999995</v>
          </cell>
          <cell r="S449">
            <v>0.80286016666666693</v>
          </cell>
          <cell r="T449">
            <v>1.6642756666666667</v>
          </cell>
          <cell r="U449">
            <v>102.30167942517247</v>
          </cell>
          <cell r="V449">
            <v>92.080719554610681</v>
          </cell>
          <cell r="W449">
            <v>1111000</v>
          </cell>
          <cell r="X449">
            <v>92.080719554610681</v>
          </cell>
          <cell r="Y449">
            <v>74.169706203275567</v>
          </cell>
          <cell r="Z449">
            <v>102.30167942517247</v>
          </cell>
          <cell r="AA449">
            <v>82.402543591839148</v>
          </cell>
        </row>
        <row r="450">
          <cell r="A450">
            <v>1121000</v>
          </cell>
          <cell r="B450">
            <v>16.916279567550674</v>
          </cell>
          <cell r="C450">
            <v>20.14838269151555</v>
          </cell>
          <cell r="D450">
            <v>1.4427979959989821</v>
          </cell>
          <cell r="E450">
            <v>1.5562848892456167</v>
          </cell>
          <cell r="F450">
            <v>10.255412224378381</v>
          </cell>
          <cell r="G450">
            <v>0.6725471770333763</v>
          </cell>
          <cell r="H450">
            <v>8.0751853738192878</v>
          </cell>
          <cell r="I450">
            <v>10.424704892170521</v>
          </cell>
          <cell r="J450">
            <v>4.8108112085804233</v>
          </cell>
          <cell r="K450">
            <v>4.2361210126531494</v>
          </cell>
          <cell r="L450">
            <v>1.0143826166915153</v>
          </cell>
          <cell r="M450">
            <v>0.35012882916793192</v>
          </cell>
          <cell r="N450">
            <v>8.3089937380050716E-2</v>
          </cell>
          <cell r="O450">
            <v>3.1369757163992045</v>
          </cell>
          <cell r="P450">
            <v>83.123104132584658</v>
          </cell>
          <cell r="Q450">
            <v>74.150851144143317</v>
          </cell>
          <cell r="R450">
            <v>17.431999999999995</v>
          </cell>
          <cell r="S450">
            <v>0.80286016666666693</v>
          </cell>
          <cell r="T450">
            <v>1.6642756666666667</v>
          </cell>
          <cell r="U450">
            <v>103.02223996591798</v>
          </cell>
          <cell r="V450">
            <v>91.902087391541457</v>
          </cell>
          <cell r="W450">
            <v>1121000</v>
          </cell>
          <cell r="X450">
            <v>91.902087391541457</v>
          </cell>
          <cell r="Y450">
            <v>74.150851144143317</v>
          </cell>
          <cell r="Z450">
            <v>103.02223996591798</v>
          </cell>
          <cell r="AA450">
            <v>83.123104132584658</v>
          </cell>
        </row>
        <row r="451">
          <cell r="A451">
            <v>1131000</v>
          </cell>
          <cell r="B451">
            <v>17.067183042729539</v>
          </cell>
          <cell r="C451">
            <v>20.328118487157976</v>
          </cell>
          <cell r="D451">
            <v>1.455668629326359</v>
          </cell>
          <cell r="E451">
            <v>1.5701678945020454</v>
          </cell>
          <cell r="F451">
            <v>10.346896722365699</v>
          </cell>
          <cell r="G451">
            <v>0.67726057862748901</v>
          </cell>
          <cell r="H451">
            <v>8.1472209257712898</v>
          </cell>
          <cell r="I451">
            <v>10.500418140990314</v>
          </cell>
          <cell r="J451">
            <v>4.8537265628050479</v>
          </cell>
          <cell r="K451">
            <v>4.2739097817223115</v>
          </cell>
          <cell r="L451">
            <v>1.0210511239125963</v>
          </cell>
          <cell r="M451">
            <v>0.35325219071269504</v>
          </cell>
          <cell r="N451">
            <v>8.3831150023940565E-2</v>
          </cell>
          <cell r="O451">
            <v>3.1649594426828727</v>
          </cell>
          <cell r="P451">
            <v>83.843664673330181</v>
          </cell>
          <cell r="Q451">
            <v>74.132329507807412</v>
          </cell>
          <cell r="R451">
            <v>17.431999999999995</v>
          </cell>
          <cell r="S451">
            <v>0.80286016666666693</v>
          </cell>
          <cell r="T451">
            <v>1.6642756666666667</v>
          </cell>
          <cell r="U451">
            <v>103.74280050666351</v>
          </cell>
          <cell r="V451">
            <v>91.72661406424713</v>
          </cell>
          <cell r="W451">
            <v>1131000</v>
          </cell>
          <cell r="X451">
            <v>91.72661406424713</v>
          </cell>
          <cell r="Y451">
            <v>74.132329507807412</v>
          </cell>
          <cell r="Z451">
            <v>103.74280050666351</v>
          </cell>
          <cell r="AA451">
            <v>83.843664673330181</v>
          </cell>
        </row>
        <row r="452">
          <cell r="A452">
            <v>1141000</v>
          </cell>
          <cell r="B452">
            <v>17.218086517908404</v>
          </cell>
          <cell r="C452">
            <v>20.507854282800391</v>
          </cell>
          <cell r="D452">
            <v>1.4685392626537361</v>
          </cell>
          <cell r="E452">
            <v>1.5840508997584735</v>
          </cell>
          <cell r="F452">
            <v>10.438381220353016</v>
          </cell>
          <cell r="G452">
            <v>0.68197398022160194</v>
          </cell>
          <cell r="H452">
            <v>8.2192564777232899</v>
          </cell>
          <cell r="I452">
            <v>10.576131389810108</v>
          </cell>
          <cell r="J452">
            <v>4.8966419170296733</v>
          </cell>
          <cell r="K452">
            <v>4.3116985507914753</v>
          </cell>
          <cell r="L452">
            <v>1.0277196311336771</v>
          </cell>
          <cell r="M452">
            <v>0.35637555225745804</v>
          </cell>
          <cell r="N452">
            <v>8.4572362667830372E-2</v>
          </cell>
          <cell r="O452">
            <v>3.1929431689665408</v>
          </cell>
          <cell r="P452">
            <v>84.564225214075663</v>
          </cell>
          <cell r="Q452">
            <v>74.114132527673675</v>
          </cell>
          <cell r="R452">
            <v>17.431999999999995</v>
          </cell>
          <cell r="S452">
            <v>0.80286016666666693</v>
          </cell>
          <cell r="T452">
            <v>1.6642756666666667</v>
          </cell>
          <cell r="U452">
            <v>104.46336104740899</v>
          </cell>
          <cell r="V452">
            <v>91.554216518325148</v>
          </cell>
          <cell r="W452">
            <v>1141000</v>
          </cell>
          <cell r="X452">
            <v>91.554216518325148</v>
          </cell>
          <cell r="Y452">
            <v>74.114132527673675</v>
          </cell>
          <cell r="Z452">
            <v>104.46336104740899</v>
          </cell>
          <cell r="AA452">
            <v>84.564225214075663</v>
          </cell>
        </row>
        <row r="453">
          <cell r="A453">
            <v>1151000</v>
          </cell>
          <cell r="B453">
            <v>17.368989993087268</v>
          </cell>
          <cell r="C453">
            <v>20.687590078442817</v>
          </cell>
          <cell r="D453">
            <v>1.4814098959811131</v>
          </cell>
          <cell r="E453">
            <v>1.5979339050149017</v>
          </cell>
          <cell r="F453">
            <v>10.529865718340334</v>
          </cell>
          <cell r="G453">
            <v>0.68668738181571465</v>
          </cell>
          <cell r="H453">
            <v>8.2912920296752901</v>
          </cell>
          <cell r="I453">
            <v>10.6518446386299</v>
          </cell>
          <cell r="J453">
            <v>4.939557271254297</v>
          </cell>
          <cell r="K453">
            <v>4.3494873198606374</v>
          </cell>
          <cell r="L453">
            <v>1.0343881383547582</v>
          </cell>
          <cell r="M453">
            <v>0.35949891380222088</v>
          </cell>
          <cell r="N453">
            <v>8.5313575311720222E-2</v>
          </cell>
          <cell r="O453">
            <v>3.220926895250209</v>
          </cell>
          <cell r="P453">
            <v>85.2847857548212</v>
          </cell>
          <cell r="Q453">
            <v>74.09625174180816</v>
          </cell>
          <cell r="R453">
            <v>17.431999999999995</v>
          </cell>
          <cell r="S453">
            <v>0.80286016666666693</v>
          </cell>
          <cell r="T453">
            <v>1.6642756666666667</v>
          </cell>
          <cell r="U453">
            <v>105.18392158815453</v>
          </cell>
          <cell r="V453">
            <v>91.384814585712007</v>
          </cell>
          <cell r="W453">
            <v>1151000</v>
          </cell>
          <cell r="X453">
            <v>91.384814585712007</v>
          </cell>
          <cell r="Y453">
            <v>74.09625174180816</v>
          </cell>
          <cell r="Z453">
            <v>105.18392158815453</v>
          </cell>
          <cell r="AA453">
            <v>85.2847857548212</v>
          </cell>
        </row>
        <row r="454">
          <cell r="A454">
            <v>1161000</v>
          </cell>
          <cell r="B454">
            <v>17.51989346826613</v>
          </cell>
          <cell r="C454">
            <v>20.867325874085243</v>
          </cell>
          <cell r="D454">
            <v>1.4942805293084906</v>
          </cell>
          <cell r="E454">
            <v>1.6118169102713302</v>
          </cell>
          <cell r="F454">
            <v>10.621350216327654</v>
          </cell>
          <cell r="G454">
            <v>0.69140078340982736</v>
          </cell>
          <cell r="H454">
            <v>8.3633275816272921</v>
          </cell>
          <cell r="I454">
            <v>10.727557887449693</v>
          </cell>
          <cell r="J454">
            <v>4.9824726254789224</v>
          </cell>
          <cell r="K454">
            <v>4.3872760889298004</v>
          </cell>
          <cell r="L454">
            <v>1.0410566455758392</v>
          </cell>
          <cell r="M454">
            <v>0.36262227534698399</v>
          </cell>
          <cell r="N454">
            <v>8.6054787955610057E-2</v>
          </cell>
          <cell r="O454">
            <v>3.2489106215338772</v>
          </cell>
          <cell r="P454">
            <v>86.005346295566667</v>
          </cell>
          <cell r="Q454">
            <v>74.078678979816246</v>
          </cell>
          <cell r="R454">
            <v>17.431999999999995</v>
          </cell>
          <cell r="S454">
            <v>0.80286016666666693</v>
          </cell>
          <cell r="T454">
            <v>1.6642756666666667</v>
          </cell>
          <cell r="U454">
            <v>105.90448212889999</v>
          </cell>
          <cell r="V454">
            <v>91.218330860378984</v>
          </cell>
          <cell r="W454">
            <v>1161000</v>
          </cell>
          <cell r="X454">
            <v>91.218330860378984</v>
          </cell>
          <cell r="Y454">
            <v>74.078678979816246</v>
          </cell>
          <cell r="Z454">
            <v>105.90448212889999</v>
          </cell>
          <cell r="AA454">
            <v>86.005346295566667</v>
          </cell>
        </row>
        <row r="455">
          <cell r="A455">
            <v>1171000</v>
          </cell>
          <cell r="B455">
            <v>17.670796943444994</v>
          </cell>
          <cell r="C455">
            <v>21.047061669727661</v>
          </cell>
          <cell r="D455">
            <v>1.5071511626358676</v>
          </cell>
          <cell r="E455">
            <v>1.6256999155277585</v>
          </cell>
          <cell r="F455">
            <v>10.712834714314971</v>
          </cell>
          <cell r="G455">
            <v>0.69611418500394018</v>
          </cell>
          <cell r="H455">
            <v>8.4353631335792922</v>
          </cell>
          <cell r="I455">
            <v>10.803271136269487</v>
          </cell>
          <cell r="J455">
            <v>5.025387979703547</v>
          </cell>
          <cell r="K455">
            <v>4.4250648579989633</v>
          </cell>
          <cell r="L455">
            <v>1.0477251527969202</v>
          </cell>
          <cell r="M455">
            <v>0.36574563689174699</v>
          </cell>
          <cell r="N455">
            <v>8.6796000599499906E-2</v>
          </cell>
          <cell r="O455">
            <v>3.2768943478175454</v>
          </cell>
          <cell r="P455">
            <v>86.725906836312191</v>
          </cell>
          <cell r="Q455">
            <v>74.061406350394691</v>
          </cell>
          <cell r="R455">
            <v>17.431999999999995</v>
          </cell>
          <cell r="S455">
            <v>0.80286016666666693</v>
          </cell>
          <cell r="T455">
            <v>1.6642756666666667</v>
          </cell>
          <cell r="U455">
            <v>106.62504266964552</v>
          </cell>
          <cell r="V455">
            <v>91.054690580397533</v>
          </cell>
          <cell r="W455">
            <v>1171000</v>
          </cell>
          <cell r="X455">
            <v>91.054690580397533</v>
          </cell>
          <cell r="Y455">
            <v>74.061406350394691</v>
          </cell>
          <cell r="Z455">
            <v>106.62504266964552</v>
          </cell>
          <cell r="AA455">
            <v>86.725906836312191</v>
          </cell>
        </row>
        <row r="456">
          <cell r="A456">
            <v>1181000</v>
          </cell>
          <cell r="B456">
            <v>17.821700418623859</v>
          </cell>
          <cell r="C456">
            <v>21.226797465370083</v>
          </cell>
          <cell r="D456">
            <v>1.5200217959632449</v>
          </cell>
          <cell r="E456">
            <v>1.6395829207841868</v>
          </cell>
          <cell r="F456">
            <v>10.804319212302289</v>
          </cell>
          <cell r="G456">
            <v>0.70082758659805289</v>
          </cell>
          <cell r="H456">
            <v>8.5073986855312924</v>
          </cell>
          <cell r="I456">
            <v>10.878984385089277</v>
          </cell>
          <cell r="J456">
            <v>5.0683033339281707</v>
          </cell>
          <cell r="K456">
            <v>4.4628536270681263</v>
          </cell>
          <cell r="L456">
            <v>1.0543936600180011</v>
          </cell>
          <cell r="M456">
            <v>0.36886899843650994</v>
          </cell>
          <cell r="N456">
            <v>8.7537213243389728E-2</v>
          </cell>
          <cell r="O456">
            <v>3.3048780741012136</v>
          </cell>
          <cell r="P456">
            <v>87.446467377057715</v>
          </cell>
          <cell r="Q456">
            <v>74.044426229515423</v>
          </cell>
          <cell r="R456">
            <v>17.431999999999995</v>
          </cell>
          <cell r="S456">
            <v>0.80286016666666693</v>
          </cell>
          <cell r="T456">
            <v>1.6642756666666667</v>
          </cell>
          <cell r="U456">
            <v>107.34560321039103</v>
          </cell>
          <cell r="V456">
            <v>90.893821515995796</v>
          </cell>
          <cell r="W456">
            <v>1181000</v>
          </cell>
          <cell r="X456">
            <v>90.893821515995796</v>
          </cell>
          <cell r="Y456">
            <v>74.044426229515423</v>
          </cell>
          <cell r="Z456">
            <v>107.34560321039103</v>
          </cell>
          <cell r="AA456">
            <v>87.446467377057715</v>
          </cell>
        </row>
        <row r="457">
          <cell r="A457">
            <v>1191000</v>
          </cell>
          <cell r="B457">
            <v>17.972603893802724</v>
          </cell>
          <cell r="C457">
            <v>21.406533261012509</v>
          </cell>
          <cell r="D457">
            <v>1.5328924292906223</v>
          </cell>
          <cell r="E457">
            <v>1.6534659260406153</v>
          </cell>
          <cell r="F457">
            <v>10.895803710289607</v>
          </cell>
          <cell r="G457">
            <v>0.70554098819216571</v>
          </cell>
          <cell r="H457">
            <v>8.5794342374832944</v>
          </cell>
          <cell r="I457">
            <v>10.95469763390907</v>
          </cell>
          <cell r="J457">
            <v>5.1112186881527961</v>
          </cell>
          <cell r="K457">
            <v>4.5006423961372883</v>
          </cell>
          <cell r="L457">
            <v>1.0610621672390821</v>
          </cell>
          <cell r="M457">
            <v>0.37199235998127295</v>
          </cell>
          <cell r="N457">
            <v>8.8278425887279577E-2</v>
          </cell>
          <cell r="O457">
            <v>3.3328618003848818</v>
          </cell>
          <cell r="P457">
            <v>88.167027917803239</v>
          </cell>
          <cell r="Q457">
            <v>74.027731249205075</v>
          </cell>
          <cell r="R457">
            <v>17.431999999999995</v>
          </cell>
          <cell r="S457">
            <v>0.80286016666666693</v>
          </cell>
          <cell r="T457">
            <v>1.6642756666666667</v>
          </cell>
          <cell r="U457">
            <v>108.06616375113657</v>
          </cell>
          <cell r="V457">
            <v>90.735653863254882</v>
          </cell>
          <cell r="W457">
            <v>1191000</v>
          </cell>
          <cell r="X457">
            <v>90.735653863254882</v>
          </cell>
          <cell r="Y457">
            <v>74.027731249205075</v>
          </cell>
          <cell r="Z457">
            <v>108.06616375113657</v>
          </cell>
          <cell r="AA457">
            <v>88.167027917803239</v>
          </cell>
        </row>
        <row r="458">
          <cell r="A458">
            <v>1201000</v>
          </cell>
          <cell r="B458">
            <v>18.123507368981588</v>
          </cell>
          <cell r="C458">
            <v>21.586269056654928</v>
          </cell>
          <cell r="D458">
            <v>1.5457630626179997</v>
          </cell>
          <cell r="E458">
            <v>1.6673489312970435</v>
          </cell>
          <cell r="F458">
            <v>10.987288208276926</v>
          </cell>
          <cell r="G458">
            <v>0.71025438978627842</v>
          </cell>
          <cell r="H458">
            <v>8.6514697894352945</v>
          </cell>
          <cell r="I458">
            <v>11.030410882728864</v>
          </cell>
          <cell r="J458">
            <v>5.1541340423774198</v>
          </cell>
          <cell r="K458">
            <v>4.5384311652064513</v>
          </cell>
          <cell r="L458">
            <v>1.0677306744601631</v>
          </cell>
          <cell r="M458">
            <v>0.37511572152603601</v>
          </cell>
          <cell r="N458">
            <v>8.9019638531169412E-2</v>
          </cell>
          <cell r="O458">
            <v>3.36084552666855</v>
          </cell>
          <cell r="P458">
            <v>88.88758845854872</v>
          </cell>
          <cell r="Q458">
            <v>74.011314286884868</v>
          </cell>
          <cell r="R458">
            <v>17.431999999999995</v>
          </cell>
          <cell r="S458">
            <v>0.80286016666666693</v>
          </cell>
          <cell r="T458">
            <v>1.6642756666666667</v>
          </cell>
          <cell r="U458">
            <v>108.78672429188205</v>
          </cell>
          <cell r="V458">
            <v>90.580120143115778</v>
          </cell>
          <cell r="W458">
            <v>1201000</v>
          </cell>
          <cell r="X458">
            <v>90.580120143115778</v>
          </cell>
          <cell r="Y458">
            <v>74.011314286884868</v>
          </cell>
          <cell r="Z458">
            <v>108.78672429188205</v>
          </cell>
          <cell r="AA458">
            <v>88.88758845854872</v>
          </cell>
        </row>
        <row r="459">
          <cell r="A459">
            <v>1211000</v>
          </cell>
          <cell r="B459">
            <v>18.27441084416045</v>
          </cell>
          <cell r="C459">
            <v>21.766004852297353</v>
          </cell>
          <cell r="D459">
            <v>1.5586336959453766</v>
          </cell>
          <cell r="E459">
            <v>1.6812319365534718</v>
          </cell>
          <cell r="F459">
            <v>11.078772706264246</v>
          </cell>
          <cell r="G459">
            <v>0.71496779138039135</v>
          </cell>
          <cell r="H459">
            <v>8.7235053413872965</v>
          </cell>
          <cell r="I459">
            <v>11.106124131548658</v>
          </cell>
          <cell r="J459">
            <v>5.1970493966020452</v>
          </cell>
          <cell r="K459">
            <v>4.5762199342756142</v>
          </cell>
          <cell r="L459">
            <v>1.0743991816812442</v>
          </cell>
          <cell r="M459">
            <v>0.37823908307079901</v>
          </cell>
          <cell r="N459">
            <v>8.9760851175059261E-2</v>
          </cell>
          <cell r="O459">
            <v>3.3888292529522182</v>
          </cell>
          <cell r="P459">
            <v>89.608148999294201</v>
          </cell>
          <cell r="Q459">
            <v>73.995168455238812</v>
          </cell>
          <cell r="R459">
            <v>17.431999999999995</v>
          </cell>
          <cell r="S459">
            <v>0.80286016666666693</v>
          </cell>
          <cell r="T459">
            <v>1.6642756666666667</v>
          </cell>
          <cell r="U459">
            <v>109.50728483262753</v>
          </cell>
          <cell r="V459">
            <v>90.427155105390199</v>
          </cell>
          <cell r="W459">
            <v>1211000</v>
          </cell>
          <cell r="X459">
            <v>90.427155105390199</v>
          </cell>
          <cell r="Y459">
            <v>73.995168455238812</v>
          </cell>
          <cell r="Z459">
            <v>109.50728483262753</v>
          </cell>
          <cell r="AA459">
            <v>89.608148999294201</v>
          </cell>
        </row>
        <row r="460">
          <cell r="A460">
            <v>1221000</v>
          </cell>
          <cell r="B460">
            <v>18.425314319339314</v>
          </cell>
          <cell r="C460">
            <v>21.945740647939768</v>
          </cell>
          <cell r="D460">
            <v>1.5715043292727535</v>
          </cell>
          <cell r="E460">
            <v>1.6951149418099003</v>
          </cell>
          <cell r="F460">
            <v>11.170257204251563</v>
          </cell>
          <cell r="G460">
            <v>0.71968119297450417</v>
          </cell>
          <cell r="H460">
            <v>8.7955408933392949</v>
          </cell>
          <cell r="I460">
            <v>11.181837380368449</v>
          </cell>
          <cell r="J460">
            <v>5.2399647508266698</v>
          </cell>
          <cell r="K460">
            <v>4.6140087033447772</v>
          </cell>
          <cell r="L460">
            <v>1.081067688902325</v>
          </cell>
          <cell r="M460">
            <v>0.3813624446155619</v>
          </cell>
          <cell r="N460">
            <v>9.0502063818949083E-2</v>
          </cell>
          <cell r="O460">
            <v>3.4168129792358868</v>
          </cell>
          <cell r="P460">
            <v>90.328709540039711</v>
          </cell>
          <cell r="Q460">
            <v>73.979287092579611</v>
          </cell>
          <cell r="R460">
            <v>17.431999999999995</v>
          </cell>
          <cell r="S460">
            <v>0.80286016666666693</v>
          </cell>
          <cell r="T460">
            <v>1.6642756666666667</v>
          </cell>
          <cell r="U460">
            <v>110.22784537337304</v>
          </cell>
          <cell r="V460">
            <v>90.27669563748816</v>
          </cell>
          <cell r="W460">
            <v>1221000</v>
          </cell>
          <cell r="X460">
            <v>90.27669563748816</v>
          </cell>
          <cell r="Y460">
            <v>73.979287092579611</v>
          </cell>
          <cell r="Z460">
            <v>110.22784537337304</v>
          </cell>
          <cell r="AA460">
            <v>90.328709540039711</v>
          </cell>
        </row>
        <row r="461">
          <cell r="A461">
            <v>1231000</v>
          </cell>
          <cell r="B461">
            <v>18.576217794518179</v>
          </cell>
          <cell r="C461">
            <v>22.125476443582198</v>
          </cell>
          <cell r="D461">
            <v>1.5843749626001309</v>
          </cell>
          <cell r="E461">
            <v>1.7089979470663286</v>
          </cell>
          <cell r="F461">
            <v>11.261741702238881</v>
          </cell>
          <cell r="G461">
            <v>0.72439459456861688</v>
          </cell>
          <cell r="H461">
            <v>8.8675764452912968</v>
          </cell>
          <cell r="I461">
            <v>11.257550629188243</v>
          </cell>
          <cell r="J461">
            <v>5.2828801050512935</v>
          </cell>
          <cell r="K461">
            <v>4.6517974724139393</v>
          </cell>
          <cell r="L461">
            <v>1.0877361961234062</v>
          </cell>
          <cell r="M461">
            <v>0.38448580616032496</v>
          </cell>
          <cell r="N461">
            <v>9.1243276462838918E-2</v>
          </cell>
          <cell r="O461">
            <v>3.444796705519555</v>
          </cell>
          <cell r="P461">
            <v>91.04927008078522</v>
          </cell>
          <cell r="Q461">
            <v>73.963663753684173</v>
          </cell>
          <cell r="R461">
            <v>17.431999999999995</v>
          </cell>
          <cell r="S461">
            <v>0.80286016666666693</v>
          </cell>
          <cell r="T461">
            <v>1.6642756666666667</v>
          </cell>
          <cell r="U461">
            <v>110.94840591411855</v>
          </cell>
          <cell r="V461">
            <v>90.128680677594275</v>
          </cell>
          <cell r="W461">
            <v>1231000</v>
          </cell>
          <cell r="X461">
            <v>90.128680677594275</v>
          </cell>
          <cell r="Y461">
            <v>73.963663753684173</v>
          </cell>
          <cell r="Z461">
            <v>110.94840591411855</v>
          </cell>
          <cell r="AA461">
            <v>91.04927008078522</v>
          </cell>
        </row>
        <row r="462">
          <cell r="A462">
            <v>1241000</v>
          </cell>
          <cell r="B462">
            <v>18.727121269697047</v>
          </cell>
          <cell r="C462">
            <v>22.30521223922462</v>
          </cell>
          <cell r="D462">
            <v>1.597245595927508</v>
          </cell>
          <cell r="E462">
            <v>1.7228809523227566</v>
          </cell>
          <cell r="F462">
            <v>11.353226200226199</v>
          </cell>
          <cell r="G462">
            <v>0.7291079961627297</v>
          </cell>
          <cell r="H462">
            <v>8.939611997243297</v>
          </cell>
          <cell r="I462">
            <v>11.333263878008037</v>
          </cell>
          <cell r="J462">
            <v>5.3257954592759198</v>
          </cell>
          <cell r="K462">
            <v>4.6895862414831022</v>
          </cell>
          <cell r="L462">
            <v>1.094404703344487</v>
          </cell>
          <cell r="M462">
            <v>0.38760916770508796</v>
          </cell>
          <cell r="N462">
            <v>9.198448910672874E-2</v>
          </cell>
          <cell r="O462">
            <v>3.4727804318032232</v>
          </cell>
          <cell r="P462">
            <v>91.769830621530758</v>
          </cell>
          <cell r="Q462">
            <v>73.948292201072334</v>
          </cell>
          <cell r="R462">
            <v>17.431999999999995</v>
          </cell>
          <cell r="S462">
            <v>0.80286016666666693</v>
          </cell>
          <cell r="T462">
            <v>1.6642756666666667</v>
          </cell>
          <cell r="U462">
            <v>111.66896645486409</v>
          </cell>
          <cell r="V462">
            <v>89.983051132041965</v>
          </cell>
          <cell r="W462">
            <v>1241000</v>
          </cell>
          <cell r="X462">
            <v>89.983051132041965</v>
          </cell>
          <cell r="Y462">
            <v>73.948292201072334</v>
          </cell>
          <cell r="Z462">
            <v>111.66896645486409</v>
          </cell>
          <cell r="AA462">
            <v>91.769830621530758</v>
          </cell>
        </row>
        <row r="463">
          <cell r="A463">
            <v>1251000</v>
          </cell>
          <cell r="B463">
            <v>18.878024744875912</v>
          </cell>
          <cell r="C463">
            <v>22.484948034867038</v>
          </cell>
          <cell r="D463">
            <v>1.6101162292548852</v>
          </cell>
          <cell r="E463">
            <v>1.7367639575791851</v>
          </cell>
          <cell r="F463">
            <v>11.444710698213518</v>
          </cell>
          <cell r="G463">
            <v>0.73382139775684241</v>
          </cell>
          <cell r="H463">
            <v>9.011647549195299</v>
          </cell>
          <cell r="I463">
            <v>11.408977126827828</v>
          </cell>
          <cell r="J463">
            <v>5.3687108135005435</v>
          </cell>
          <cell r="K463">
            <v>4.7273750105522661</v>
          </cell>
          <cell r="L463">
            <v>1.1010732105655678</v>
          </cell>
          <cell r="M463">
            <v>0.39073252924985091</v>
          </cell>
          <cell r="N463">
            <v>9.2725701750618617E-2</v>
          </cell>
          <cell r="O463">
            <v>3.5007641580868913</v>
          </cell>
          <cell r="P463">
            <v>92.490391162276239</v>
          </cell>
          <cell r="Q463">
            <v>73.933166396703626</v>
          </cell>
          <cell r="R463">
            <v>17.431999999999995</v>
          </cell>
          <cell r="S463">
            <v>0.80286016666666693</v>
          </cell>
          <cell r="T463">
            <v>1.6642756666666667</v>
          </cell>
          <cell r="U463">
            <v>112.38952699560957</v>
          </cell>
          <cell r="V463">
            <v>89.839749796650338</v>
          </cell>
          <cell r="W463">
            <v>1251000</v>
          </cell>
          <cell r="X463">
            <v>89.839749796650338</v>
          </cell>
          <cell r="Y463">
            <v>73.933166396703626</v>
          </cell>
          <cell r="Z463">
            <v>112.38952699560957</v>
          </cell>
          <cell r="AA463">
            <v>92.490391162276239</v>
          </cell>
        </row>
        <row r="464">
          <cell r="A464">
            <v>1261000</v>
          </cell>
          <cell r="B464">
            <v>19.028928220054773</v>
          </cell>
          <cell r="C464">
            <v>22.66468383050946</v>
          </cell>
          <cell r="D464">
            <v>1.6229868625822623</v>
          </cell>
          <cell r="E464">
            <v>1.7506469628356136</v>
          </cell>
          <cell r="F464">
            <v>11.536195196200834</v>
          </cell>
          <cell r="G464">
            <v>0.73853479935095523</v>
          </cell>
          <cell r="H464">
            <v>9.0836831011472992</v>
          </cell>
          <cell r="I464">
            <v>11.484690375647622</v>
          </cell>
          <cell r="J464">
            <v>5.411626167725168</v>
          </cell>
          <cell r="K464">
            <v>4.765163779621429</v>
          </cell>
          <cell r="L464">
            <v>1.1077417177866491</v>
          </cell>
          <cell r="M464">
            <v>0.39385589079461392</v>
          </cell>
          <cell r="N464">
            <v>9.3466914394508452E-2</v>
          </cell>
          <cell r="O464">
            <v>3.5287478843705595</v>
          </cell>
          <cell r="P464">
            <v>93.210951703021763</v>
          </cell>
          <cell r="Q464">
            <v>73.918280494069606</v>
          </cell>
          <cell r="R464">
            <v>17.431999999999995</v>
          </cell>
          <cell r="S464">
            <v>0.80286016666666693</v>
          </cell>
          <cell r="T464">
            <v>1.6642756666666667</v>
          </cell>
          <cell r="U464">
            <v>113.11008753635508</v>
          </cell>
          <cell r="V464">
            <v>89.698721281804183</v>
          </cell>
          <cell r="W464">
            <v>1261000</v>
          </cell>
          <cell r="X464">
            <v>89.698721281804183</v>
          </cell>
          <cell r="Y464">
            <v>73.918280494069606</v>
          </cell>
          <cell r="Z464">
            <v>113.11008753635508</v>
          </cell>
          <cell r="AA464">
            <v>93.210951703021763</v>
          </cell>
        </row>
        <row r="465">
          <cell r="A465">
            <v>1271000</v>
          </cell>
          <cell r="B465">
            <v>19.179831695233638</v>
          </cell>
          <cell r="C465">
            <v>22.84441962615189</v>
          </cell>
          <cell r="D465">
            <v>1.6358574959096397</v>
          </cell>
          <cell r="E465">
            <v>1.7645299680920419</v>
          </cell>
          <cell r="F465">
            <v>11.627679694188153</v>
          </cell>
          <cell r="G465">
            <v>0.74324820094506794</v>
          </cell>
          <cell r="H465">
            <v>9.1557186530993011</v>
          </cell>
          <cell r="I465">
            <v>11.560403624467416</v>
          </cell>
          <cell r="J465">
            <v>5.4545415219497935</v>
          </cell>
          <cell r="K465">
            <v>4.8029525486905911</v>
          </cell>
          <cell r="L465">
            <v>1.1144102250077301</v>
          </cell>
          <cell r="M465">
            <v>0.39697925233937703</v>
          </cell>
          <cell r="N465">
            <v>9.4208127038398273E-2</v>
          </cell>
          <cell r="O465">
            <v>3.5567316106542277</v>
          </cell>
          <cell r="P465">
            <v>93.931512243767258</v>
          </cell>
          <cell r="Q465">
            <v>73.903628830658747</v>
          </cell>
          <cell r="R465">
            <v>17.431999999999995</v>
          </cell>
          <cell r="S465">
            <v>0.80286016666666693</v>
          </cell>
          <cell r="T465">
            <v>1.6642756666666667</v>
          </cell>
          <cell r="U465">
            <v>113.83064807710059</v>
          </cell>
          <cell r="V465">
            <v>89.559911941070482</v>
          </cell>
          <cell r="W465">
            <v>1271000</v>
          </cell>
          <cell r="X465">
            <v>89.559911941070482</v>
          </cell>
          <cell r="Y465">
            <v>73.903628830658747</v>
          </cell>
          <cell r="Z465">
            <v>113.83064807710059</v>
          </cell>
          <cell r="AA465">
            <v>93.931512243767258</v>
          </cell>
        </row>
        <row r="466">
          <cell r="A466">
            <v>1281000</v>
          </cell>
          <cell r="B466">
            <v>19.330735170412499</v>
          </cell>
          <cell r="C466">
            <v>23.024155421794305</v>
          </cell>
          <cell r="D466">
            <v>1.6487281292370166</v>
          </cell>
          <cell r="E466">
            <v>1.7784129733484704</v>
          </cell>
          <cell r="F466">
            <v>11.719164192175475</v>
          </cell>
          <cell r="G466">
            <v>0.74796160253918087</v>
          </cell>
          <cell r="H466">
            <v>9.2277542050512995</v>
          </cell>
          <cell r="I466">
            <v>11.636116873287209</v>
          </cell>
          <cell r="J466">
            <v>5.497456876174418</v>
          </cell>
          <cell r="K466">
            <v>4.8407413177597549</v>
          </cell>
          <cell r="L466">
            <v>1.1210787322288109</v>
          </cell>
          <cell r="M466">
            <v>0.40010261388413998</v>
          </cell>
          <cell r="N466">
            <v>9.4949339682288109E-2</v>
          </cell>
          <cell r="O466">
            <v>3.5847153369378959</v>
          </cell>
          <cell r="P466">
            <v>94.652072784512754</v>
          </cell>
          <cell r="Q466">
            <v>73.889205920774984</v>
          </cell>
          <cell r="R466">
            <v>17.431999999999995</v>
          </cell>
          <cell r="S466">
            <v>0.80286016666666693</v>
          </cell>
          <cell r="T466">
            <v>1.6642756666666667</v>
          </cell>
          <cell r="U466">
            <v>114.55120861784607</v>
          </cell>
          <cell r="V466">
            <v>89.423269803158519</v>
          </cell>
          <cell r="W466">
            <v>1281000</v>
          </cell>
          <cell r="X466">
            <v>89.423269803158519</v>
          </cell>
          <cell r="Y466">
            <v>73.889205920774984</v>
          </cell>
          <cell r="Z466">
            <v>114.55120861784607</v>
          </cell>
          <cell r="AA466">
            <v>94.652072784512754</v>
          </cell>
        </row>
        <row r="467">
          <cell r="A467">
            <v>1291000</v>
          </cell>
          <cell r="B467">
            <v>19.481638645591367</v>
          </cell>
          <cell r="C467">
            <v>23.20389121743673</v>
          </cell>
          <cell r="D467">
            <v>1.6615987625643938</v>
          </cell>
          <cell r="E467">
            <v>1.7922959786048984</v>
          </cell>
          <cell r="F467">
            <v>11.81064869016279</v>
          </cell>
          <cell r="G467">
            <v>0.75267500413329347</v>
          </cell>
          <cell r="H467">
            <v>9.2997897570033015</v>
          </cell>
          <cell r="I467">
            <v>11.711830122107001</v>
          </cell>
          <cell r="J467">
            <v>5.5403722303990417</v>
          </cell>
          <cell r="K467">
            <v>4.878530086828917</v>
          </cell>
          <cell r="L467">
            <v>1.127747239449892</v>
          </cell>
          <cell r="M467">
            <v>0.40322597542890287</v>
          </cell>
          <cell r="N467">
            <v>9.569055232617793E-2</v>
          </cell>
          <cell r="O467">
            <v>3.6126990632215641</v>
          </cell>
          <cell r="P467">
            <v>95.372633325258263</v>
          </cell>
          <cell r="Q467">
            <v>73.875006448689604</v>
          </cell>
          <cell r="R467">
            <v>17.431999999999995</v>
          </cell>
          <cell r="S467">
            <v>0.80286016666666693</v>
          </cell>
          <cell r="T467">
            <v>1.6642756666666667</v>
          </cell>
          <cell r="U467">
            <v>115.27176915859158</v>
          </cell>
          <cell r="V467">
            <v>89.288744507042281</v>
          </cell>
          <cell r="W467">
            <v>1291000</v>
          </cell>
          <cell r="X467">
            <v>89.288744507042281</v>
          </cell>
          <cell r="Y467">
            <v>73.875006448689604</v>
          </cell>
          <cell r="Z467">
            <v>115.27176915859158</v>
          </cell>
          <cell r="AA467">
            <v>95.372633325258263</v>
          </cell>
        </row>
        <row r="468">
          <cell r="A468">
            <v>1301000</v>
          </cell>
          <cell r="B468">
            <v>19.632542120770232</v>
          </cell>
          <cell r="C468">
            <v>23.383627013079153</v>
          </cell>
          <cell r="D468">
            <v>1.6744693958917711</v>
          </cell>
          <cell r="E468">
            <v>1.8061789838613267</v>
          </cell>
          <cell r="F468">
            <v>11.90213318815011</v>
          </cell>
          <cell r="G468">
            <v>0.75738840572740629</v>
          </cell>
          <cell r="H468">
            <v>9.3718253089553034</v>
          </cell>
          <cell r="I468">
            <v>11.787543370926794</v>
          </cell>
          <cell r="J468">
            <v>5.5832875846236671</v>
          </cell>
          <cell r="K468">
            <v>4.9163188558980782</v>
          </cell>
          <cell r="L468">
            <v>1.134415746670973</v>
          </cell>
          <cell r="M468">
            <v>0.40634933697366599</v>
          </cell>
          <cell r="N468">
            <v>9.6431764970067779E-2</v>
          </cell>
          <cell r="O468">
            <v>3.6406827895052323</v>
          </cell>
          <cell r="P468">
            <v>96.093193866003773</v>
          </cell>
          <cell r="Q468">
            <v>73.861025262108981</v>
          </cell>
          <cell r="R468">
            <v>17.431999999999995</v>
          </cell>
          <cell r="S468">
            <v>0.80286016666666693</v>
          </cell>
          <cell r="T468">
            <v>1.6642756666666667</v>
          </cell>
          <cell r="U468">
            <v>115.99232969933709</v>
          </cell>
          <cell r="V468">
            <v>89.156287240074633</v>
          </cell>
          <cell r="W468">
            <v>1301000</v>
          </cell>
          <cell r="X468">
            <v>89.156287240074633</v>
          </cell>
          <cell r="Y468">
            <v>73.861025262108981</v>
          </cell>
          <cell r="Z468">
            <v>115.99232969933709</v>
          </cell>
          <cell r="AA468">
            <v>96.093193866003773</v>
          </cell>
        </row>
        <row r="469">
          <cell r="A469">
            <v>1311000</v>
          </cell>
          <cell r="B469">
            <v>19.783445595949097</v>
          </cell>
          <cell r="C469">
            <v>23.563362808721571</v>
          </cell>
          <cell r="D469">
            <v>1.6873400292191483</v>
          </cell>
          <cell r="E469">
            <v>1.8200619891177552</v>
          </cell>
          <cell r="F469">
            <v>11.993617686137428</v>
          </cell>
          <cell r="G469">
            <v>0.76210180732151911</v>
          </cell>
          <cell r="H469">
            <v>9.4438608609073018</v>
          </cell>
          <cell r="I469">
            <v>11.863256619746588</v>
          </cell>
          <cell r="J469">
            <v>5.6262029388482917</v>
          </cell>
          <cell r="K469">
            <v>4.954107624967242</v>
          </cell>
          <cell r="L469">
            <v>1.1410842538920538</v>
          </cell>
          <cell r="M469">
            <v>0.40947269851842893</v>
          </cell>
          <cell r="N469">
            <v>9.7172977613957628E-2</v>
          </cell>
          <cell r="O469">
            <v>3.6686665157889005</v>
          </cell>
          <cell r="P469">
            <v>96.813754406749283</v>
          </cell>
          <cell r="Q469">
            <v>73.847257365941473</v>
          </cell>
          <cell r="R469">
            <v>17.431999999999995</v>
          </cell>
          <cell r="S469">
            <v>0.80286016666666693</v>
          </cell>
          <cell r="T469">
            <v>1.6642756666666667</v>
          </cell>
          <cell r="U469">
            <v>116.7128902400826</v>
          </cell>
          <cell r="V469">
            <v>89.025850678934091</v>
          </cell>
          <cell r="W469">
            <v>1311000</v>
          </cell>
          <cell r="X469">
            <v>89.025850678934091</v>
          </cell>
          <cell r="Y469">
            <v>73.847257365941473</v>
          </cell>
          <cell r="Z469">
            <v>116.7128902400826</v>
          </cell>
          <cell r="AA469">
            <v>96.813754406749283</v>
          </cell>
        </row>
        <row r="470">
          <cell r="A470">
            <v>1321000</v>
          </cell>
          <cell r="B470">
            <v>19.934349071127954</v>
          </cell>
          <cell r="C470">
            <v>23.743098604363997</v>
          </cell>
          <cell r="D470">
            <v>1.7002106625465254</v>
          </cell>
          <cell r="E470">
            <v>1.8339449943741837</v>
          </cell>
          <cell r="F470">
            <v>12.085102184124747</v>
          </cell>
          <cell r="G470">
            <v>0.76681520891563171</v>
          </cell>
          <cell r="H470">
            <v>9.5158964128593055</v>
          </cell>
          <cell r="I470">
            <v>11.93896986856638</v>
          </cell>
          <cell r="J470">
            <v>5.6691182930729154</v>
          </cell>
          <cell r="K470">
            <v>4.9918963940364058</v>
          </cell>
          <cell r="L470">
            <v>1.1477527611131351</v>
          </cell>
          <cell r="M470">
            <v>0.41259606006319194</v>
          </cell>
          <cell r="N470">
            <v>9.7914190257847464E-2</v>
          </cell>
          <cell r="O470">
            <v>3.6966502420725686</v>
          </cell>
          <cell r="P470">
            <v>97.534314947494778</v>
          </cell>
          <cell r="Q470">
            <v>73.83369791634729</v>
          </cell>
          <cell r="R470">
            <v>17.431999999999995</v>
          </cell>
          <cell r="S470">
            <v>0.80286016666666693</v>
          </cell>
          <cell r="T470">
            <v>1.6642756666666667</v>
          </cell>
          <cell r="U470">
            <v>117.43345078082811</v>
          </cell>
          <cell r="V470">
            <v>88.89738893325368</v>
          </cell>
          <cell r="W470">
            <v>1321000</v>
          </cell>
          <cell r="X470">
            <v>88.89738893325368</v>
          </cell>
          <cell r="Y470">
            <v>73.83369791634729</v>
          </cell>
          <cell r="Z470">
            <v>117.43345078082811</v>
          </cell>
          <cell r="AA470">
            <v>97.534314947494778</v>
          </cell>
        </row>
        <row r="471">
          <cell r="A471">
            <v>1331000</v>
          </cell>
          <cell r="B471">
            <v>20.085252546306823</v>
          </cell>
          <cell r="C471">
            <v>23.922834400006419</v>
          </cell>
          <cell r="D471">
            <v>1.7130812958739028</v>
          </cell>
          <cell r="E471">
            <v>1.8478279996306122</v>
          </cell>
          <cell r="F471">
            <v>12.176586682112063</v>
          </cell>
          <cell r="G471">
            <v>0.77152861050974453</v>
          </cell>
          <cell r="H471">
            <v>9.5879319648113039</v>
          </cell>
          <cell r="I471">
            <v>12.014683117386173</v>
          </cell>
          <cell r="J471">
            <v>5.7120336472975417</v>
          </cell>
          <cell r="K471">
            <v>5.0296851631055679</v>
          </cell>
          <cell r="L471">
            <v>1.1544212683342159</v>
          </cell>
          <cell r="M471">
            <v>0.41571942160795494</v>
          </cell>
          <cell r="N471">
            <v>9.8655402901737285E-2</v>
          </cell>
          <cell r="O471">
            <v>3.7246339683562368</v>
          </cell>
          <cell r="P471">
            <v>98.254875488240316</v>
          </cell>
          <cell r="Q471">
            <v>73.820342215056584</v>
          </cell>
          <cell r="R471">
            <v>17.431999999999995</v>
          </cell>
          <cell r="S471">
            <v>0.80286016666666693</v>
          </cell>
          <cell r="T471">
            <v>1.6642756666666667</v>
          </cell>
          <cell r="U471">
            <v>118.15401132157365</v>
          </cell>
          <cell r="V471">
            <v>88.770857491790878</v>
          </cell>
          <cell r="W471">
            <v>1331000</v>
          </cell>
          <cell r="X471">
            <v>88.770857491790878</v>
          </cell>
          <cell r="Y471">
            <v>73.820342215056584</v>
          </cell>
          <cell r="Z471">
            <v>118.15401132157365</v>
          </cell>
          <cell r="AA471">
            <v>98.254875488240316</v>
          </cell>
        </row>
        <row r="472">
          <cell r="A472">
            <v>1341000</v>
          </cell>
          <cell r="B472">
            <v>20.236156021485687</v>
          </cell>
          <cell r="C472">
            <v>24.102570195648841</v>
          </cell>
          <cell r="D472">
            <v>1.7259519292012799</v>
          </cell>
          <cell r="E472">
            <v>1.8617110048870402</v>
          </cell>
          <cell r="F472">
            <v>12.268071180099382</v>
          </cell>
          <cell r="G472">
            <v>0.77624201210385746</v>
          </cell>
          <cell r="H472">
            <v>9.6599675167633059</v>
          </cell>
          <cell r="I472">
            <v>12.090396366205967</v>
          </cell>
          <cell r="J472">
            <v>5.7549490015221654</v>
          </cell>
          <cell r="K472">
            <v>5.0674739321747309</v>
          </cell>
          <cell r="L472">
            <v>1.1610897755552969</v>
          </cell>
          <cell r="M472">
            <v>0.41884278315271795</v>
          </cell>
          <cell r="N472">
            <v>9.9396615545627134E-2</v>
          </cell>
          <cell r="O472">
            <v>3.752617694639905</v>
          </cell>
          <cell r="P472">
            <v>98.975436028985811</v>
          </cell>
          <cell r="Q472">
            <v>73.807185703941698</v>
          </cell>
          <cell r="R472">
            <v>17.431999999999995</v>
          </cell>
          <cell r="S472">
            <v>0.80286016666666693</v>
          </cell>
          <cell r="T472">
            <v>1.6642756666666667</v>
          </cell>
          <cell r="U472">
            <v>118.87457186231913</v>
          </cell>
          <cell r="V472">
            <v>88.646213171006067</v>
          </cell>
          <cell r="W472">
            <v>1341000</v>
          </cell>
          <cell r="X472">
            <v>88.646213171006067</v>
          </cell>
          <cell r="Y472">
            <v>73.807185703941698</v>
          </cell>
          <cell r="Z472">
            <v>118.87457186231913</v>
          </cell>
          <cell r="AA472">
            <v>98.975436028985811</v>
          </cell>
        </row>
        <row r="473">
          <cell r="A473">
            <v>1351000</v>
          </cell>
          <cell r="B473">
            <v>20.387059496664548</v>
          </cell>
          <cell r="C473">
            <v>24.282305991291263</v>
          </cell>
          <cell r="D473">
            <v>1.7388225625286569</v>
          </cell>
          <cell r="E473">
            <v>1.8755940101434685</v>
          </cell>
          <cell r="F473">
            <v>12.359555678086702</v>
          </cell>
          <cell r="G473">
            <v>0.78095541369797028</v>
          </cell>
          <cell r="H473">
            <v>9.7320030687153061</v>
          </cell>
          <cell r="I473">
            <v>12.166109615025759</v>
          </cell>
          <cell r="J473">
            <v>5.797864355746789</v>
          </cell>
          <cell r="K473">
            <v>5.1052627012438947</v>
          </cell>
          <cell r="L473">
            <v>1.1677582827763779</v>
          </cell>
          <cell r="M473">
            <v>0.42196614469748095</v>
          </cell>
          <cell r="N473">
            <v>0.10013782818951696</v>
          </cell>
          <cell r="O473">
            <v>3.7806014209235732</v>
          </cell>
          <cell r="P473">
            <v>99.695996569731307</v>
          </cell>
          <cell r="Q473">
            <v>73.794223959830717</v>
          </cell>
          <cell r="R473">
            <v>17.431999999999995</v>
          </cell>
          <cell r="S473">
            <v>0.80286016666666693</v>
          </cell>
          <cell r="T473">
            <v>1.6642756666666667</v>
          </cell>
          <cell r="U473">
            <v>119.59513240306464</v>
          </cell>
          <cell r="V473">
            <v>88.523414065924968</v>
          </cell>
          <cell r="W473">
            <v>1351000</v>
          </cell>
          <cell r="X473">
            <v>88.523414065924968</v>
          </cell>
          <cell r="Y473">
            <v>73.794223959830717</v>
          </cell>
          <cell r="Z473">
            <v>119.59513240306464</v>
          </cell>
          <cell r="AA473">
            <v>99.695996569731307</v>
          </cell>
        </row>
        <row r="474">
          <cell r="A474">
            <v>1361000</v>
          </cell>
          <cell r="B474">
            <v>20.537962971843417</v>
          </cell>
          <cell r="C474">
            <v>24.462041786933685</v>
          </cell>
          <cell r="D474">
            <v>1.7516931958560342</v>
          </cell>
          <cell r="E474">
            <v>1.889477015399897</v>
          </cell>
          <cell r="F474">
            <v>12.451040176074017</v>
          </cell>
          <cell r="G474">
            <v>0.7856688152920831</v>
          </cell>
          <cell r="H474">
            <v>9.8040386206673062</v>
          </cell>
          <cell r="I474">
            <v>12.241822863845551</v>
          </cell>
          <cell r="J474">
            <v>5.8407797099714145</v>
          </cell>
          <cell r="K474">
            <v>5.1430514703130568</v>
          </cell>
          <cell r="L474">
            <v>1.1744267899974588</v>
          </cell>
          <cell r="M474">
            <v>0.4250895062422439</v>
          </cell>
          <cell r="N474">
            <v>0.10087904083340679</v>
          </cell>
          <cell r="O474">
            <v>3.8085851472072414</v>
          </cell>
          <cell r="P474">
            <v>100.41655711047682</v>
          </cell>
          <cell r="Q474">
            <v>73.781452689549468</v>
          </cell>
          <cell r="R474">
            <v>17.431999999999995</v>
          </cell>
          <cell r="S474">
            <v>0.80286016666666693</v>
          </cell>
          <cell r="T474">
            <v>1.6642756666666667</v>
          </cell>
          <cell r="U474">
            <v>120.31569294381015</v>
          </cell>
          <cell r="V474">
            <v>88.402419503166897</v>
          </cell>
          <cell r="W474">
            <v>1361000</v>
          </cell>
          <cell r="X474">
            <v>88.402419503166897</v>
          </cell>
          <cell r="Y474">
            <v>73.781452689549468</v>
          </cell>
          <cell r="Z474">
            <v>120.31569294381015</v>
          </cell>
          <cell r="AA474">
            <v>100.41655711047682</v>
          </cell>
        </row>
        <row r="475">
          <cell r="A475">
            <v>1371000</v>
          </cell>
          <cell r="B475">
            <v>20.688866447022274</v>
          </cell>
          <cell r="C475">
            <v>24.641777582576108</v>
          </cell>
          <cell r="D475">
            <v>1.7645638291834114</v>
          </cell>
          <cell r="E475">
            <v>1.9033600206563253</v>
          </cell>
          <cell r="F475">
            <v>12.542524674061339</v>
          </cell>
          <cell r="G475">
            <v>0.7903822168861957</v>
          </cell>
          <cell r="H475">
            <v>9.8760741726193082</v>
          </cell>
          <cell r="I475">
            <v>12.317536112665344</v>
          </cell>
          <cell r="J475">
            <v>5.883695064196039</v>
          </cell>
          <cell r="K475">
            <v>5.1808402393822197</v>
          </cell>
          <cell r="L475">
            <v>1.1810952972185396</v>
          </cell>
          <cell r="M475">
            <v>0.4282128677870069</v>
          </cell>
          <cell r="N475">
            <v>0.10162025347729664</v>
          </cell>
          <cell r="O475">
            <v>3.8365688734909096</v>
          </cell>
          <cell r="P475">
            <v>101.1371176512223</v>
          </cell>
          <cell r="Q475">
            <v>73.768867725180385</v>
          </cell>
          <cell r="R475">
            <v>17.431999999999995</v>
          </cell>
          <cell r="S475">
            <v>0.80286016666666693</v>
          </cell>
          <cell r="T475">
            <v>1.6642756666666667</v>
          </cell>
          <cell r="U475">
            <v>121.03625348455563</v>
          </cell>
          <cell r="V475">
            <v>88.283189996028895</v>
          </cell>
          <cell r="W475">
            <v>1371000</v>
          </cell>
          <cell r="X475">
            <v>88.283189996028895</v>
          </cell>
          <cell r="Y475">
            <v>73.768867725180385</v>
          </cell>
          <cell r="Z475">
            <v>121.03625348455563</v>
          </cell>
          <cell r="AA475">
            <v>101.1371176512223</v>
          </cell>
        </row>
        <row r="476">
          <cell r="A476">
            <v>1381000</v>
          </cell>
          <cell r="B476">
            <v>20.839769922201143</v>
          </cell>
          <cell r="C476">
            <v>24.821513378218533</v>
          </cell>
          <cell r="D476">
            <v>1.7774344625107887</v>
          </cell>
          <cell r="E476">
            <v>1.9172430259127535</v>
          </cell>
          <cell r="F476">
            <v>12.634009172048657</v>
          </cell>
          <cell r="G476">
            <v>0.79509561848030852</v>
          </cell>
          <cell r="H476">
            <v>9.9481097245713084</v>
          </cell>
          <cell r="I476">
            <v>12.393249361485138</v>
          </cell>
          <cell r="J476">
            <v>5.9266104184206636</v>
          </cell>
          <cell r="K476">
            <v>5.2186290084513809</v>
          </cell>
          <cell r="L476">
            <v>1.1877638044396208</v>
          </cell>
          <cell r="M476">
            <v>0.4313362293317699</v>
          </cell>
          <cell r="N476">
            <v>0.10236146612118648</v>
          </cell>
          <cell r="O476">
            <v>3.8645525997745778</v>
          </cell>
          <cell r="P476">
            <v>101.85767819196785</v>
          </cell>
          <cell r="Q476">
            <v>73.756465019527766</v>
          </cell>
          <cell r="R476">
            <v>17.431999999999995</v>
          </cell>
          <cell r="S476">
            <v>0.80286016666666693</v>
          </cell>
          <cell r="T476">
            <v>1.6642756666666667</v>
          </cell>
          <cell r="U476">
            <v>121.75681402530117</v>
          </cell>
          <cell r="V476">
            <v>88.165687201521479</v>
          </cell>
          <cell r="W476">
            <v>1381000</v>
          </cell>
          <cell r="X476">
            <v>88.165687201521479</v>
          </cell>
          <cell r="Y476">
            <v>73.756465019527766</v>
          </cell>
          <cell r="Z476">
            <v>121.75681402530117</v>
          </cell>
          <cell r="AA476">
            <v>101.85767819196785</v>
          </cell>
        </row>
        <row r="477">
          <cell r="A477">
            <v>1391000</v>
          </cell>
          <cell r="B477">
            <v>20.990673397380011</v>
          </cell>
          <cell r="C477">
            <v>25.001249173860952</v>
          </cell>
          <cell r="D477">
            <v>1.7903050958381657</v>
          </cell>
          <cell r="E477">
            <v>1.9311260311691818</v>
          </cell>
          <cell r="F477">
            <v>12.725493670035974</v>
          </cell>
          <cell r="G477">
            <v>0.79980902007442134</v>
          </cell>
          <cell r="H477">
            <v>10.02014527652331</v>
          </cell>
          <cell r="I477">
            <v>12.46896261030493</v>
          </cell>
          <cell r="J477">
            <v>5.9695257726452882</v>
          </cell>
          <cell r="K477">
            <v>5.2564177775205447</v>
          </cell>
          <cell r="L477">
            <v>1.1944323116607019</v>
          </cell>
          <cell r="M477">
            <v>0.43445959087653291</v>
          </cell>
          <cell r="N477">
            <v>0.10310267876507631</v>
          </cell>
          <cell r="O477">
            <v>3.892536326058246</v>
          </cell>
          <cell r="P477">
            <v>102.57823873271333</v>
          </cell>
          <cell r="Q477">
            <v>73.744240641778106</v>
          </cell>
          <cell r="R477">
            <v>17.431999999999995</v>
          </cell>
          <cell r="S477">
            <v>0.80286016666666693</v>
          </cell>
          <cell r="T477">
            <v>1.6642756666666667</v>
          </cell>
          <cell r="U477">
            <v>122.47737456604665</v>
          </cell>
          <cell r="V477">
            <v>88.04987387925712</v>
          </cell>
          <cell r="W477">
            <v>1391000</v>
          </cell>
          <cell r="X477">
            <v>88.04987387925712</v>
          </cell>
          <cell r="Y477">
            <v>73.744240641778106</v>
          </cell>
          <cell r="Z477">
            <v>122.47737456604665</v>
          </cell>
          <cell r="AA477">
            <v>102.57823873271333</v>
          </cell>
        </row>
        <row r="478">
          <cell r="A478">
            <v>1401000</v>
          </cell>
          <cell r="B478">
            <v>21.141576872558872</v>
          </cell>
          <cell r="C478">
            <v>25.180984969503378</v>
          </cell>
          <cell r="D478">
            <v>1.8031757291655428</v>
          </cell>
          <cell r="E478">
            <v>1.9450090364256103</v>
          </cell>
          <cell r="F478">
            <v>12.816978168023292</v>
          </cell>
          <cell r="G478">
            <v>0.80452242166853416</v>
          </cell>
          <cell r="H478">
            <v>10.092180828475311</v>
          </cell>
          <cell r="I478">
            <v>12.544675859124723</v>
          </cell>
          <cell r="J478">
            <v>6.0124411268699136</v>
          </cell>
          <cell r="K478">
            <v>5.2942065465897077</v>
          </cell>
          <cell r="L478">
            <v>1.2011008188817827</v>
          </cell>
          <cell r="M478">
            <v>0.43758295242129591</v>
          </cell>
          <cell r="N478">
            <v>0.10384389140896615</v>
          </cell>
          <cell r="O478">
            <v>3.9205200523419141</v>
          </cell>
          <cell r="P478">
            <v>103.29879927345885</v>
          </cell>
          <cell r="Q478">
            <v>73.732190773346787</v>
          </cell>
          <cell r="R478">
            <v>17.431999999999995</v>
          </cell>
          <cell r="S478">
            <v>0.80286016666666693</v>
          </cell>
          <cell r="T478">
            <v>1.6642756666666667</v>
          </cell>
          <cell r="U478">
            <v>123.19793510679219</v>
          </cell>
          <cell r="V478">
            <v>87.935713852100065</v>
          </cell>
          <cell r="W478">
            <v>1401000</v>
          </cell>
          <cell r="X478">
            <v>87.935713852100065</v>
          </cell>
          <cell r="Y478">
            <v>73.732190773346787</v>
          </cell>
          <cell r="Z478">
            <v>123.19793510679219</v>
          </cell>
          <cell r="AA478">
            <v>103.29879927345885</v>
          </cell>
        </row>
        <row r="479">
          <cell r="A479">
            <v>1411000</v>
          </cell>
          <cell r="B479">
            <v>21.29248034773774</v>
          </cell>
          <cell r="C479">
            <v>25.3607207651458</v>
          </cell>
          <cell r="D479">
            <v>1.8160463624929202</v>
          </cell>
          <cell r="E479">
            <v>1.9588920416820386</v>
          </cell>
          <cell r="F479">
            <v>12.90846266601061</v>
          </cell>
          <cell r="G479">
            <v>0.80923582326264687</v>
          </cell>
          <cell r="H479">
            <v>10.164216380427309</v>
          </cell>
          <cell r="I479">
            <v>12.620389107944517</v>
          </cell>
          <cell r="J479">
            <v>6.0553564810945373</v>
          </cell>
          <cell r="K479">
            <v>5.3319953156588697</v>
          </cell>
          <cell r="L479">
            <v>1.2077693261028637</v>
          </cell>
          <cell r="M479">
            <v>0.44070631396605897</v>
          </cell>
          <cell r="N479">
            <v>0.10458510405285597</v>
          </cell>
          <cell r="O479">
            <v>3.9485037786255823</v>
          </cell>
          <cell r="P479">
            <v>104.01935981420435</v>
          </cell>
          <cell r="Q479">
            <v>73.720311703901032</v>
          </cell>
          <cell r="R479">
            <v>17.431999999999995</v>
          </cell>
          <cell r="S479">
            <v>0.80286016666666693</v>
          </cell>
          <cell r="T479">
            <v>1.6642756666666667</v>
          </cell>
          <cell r="U479">
            <v>123.91849564753767</v>
          </cell>
          <cell r="V479">
            <v>87.823171968488779</v>
          </cell>
          <cell r="W479">
            <v>1411000</v>
          </cell>
          <cell r="X479">
            <v>87.823171968488779</v>
          </cell>
          <cell r="Y479">
            <v>73.720311703901032</v>
          </cell>
          <cell r="Z479">
            <v>123.91849564753767</v>
          </cell>
          <cell r="AA479">
            <v>104.01935981420435</v>
          </cell>
        </row>
        <row r="480">
          <cell r="A480">
            <v>1421000</v>
          </cell>
          <cell r="B480">
            <v>21.443383822916598</v>
          </cell>
          <cell r="C480">
            <v>25.540456560788222</v>
          </cell>
          <cell r="D480">
            <v>1.8289169958202971</v>
          </cell>
          <cell r="E480">
            <v>1.9727750469384671</v>
          </cell>
          <cell r="F480">
            <v>12.999947163997929</v>
          </cell>
          <cell r="G480">
            <v>0.81394922485675969</v>
          </cell>
          <cell r="H480">
            <v>10.236251932379311</v>
          </cell>
          <cell r="I480">
            <v>12.69610235676431</v>
          </cell>
          <cell r="J480">
            <v>6.0982718353191618</v>
          </cell>
          <cell r="K480">
            <v>5.3697840847280327</v>
          </cell>
          <cell r="L480">
            <v>1.2144378333239447</v>
          </cell>
          <cell r="M480">
            <v>0.44382967551082186</v>
          </cell>
          <cell r="N480">
            <v>0.10532631669674583</v>
          </cell>
          <cell r="O480">
            <v>3.9764875049092505</v>
          </cell>
          <cell r="P480">
            <v>104.73992035494986</v>
          </cell>
          <cell r="Q480">
            <v>73.708599827550913</v>
          </cell>
          <cell r="R480">
            <v>17.431999999999995</v>
          </cell>
          <cell r="S480">
            <v>0.80286016666666693</v>
          </cell>
          <cell r="T480">
            <v>1.6642756666666667</v>
          </cell>
          <cell r="U480">
            <v>124.63905618828318</v>
          </cell>
          <cell r="V480">
            <v>87.712214066349887</v>
          </cell>
          <cell r="W480">
            <v>1421000</v>
          </cell>
          <cell r="X480">
            <v>87.712214066349887</v>
          </cell>
          <cell r="Y480">
            <v>73.708599827550913</v>
          </cell>
          <cell r="Z480">
            <v>124.63905618828318</v>
          </cell>
          <cell r="AA480">
            <v>104.73992035494986</v>
          </cell>
        </row>
        <row r="481">
          <cell r="A481">
            <v>1431000</v>
          </cell>
          <cell r="B481">
            <v>21.594287298095463</v>
          </cell>
          <cell r="C481">
            <v>25.720192356430644</v>
          </cell>
          <cell r="D481">
            <v>1.8417876291476742</v>
          </cell>
          <cell r="E481">
            <v>1.9866580521948953</v>
          </cell>
          <cell r="F481">
            <v>13.091431661985245</v>
          </cell>
          <cell r="G481">
            <v>0.81866262645087251</v>
          </cell>
          <cell r="H481">
            <v>10.308287484331311</v>
          </cell>
          <cell r="I481">
            <v>12.771815605584102</v>
          </cell>
          <cell r="J481">
            <v>6.1411871895437873</v>
          </cell>
          <cell r="K481">
            <v>5.4075728537971957</v>
          </cell>
          <cell r="L481">
            <v>1.221106340545026</v>
          </cell>
          <cell r="M481">
            <v>0.44695303705558487</v>
          </cell>
          <cell r="N481">
            <v>0.10606752934063565</v>
          </cell>
          <cell r="O481">
            <v>4.0044712311929187</v>
          </cell>
          <cell r="P481">
            <v>105.46048089569534</v>
          </cell>
          <cell r="Q481">
            <v>73.697051639200097</v>
          </cell>
          <cell r="R481">
            <v>17.431999999999995</v>
          </cell>
          <cell r="S481">
            <v>0.80286016666666693</v>
          </cell>
          <cell r="T481">
            <v>1.6642756666666667</v>
          </cell>
          <cell r="U481">
            <v>125.35961672902866</v>
          </cell>
          <cell r="V481">
            <v>87.602806938524566</v>
          </cell>
          <cell r="W481">
            <v>1431000</v>
          </cell>
          <cell r="X481">
            <v>87.602806938524566</v>
          </cell>
          <cell r="Y481">
            <v>73.697051639200097</v>
          </cell>
          <cell r="Z481">
            <v>125.35961672902866</v>
          </cell>
          <cell r="AA481">
            <v>105.46048089569534</v>
          </cell>
        </row>
        <row r="482">
          <cell r="A482">
            <v>1441000</v>
          </cell>
          <cell r="B482">
            <v>21.745190773274331</v>
          </cell>
          <cell r="C482">
            <v>25.89992815207307</v>
          </cell>
          <cell r="D482">
            <v>1.8546582624750518</v>
          </cell>
          <cell r="E482">
            <v>2.0005410574513234</v>
          </cell>
          <cell r="F482">
            <v>13.182916159972565</v>
          </cell>
          <cell r="G482">
            <v>0.82337602804498511</v>
          </cell>
          <cell r="H482">
            <v>10.380323036283315</v>
          </cell>
          <cell r="I482">
            <v>12.847528854403896</v>
          </cell>
          <cell r="J482">
            <v>6.1841025437684118</v>
          </cell>
          <cell r="K482">
            <v>5.4453616228663586</v>
          </cell>
          <cell r="L482">
            <v>1.2277748477661066</v>
          </cell>
          <cell r="M482">
            <v>0.45007639860034793</v>
          </cell>
          <cell r="N482">
            <v>0.1068087419845255</v>
          </cell>
          <cell r="O482">
            <v>4.0324549574765864</v>
          </cell>
          <cell r="P482">
            <v>106.18104143644088</v>
          </cell>
          <cell r="Q482">
            <v>73.685663731048493</v>
          </cell>
          <cell r="R482">
            <v>17.431999999999995</v>
          </cell>
          <cell r="S482">
            <v>0.80286016666666693</v>
          </cell>
          <cell r="T482">
            <v>1.6642756666666667</v>
          </cell>
          <cell r="U482">
            <v>126.0801772697742</v>
          </cell>
          <cell r="V482">
            <v>87.494918299635117</v>
          </cell>
          <cell r="W482">
            <v>1441000</v>
          </cell>
          <cell r="X482">
            <v>87.494918299635117</v>
          </cell>
          <cell r="Y482">
            <v>73.685663731048493</v>
          </cell>
          <cell r="Z482">
            <v>126.0801772697742</v>
          </cell>
          <cell r="AA482">
            <v>106.18104143644088</v>
          </cell>
        </row>
        <row r="483">
          <cell r="A483">
            <v>1451000</v>
          </cell>
          <cell r="B483">
            <v>21.896094248453192</v>
          </cell>
          <cell r="C483">
            <v>26.079663947715488</v>
          </cell>
          <cell r="D483">
            <v>1.867528895802429</v>
          </cell>
          <cell r="E483">
            <v>2.0144240627077519</v>
          </cell>
          <cell r="F483">
            <v>13.274400657959884</v>
          </cell>
          <cell r="G483">
            <v>0.82808942963909793</v>
          </cell>
          <cell r="H483">
            <v>10.452358588235315</v>
          </cell>
          <cell r="I483">
            <v>12.923242103223689</v>
          </cell>
          <cell r="J483">
            <v>6.2270178979930364</v>
          </cell>
          <cell r="K483">
            <v>5.4831503919355216</v>
          </cell>
          <cell r="L483">
            <v>1.2344433549871876</v>
          </cell>
          <cell r="M483">
            <v>0.45319976014511093</v>
          </cell>
          <cell r="N483">
            <v>0.10754995462841532</v>
          </cell>
          <cell r="O483">
            <v>4.0604386837602551</v>
          </cell>
          <cell r="P483">
            <v>106.90160197718637</v>
          </cell>
          <cell r="Q483">
            <v>73.674432789239404</v>
          </cell>
          <cell r="R483">
            <v>17.431999999999995</v>
          </cell>
          <cell r="S483">
            <v>0.80286016666666693</v>
          </cell>
          <cell r="T483">
            <v>1.6642756666666667</v>
          </cell>
          <cell r="U483">
            <v>126.80073781051971</v>
          </cell>
          <cell r="V483">
            <v>87.38851675432096</v>
          </cell>
          <cell r="W483">
            <v>1451000</v>
          </cell>
          <cell r="X483">
            <v>87.38851675432096</v>
          </cell>
          <cell r="Y483">
            <v>73.674432789239404</v>
          </cell>
          <cell r="Z483">
            <v>126.80073781051971</v>
          </cell>
          <cell r="AA483">
            <v>106.90160197718637</v>
          </cell>
        </row>
        <row r="484">
          <cell r="A484">
            <v>1461000</v>
          </cell>
          <cell r="B484">
            <v>22.046997723632057</v>
          </cell>
          <cell r="C484">
            <v>26.259399743357914</v>
          </cell>
          <cell r="D484">
            <v>1.8803995291298059</v>
          </cell>
          <cell r="E484">
            <v>2.0283070679641804</v>
          </cell>
          <cell r="F484">
            <v>13.365885155947202</v>
          </cell>
          <cell r="G484">
            <v>0.83280283123321075</v>
          </cell>
          <cell r="H484">
            <v>10.524394140187313</v>
          </cell>
          <cell r="I484">
            <v>12.998955352043483</v>
          </cell>
          <cell r="J484">
            <v>6.269933252217661</v>
          </cell>
          <cell r="K484">
            <v>5.5209391610046845</v>
          </cell>
          <cell r="L484">
            <v>1.2411118622082689</v>
          </cell>
          <cell r="M484">
            <v>0.45632312168987393</v>
          </cell>
          <cell r="N484">
            <v>0.10829116727230517</v>
          </cell>
          <cell r="O484">
            <v>4.0884224100439228</v>
          </cell>
          <cell r="P484">
            <v>107.62216251793187</v>
          </cell>
          <cell r="Q484">
            <v>73.66335559064467</v>
          </cell>
          <cell r="R484">
            <v>17.431999999999995</v>
          </cell>
          <cell r="S484">
            <v>0.80286016666666693</v>
          </cell>
          <cell r="T484">
            <v>1.6642756666666667</v>
          </cell>
          <cell r="U484">
            <v>127.52129835126519</v>
          </cell>
          <cell r="V484">
            <v>87.28357176677973</v>
          </cell>
          <cell r="W484">
            <v>1461000</v>
          </cell>
          <cell r="X484">
            <v>87.28357176677973</v>
          </cell>
          <cell r="Y484">
            <v>73.66335559064467</v>
          </cell>
          <cell r="Z484">
            <v>127.52129835126519</v>
          </cell>
          <cell r="AA484">
            <v>107.62216251793187</v>
          </cell>
        </row>
        <row r="485">
          <cell r="A485">
            <v>1471000</v>
          </cell>
          <cell r="B485">
            <v>22.197901198810918</v>
          </cell>
          <cell r="C485">
            <v>26.439135539000336</v>
          </cell>
          <cell r="D485">
            <v>1.8932701624571835</v>
          </cell>
          <cell r="E485">
            <v>2.0421900732206084</v>
          </cell>
          <cell r="F485">
            <v>13.457369653934521</v>
          </cell>
          <cell r="G485">
            <v>0.83751623282732357</v>
          </cell>
          <cell r="H485">
            <v>10.596429692139315</v>
          </cell>
          <cell r="I485">
            <v>13.074668600863275</v>
          </cell>
          <cell r="J485">
            <v>6.3128486064422855</v>
          </cell>
          <cell r="K485">
            <v>5.5587279300738475</v>
          </cell>
          <cell r="L485">
            <v>1.2477803694293494</v>
          </cell>
          <cell r="M485">
            <v>0.45944648323463688</v>
          </cell>
          <cell r="N485">
            <v>0.10903237991619501</v>
          </cell>
          <cell r="O485">
            <v>4.1164061363275914</v>
          </cell>
          <cell r="P485">
            <v>108.34272305867741</v>
          </cell>
          <cell r="Q485">
            <v>73.652428999780696</v>
          </cell>
          <cell r="R485">
            <v>17.431999999999995</v>
          </cell>
          <cell r="S485">
            <v>0.80286016666666693</v>
          </cell>
          <cell r="T485">
            <v>1.6642756666666667</v>
          </cell>
          <cell r="U485">
            <v>128.24185889201073</v>
          </cell>
          <cell r="V485">
            <v>87.18005363155045</v>
          </cell>
          <cell r="W485">
            <v>1471000</v>
          </cell>
          <cell r="X485">
            <v>87.18005363155045</v>
          </cell>
          <cell r="Y485">
            <v>73.652428999780696</v>
          </cell>
          <cell r="Z485">
            <v>128.24185889201073</v>
          </cell>
          <cell r="AA485">
            <v>108.34272305867741</v>
          </cell>
        </row>
        <row r="486">
          <cell r="A486">
            <v>1481000</v>
          </cell>
          <cell r="B486">
            <v>22.348804673989786</v>
          </cell>
          <cell r="C486">
            <v>26.618871334642758</v>
          </cell>
          <cell r="D486">
            <v>1.9061407957845604</v>
          </cell>
          <cell r="E486">
            <v>2.0560730784770374</v>
          </cell>
          <cell r="F486">
            <v>13.548854151921837</v>
          </cell>
          <cell r="G486">
            <v>0.8422296344214365</v>
          </cell>
          <cell r="H486">
            <v>10.668465244091315</v>
          </cell>
          <cell r="I486">
            <v>13.150381849683068</v>
          </cell>
          <cell r="J486">
            <v>6.3557639606669101</v>
          </cell>
          <cell r="K486">
            <v>5.5965166991430095</v>
          </cell>
          <cell r="L486">
            <v>1.2544488766504307</v>
          </cell>
          <cell r="M486">
            <v>0.46256984477939994</v>
          </cell>
          <cell r="N486">
            <v>0.10977359256008486</v>
          </cell>
          <cell r="O486">
            <v>4.1443898626112592</v>
          </cell>
          <cell r="P486">
            <v>109.0632835994229</v>
          </cell>
          <cell r="Q486">
            <v>73.641649965849368</v>
          </cell>
          <cell r="R486">
            <v>17.431999999999995</v>
          </cell>
          <cell r="S486">
            <v>0.80286016666666693</v>
          </cell>
          <cell r="T486">
            <v>1.6642756666666667</v>
          </cell>
          <cell r="U486">
            <v>128.96241943275623</v>
          </cell>
          <cell r="V486">
            <v>87.077933445480227</v>
          </cell>
          <cell r="W486">
            <v>1481000</v>
          </cell>
          <cell r="X486">
            <v>87.077933445480227</v>
          </cell>
          <cell r="Y486">
            <v>73.641649965849368</v>
          </cell>
          <cell r="Z486">
            <v>128.96241943275623</v>
          </cell>
          <cell r="AA486">
            <v>109.0632835994229</v>
          </cell>
        </row>
        <row r="487">
          <cell r="A487">
            <v>1491000</v>
          </cell>
          <cell r="B487">
            <v>22.499708149168647</v>
          </cell>
          <cell r="C487">
            <v>26.79860713028518</v>
          </cell>
          <cell r="D487">
            <v>1.9190114291119373</v>
          </cell>
          <cell r="E487">
            <v>2.0699560837334658</v>
          </cell>
          <cell r="F487">
            <v>13.640338649909157</v>
          </cell>
          <cell r="G487">
            <v>0.84694303601554932</v>
          </cell>
          <cell r="H487">
            <v>10.740500796043317</v>
          </cell>
          <cell r="I487">
            <v>13.22609509850286</v>
          </cell>
          <cell r="J487">
            <v>6.3986793148915346</v>
          </cell>
          <cell r="K487">
            <v>5.6343054682121716</v>
          </cell>
          <cell r="L487">
            <v>1.2611173838715117</v>
          </cell>
          <cell r="M487">
            <v>0.46569320632416289</v>
          </cell>
          <cell r="N487">
            <v>0.11051480520397468</v>
          </cell>
          <cell r="O487">
            <v>4.1723735888949278</v>
          </cell>
          <cell r="P487">
            <v>109.7838441401684</v>
          </cell>
          <cell r="Q487">
            <v>73.631015519898327</v>
          </cell>
          <cell r="R487">
            <v>17.431999999999995</v>
          </cell>
          <cell r="S487">
            <v>0.80286016666666693</v>
          </cell>
          <cell r="T487">
            <v>1.6642756666666667</v>
          </cell>
          <cell r="U487">
            <v>129.68297997350172</v>
          </cell>
          <cell r="V487">
            <v>86.977183080819387</v>
          </cell>
          <cell r="W487">
            <v>1491000</v>
          </cell>
          <cell r="X487">
            <v>86.977183080819387</v>
          </cell>
          <cell r="Y487">
            <v>73.631015519898327</v>
          </cell>
          <cell r="Z487">
            <v>129.68297997350172</v>
          </cell>
          <cell r="AA487">
            <v>109.7838441401684</v>
          </cell>
        </row>
        <row r="488">
          <cell r="A488">
            <v>1501000</v>
          </cell>
          <cell r="B488">
            <v>22.650611624347512</v>
          </cell>
          <cell r="C488">
            <v>26.978342925927606</v>
          </cell>
          <cell r="D488">
            <v>1.9318820624393145</v>
          </cell>
          <cell r="E488">
            <v>2.0838390889898939</v>
          </cell>
          <cell r="F488">
            <v>13.731823147896474</v>
          </cell>
          <cell r="G488">
            <v>0.85165643760966192</v>
          </cell>
          <cell r="H488">
            <v>10.812536347995318</v>
          </cell>
          <cell r="I488">
            <v>13.301808347322652</v>
          </cell>
          <cell r="J488">
            <v>6.4415946691161601</v>
          </cell>
          <cell r="K488">
            <v>5.6720942372813354</v>
          </cell>
          <cell r="L488">
            <v>1.2677858910925928</v>
          </cell>
          <cell r="M488">
            <v>0.46881656786892584</v>
          </cell>
          <cell r="N488">
            <v>0.11125601784786451</v>
          </cell>
          <cell r="O488">
            <v>4.2003573151785965</v>
          </cell>
          <cell r="P488">
            <v>110.50440468091391</v>
          </cell>
          <cell r="Q488">
            <v>73.620522772094532</v>
          </cell>
          <cell r="R488">
            <v>17.431999999999995</v>
          </cell>
          <cell r="S488">
            <v>0.80286016666666693</v>
          </cell>
          <cell r="T488">
            <v>1.6642756666666667</v>
          </cell>
          <cell r="U488">
            <v>130.40354051424723</v>
          </cell>
          <cell r="V488">
            <v>86.877775159391888</v>
          </cell>
          <cell r="W488">
            <v>1501000</v>
          </cell>
          <cell r="X488">
            <v>86.877775159391888</v>
          </cell>
          <cell r="Y488">
            <v>73.620522772094532</v>
          </cell>
          <cell r="Z488">
            <v>130.40354051424723</v>
          </cell>
          <cell r="AA488">
            <v>110.50440468091391</v>
          </cell>
        </row>
        <row r="489">
          <cell r="A489">
            <v>1511000</v>
          </cell>
          <cell r="B489">
            <v>22.801515099526377</v>
          </cell>
          <cell r="C489">
            <v>27.158078721570025</v>
          </cell>
          <cell r="D489">
            <v>1.9447526957666919</v>
          </cell>
          <cell r="E489">
            <v>2.0977220942463219</v>
          </cell>
          <cell r="F489">
            <v>13.823307645883792</v>
          </cell>
          <cell r="G489">
            <v>0.85636983920377474</v>
          </cell>
          <cell r="H489">
            <v>10.884571899947318</v>
          </cell>
          <cell r="I489">
            <v>13.377521596142445</v>
          </cell>
          <cell r="J489">
            <v>6.4845100233407837</v>
          </cell>
          <cell r="K489">
            <v>5.7098830063504975</v>
          </cell>
          <cell r="L489">
            <v>1.2744543983136736</v>
          </cell>
          <cell r="M489">
            <v>0.4719399294136889</v>
          </cell>
          <cell r="N489">
            <v>0.11199723049175433</v>
          </cell>
          <cell r="O489">
            <v>4.2283410414622642</v>
          </cell>
          <cell r="P489">
            <v>111.22496522165942</v>
          </cell>
          <cell r="Q489">
            <v>73.610168909106164</v>
          </cell>
          <cell r="R489">
            <v>17.431999999999995</v>
          </cell>
          <cell r="S489">
            <v>0.80286016666666693</v>
          </cell>
          <cell r="T489">
            <v>1.6642756666666667</v>
          </cell>
          <cell r="U489">
            <v>131.12410105499274</v>
          </cell>
          <cell r="V489">
            <v>86.77968302779135</v>
          </cell>
          <cell r="W489">
            <v>1511000</v>
          </cell>
          <cell r="X489">
            <v>86.77968302779135</v>
          </cell>
          <cell r="Y489">
            <v>73.610168909106164</v>
          </cell>
          <cell r="Z489">
            <v>131.12410105499274</v>
          </cell>
          <cell r="AA489">
            <v>111.22496522165942</v>
          </cell>
        </row>
        <row r="490">
          <cell r="A490">
            <v>1521000</v>
          </cell>
          <cell r="B490">
            <v>22.952418574705245</v>
          </cell>
          <cell r="C490">
            <v>27.337814517212447</v>
          </cell>
          <cell r="D490">
            <v>1.957623329094069</v>
          </cell>
          <cell r="E490">
            <v>2.1116050995027504</v>
          </cell>
          <cell r="F490">
            <v>13.914792143871111</v>
          </cell>
          <cell r="G490">
            <v>0.86108324079788756</v>
          </cell>
          <cell r="H490">
            <v>10.956607451899322</v>
          </cell>
          <cell r="I490">
            <v>13.453234844962239</v>
          </cell>
          <cell r="J490">
            <v>6.5274253775654092</v>
          </cell>
          <cell r="K490">
            <v>5.7476717754196605</v>
          </cell>
          <cell r="L490">
            <v>1.2811229055347544</v>
          </cell>
          <cell r="M490">
            <v>0.4750632909584519</v>
          </cell>
          <cell r="N490">
            <v>0.11273844313564418</v>
          </cell>
          <cell r="O490">
            <v>4.2563247677459328</v>
          </cell>
          <cell r="P490">
            <v>111.94552576240491</v>
          </cell>
          <cell r="Q490">
            <v>73.599951191587721</v>
          </cell>
          <cell r="R490">
            <v>17.431999999999995</v>
          </cell>
          <cell r="S490">
            <v>0.80286016666666693</v>
          </cell>
          <cell r="T490">
            <v>1.6642756666666667</v>
          </cell>
          <cell r="U490">
            <v>131.84466159573824</v>
          </cell>
          <cell r="V490">
            <v>86.68288073355572</v>
          </cell>
          <cell r="W490">
            <v>1521000</v>
          </cell>
          <cell r="X490">
            <v>86.68288073355572</v>
          </cell>
          <cell r="Y490">
            <v>73.599951191587721</v>
          </cell>
          <cell r="Z490">
            <v>131.84466159573824</v>
          </cell>
          <cell r="AA490">
            <v>111.94552576240491</v>
          </cell>
        </row>
        <row r="491">
          <cell r="A491">
            <v>1531000</v>
          </cell>
          <cell r="B491">
            <v>23.103322049884106</v>
          </cell>
          <cell r="C491">
            <v>27.517550312854869</v>
          </cell>
          <cell r="D491">
            <v>1.9704939624214459</v>
          </cell>
          <cell r="E491">
            <v>2.1254881047591789</v>
          </cell>
          <cell r="F491">
            <v>14.006276641858431</v>
          </cell>
          <cell r="G491">
            <v>0.86579664239200016</v>
          </cell>
          <cell r="H491">
            <v>11.028643003851322</v>
          </cell>
          <cell r="I491">
            <v>13.528948093782031</v>
          </cell>
          <cell r="J491">
            <v>6.5703407317900338</v>
          </cell>
          <cell r="K491">
            <v>5.7854605444888243</v>
          </cell>
          <cell r="L491">
            <v>1.2877914127558359</v>
          </cell>
          <cell r="M491">
            <v>0.47818665250321485</v>
          </cell>
          <cell r="N491">
            <v>0.11347965577953403</v>
          </cell>
          <cell r="O491">
            <v>4.2843084940296006</v>
          </cell>
          <cell r="P491">
            <v>112.66608630315042</v>
          </cell>
          <cell r="Q491">
            <v>73.589866951763824</v>
          </cell>
          <cell r="R491">
            <v>17.431999999999995</v>
          </cell>
          <cell r="S491">
            <v>0.80286016666666693</v>
          </cell>
          <cell r="T491">
            <v>1.6642756666666667</v>
          </cell>
          <cell r="U491">
            <v>132.56522213648375</v>
          </cell>
          <cell r="V491">
            <v>86.587343002275475</v>
          </cell>
          <cell r="W491">
            <v>1531000</v>
          </cell>
          <cell r="X491">
            <v>86.587343002275475</v>
          </cell>
          <cell r="Y491">
            <v>73.589866951763824</v>
          </cell>
          <cell r="Z491">
            <v>132.56522213648375</v>
          </cell>
          <cell r="AA491">
            <v>112.66608630315042</v>
          </cell>
        </row>
        <row r="492">
          <cell r="A492">
            <v>1541000</v>
          </cell>
          <cell r="B492">
            <v>23.254225525062971</v>
          </cell>
          <cell r="C492">
            <v>27.697286108497288</v>
          </cell>
          <cell r="D492">
            <v>1.9833645957488235</v>
          </cell>
          <cell r="E492">
            <v>2.139371110015607</v>
          </cell>
          <cell r="F492">
            <v>14.097761139845746</v>
          </cell>
          <cell r="G492">
            <v>0.87051004398611298</v>
          </cell>
          <cell r="H492">
            <v>11.10067855580332</v>
          </cell>
          <cell r="I492">
            <v>13.604661342601823</v>
          </cell>
          <cell r="J492">
            <v>6.6132560860146574</v>
          </cell>
          <cell r="K492">
            <v>5.8232493135579864</v>
          </cell>
          <cell r="L492">
            <v>1.2944599199769169</v>
          </cell>
          <cell r="M492">
            <v>0.48131001404797785</v>
          </cell>
          <cell r="N492">
            <v>0.11422086842342387</v>
          </cell>
          <cell r="O492">
            <v>4.3122922203132692</v>
          </cell>
          <cell r="P492">
            <v>113.38664684389592</v>
          </cell>
          <cell r="Q492">
            <v>73.579913591107015</v>
          </cell>
          <cell r="R492">
            <v>17.431999999999995</v>
          </cell>
          <cell r="S492">
            <v>0.80286016666666693</v>
          </cell>
          <cell r="T492">
            <v>1.6642756666666667</v>
          </cell>
          <cell r="U492">
            <v>133.28578267722924</v>
          </cell>
          <cell r="V492">
            <v>86.49304521559327</v>
          </cell>
          <cell r="W492">
            <v>1541000</v>
          </cell>
          <cell r="X492">
            <v>86.49304521559327</v>
          </cell>
          <cell r="Y492">
            <v>73.579913591107015</v>
          </cell>
          <cell r="Z492">
            <v>133.28578267722924</v>
          </cell>
          <cell r="AA492">
            <v>113.38664684389592</v>
          </cell>
        </row>
        <row r="493">
          <cell r="A493">
            <v>1551000</v>
          </cell>
          <cell r="B493">
            <v>23.405129000241836</v>
          </cell>
          <cell r="C493">
            <v>27.87702190413971</v>
          </cell>
          <cell r="D493">
            <v>1.9962352290762004</v>
          </cell>
          <cell r="E493">
            <v>2.1532541152720355</v>
          </cell>
          <cell r="F493">
            <v>14.189245637833066</v>
          </cell>
          <cell r="G493">
            <v>0.87522344558022591</v>
          </cell>
          <cell r="H493">
            <v>11.17271410775532</v>
          </cell>
          <cell r="I493">
            <v>13.680374591421616</v>
          </cell>
          <cell r="J493">
            <v>6.6561714402392829</v>
          </cell>
          <cell r="K493">
            <v>5.8610380826271493</v>
          </cell>
          <cell r="L493">
            <v>1.3011284271979975</v>
          </cell>
          <cell r="M493">
            <v>0.48443337559274091</v>
          </cell>
          <cell r="N493">
            <v>0.11496208106731369</v>
          </cell>
          <cell r="O493">
            <v>4.3402759465969369</v>
          </cell>
          <cell r="P493">
            <v>114.10720738464143</v>
          </cell>
          <cell r="Q493">
            <v>73.57008857810537</v>
          </cell>
          <cell r="R493">
            <v>17.431999999999995</v>
          </cell>
          <cell r="S493">
            <v>0.80286016666666693</v>
          </cell>
          <cell r="T493">
            <v>1.6642756666666667</v>
          </cell>
          <cell r="U493">
            <v>134.00634321797475</v>
          </cell>
          <cell r="V493">
            <v>86.399963390054651</v>
          </cell>
          <cell r="W493">
            <v>1551000</v>
          </cell>
          <cell r="X493">
            <v>86.399963390054651</v>
          </cell>
          <cell r="Y493">
            <v>73.57008857810537</v>
          </cell>
          <cell r="Z493">
            <v>134.00634321797475</v>
          </cell>
          <cell r="AA493">
            <v>114.10720738464143</v>
          </cell>
        </row>
        <row r="494">
          <cell r="A494">
            <v>1561000</v>
          </cell>
          <cell r="B494">
            <v>23.5560324754207</v>
          </cell>
          <cell r="C494">
            <v>28.056757699782132</v>
          </cell>
          <cell r="D494">
            <v>2.0091058624035778</v>
          </cell>
          <cell r="E494">
            <v>2.1671371205284635</v>
          </cell>
          <cell r="F494">
            <v>14.280730135820386</v>
          </cell>
          <cell r="G494">
            <v>0.87993684717433873</v>
          </cell>
          <cell r="H494">
            <v>11.244749659707322</v>
          </cell>
          <cell r="I494">
            <v>13.75608784024141</v>
          </cell>
          <cell r="J494">
            <v>6.6990867944639074</v>
          </cell>
          <cell r="K494">
            <v>5.8988268516963123</v>
          </cell>
          <cell r="L494">
            <v>1.3077969344190785</v>
          </cell>
          <cell r="M494">
            <v>0.4875567371375038</v>
          </cell>
          <cell r="N494">
            <v>0.11570329371120354</v>
          </cell>
          <cell r="O494">
            <v>4.3682596728806056</v>
          </cell>
          <cell r="P494">
            <v>114.82776792538695</v>
          </cell>
          <cell r="Q494">
            <v>73.56038944611592</v>
          </cell>
          <cell r="R494">
            <v>17.431999999999995</v>
          </cell>
          <cell r="S494">
            <v>0.80286016666666693</v>
          </cell>
          <cell r="T494">
            <v>1.6642756666666667</v>
          </cell>
          <cell r="U494">
            <v>134.72690375872028</v>
          </cell>
          <cell r="V494">
            <v>86.308074156771482</v>
          </cell>
          <cell r="W494">
            <v>1561000</v>
          </cell>
          <cell r="X494">
            <v>86.308074156771482</v>
          </cell>
          <cell r="Y494">
            <v>73.56038944611592</v>
          </cell>
          <cell r="Z494">
            <v>134.72690375872028</v>
          </cell>
          <cell r="AA494">
            <v>114.82776792538695</v>
          </cell>
        </row>
        <row r="495">
          <cell r="A495">
            <v>1571000</v>
          </cell>
          <cell r="B495">
            <v>23.706935950599565</v>
          </cell>
          <cell r="C495">
            <v>28.236493495424554</v>
          </cell>
          <cell r="D495">
            <v>2.0219764957309549</v>
          </cell>
          <cell r="E495">
            <v>2.181020125784892</v>
          </cell>
          <cell r="F495">
            <v>14.372214633807701</v>
          </cell>
          <cell r="G495">
            <v>0.88465024876845133</v>
          </cell>
          <cell r="H495">
            <v>11.316785211659324</v>
          </cell>
          <cell r="I495">
            <v>13.831801089061202</v>
          </cell>
          <cell r="J495">
            <v>6.742002148688532</v>
          </cell>
          <cell r="K495">
            <v>5.9366156207654752</v>
          </cell>
          <cell r="L495">
            <v>1.3144654416401595</v>
          </cell>
          <cell r="M495">
            <v>0.49068009868226681</v>
          </cell>
          <cell r="N495">
            <v>0.11644450635509335</v>
          </cell>
          <cell r="O495">
            <v>4.3962433991642733</v>
          </cell>
          <cell r="P495">
            <v>115.54832846613245</v>
          </cell>
          <cell r="Q495">
            <v>73.550813791300087</v>
          </cell>
          <cell r="R495">
            <v>17.431999999999995</v>
          </cell>
          <cell r="S495">
            <v>0.80286016666666693</v>
          </cell>
          <cell r="T495">
            <v>1.6642756666666667</v>
          </cell>
          <cell r="U495">
            <v>135.44746429946576</v>
          </cell>
          <cell r="V495">
            <v>86.217354741862351</v>
          </cell>
          <cell r="W495">
            <v>1571000</v>
          </cell>
          <cell r="X495">
            <v>86.217354741862351</v>
          </cell>
          <cell r="Y495">
            <v>73.550813791300087</v>
          </cell>
          <cell r="Z495">
            <v>135.44746429946576</v>
          </cell>
          <cell r="AA495">
            <v>115.54832846613245</v>
          </cell>
        </row>
        <row r="496">
          <cell r="A496">
            <v>1581000</v>
          </cell>
          <cell r="B496">
            <v>23.857839425778423</v>
          </cell>
          <cell r="C496">
            <v>28.41622929106698</v>
          </cell>
          <cell r="D496">
            <v>2.0348471290583321</v>
          </cell>
          <cell r="E496">
            <v>2.1949031310413205</v>
          </cell>
          <cell r="F496">
            <v>14.463699131795021</v>
          </cell>
          <cell r="G496">
            <v>0.88936365036256415</v>
          </cell>
          <cell r="H496">
            <v>11.388820763611326</v>
          </cell>
          <cell r="I496">
            <v>13.907514337880995</v>
          </cell>
          <cell r="J496">
            <v>6.7849175029131557</v>
          </cell>
          <cell r="K496">
            <v>5.9744043898346373</v>
          </cell>
          <cell r="L496">
            <v>1.3211339488612404</v>
          </cell>
          <cell r="M496">
            <v>0.49380346022702992</v>
          </cell>
          <cell r="N496">
            <v>0.11718571899898322</v>
          </cell>
          <cell r="O496">
            <v>4.4242271254479419</v>
          </cell>
          <cell r="P496">
            <v>116.26888900687796</v>
          </cell>
          <cell r="Q496">
            <v>73.541359270637543</v>
          </cell>
          <cell r="R496">
            <v>17.431999999999995</v>
          </cell>
          <cell r="S496">
            <v>0.80286016666666693</v>
          </cell>
          <cell r="T496">
            <v>1.6642756666666667</v>
          </cell>
          <cell r="U496">
            <v>136.16802484021127</v>
          </cell>
          <cell r="V496">
            <v>86.127782947635211</v>
          </cell>
          <cell r="W496">
            <v>1581000</v>
          </cell>
          <cell r="X496">
            <v>86.127782947635211</v>
          </cell>
          <cell r="Y496">
            <v>73.541359270637543</v>
          </cell>
          <cell r="Z496">
            <v>136.16802484021127</v>
          </cell>
          <cell r="AA496">
            <v>116.26888900687796</v>
          </cell>
        </row>
        <row r="497">
          <cell r="A497">
            <v>1591000</v>
          </cell>
          <cell r="B497">
            <v>24.008742900957291</v>
          </cell>
          <cell r="C497">
            <v>28.595965086709398</v>
          </cell>
          <cell r="D497">
            <v>2.0477177623857092</v>
          </cell>
          <cell r="E497">
            <v>2.2087861362977486</v>
          </cell>
          <cell r="F497">
            <v>14.55518362978234</v>
          </cell>
          <cell r="G497">
            <v>0.89407705195667697</v>
          </cell>
          <cell r="H497">
            <v>11.460856315563325</v>
          </cell>
          <cell r="I497">
            <v>13.983227586700789</v>
          </cell>
          <cell r="J497">
            <v>6.8278328571377811</v>
          </cell>
          <cell r="K497">
            <v>6.0121931589037994</v>
          </cell>
          <cell r="L497">
            <v>1.3278024560823214</v>
          </cell>
          <cell r="M497">
            <v>0.49692682177179293</v>
          </cell>
          <cell r="N497">
            <v>0.11792693164287305</v>
          </cell>
          <cell r="O497">
            <v>4.4522108517316097</v>
          </cell>
          <cell r="P497">
            <v>116.98944954762344</v>
          </cell>
          <cell r="Q497">
            <v>73.532023600014739</v>
          </cell>
          <cell r="R497">
            <v>17.431999999999995</v>
          </cell>
          <cell r="S497">
            <v>0.80286016666666693</v>
          </cell>
          <cell r="T497">
            <v>1.6642756666666667</v>
          </cell>
          <cell r="U497">
            <v>136.88858538095675</v>
          </cell>
          <cell r="V497">
            <v>86.03933713447941</v>
          </cell>
          <cell r="W497">
            <v>1591000</v>
          </cell>
          <cell r="X497">
            <v>86.03933713447941</v>
          </cell>
          <cell r="Y497">
            <v>73.532023600014739</v>
          </cell>
          <cell r="Z497">
            <v>136.88858538095675</v>
          </cell>
          <cell r="AA497">
            <v>116.98944954762344</v>
          </cell>
        </row>
        <row r="498">
          <cell r="A498">
            <v>1601000</v>
          </cell>
          <cell r="B498">
            <v>24.159646376136156</v>
          </cell>
          <cell r="C498">
            <v>28.775700882351824</v>
          </cell>
          <cell r="D498">
            <v>2.0605883957130864</v>
          </cell>
          <cell r="E498">
            <v>2.2226691415541766</v>
          </cell>
          <cell r="F498">
            <v>14.646668127769656</v>
          </cell>
          <cell r="G498">
            <v>0.89879045355078979</v>
          </cell>
          <cell r="H498">
            <v>11.532891867515325</v>
          </cell>
          <cell r="I498">
            <v>14.058940835520582</v>
          </cell>
          <cell r="J498">
            <v>6.8707482113624057</v>
          </cell>
          <cell r="K498">
            <v>6.0499819279729623</v>
          </cell>
          <cell r="L498">
            <v>1.3344709633034026</v>
          </cell>
          <cell r="M498">
            <v>0.50005018331655593</v>
          </cell>
          <cell r="N498">
            <v>0.11866814428676288</v>
          </cell>
          <cell r="O498">
            <v>4.4801945780152783</v>
          </cell>
          <cell r="P498">
            <v>117.71001008836896</v>
          </cell>
          <cell r="Q498">
            <v>73.522804552385352</v>
          </cell>
          <cell r="R498">
            <v>17.431999999999995</v>
          </cell>
          <cell r="S498">
            <v>0.80286016666666693</v>
          </cell>
          <cell r="T498">
            <v>1.6642756666666667</v>
          </cell>
          <cell r="U498">
            <v>137.60914592170229</v>
          </cell>
          <cell r="V498">
            <v>85.951996203436792</v>
          </cell>
          <cell r="W498">
            <v>1601000</v>
          </cell>
          <cell r="X498">
            <v>85.951996203436792</v>
          </cell>
          <cell r="Y498">
            <v>73.522804552385352</v>
          </cell>
          <cell r="Z498">
            <v>137.60914592170229</v>
          </cell>
          <cell r="AA498">
            <v>117.71001008836896</v>
          </cell>
        </row>
        <row r="499">
          <cell r="A499">
            <v>1611000</v>
          </cell>
          <cell r="B499">
            <v>24.310549851315017</v>
          </cell>
          <cell r="C499">
            <v>28.955436677994246</v>
          </cell>
          <cell r="D499">
            <v>2.073459029040464</v>
          </cell>
          <cell r="E499">
            <v>2.2365521468106055</v>
          </cell>
          <cell r="F499">
            <v>14.738152625756975</v>
          </cell>
          <cell r="G499">
            <v>0.90350385514490272</v>
          </cell>
          <cell r="H499">
            <v>11.604927419467327</v>
          </cell>
          <cell r="I499">
            <v>14.134654084340374</v>
          </cell>
          <cell r="J499">
            <v>6.9136635655870302</v>
          </cell>
          <cell r="K499">
            <v>6.0877706970421261</v>
          </cell>
          <cell r="L499">
            <v>1.3411394705244835</v>
          </cell>
          <cell r="M499">
            <v>0.50317354486131882</v>
          </cell>
          <cell r="N499">
            <v>0.1194093569306527</v>
          </cell>
          <cell r="O499">
            <v>4.5081783042989461</v>
          </cell>
          <cell r="P499">
            <v>118.43057062911446</v>
          </cell>
          <cell r="Q499">
            <v>73.513699955999044</v>
          </cell>
          <cell r="R499">
            <v>17.431999999999995</v>
          </cell>
          <cell r="S499">
            <v>0.80286016666666693</v>
          </cell>
          <cell r="T499">
            <v>1.6642756666666667</v>
          </cell>
          <cell r="U499">
            <v>138.32970646244777</v>
          </cell>
          <cell r="V499">
            <v>85.865739579421344</v>
          </cell>
          <cell r="W499">
            <v>1611000</v>
          </cell>
          <cell r="X499">
            <v>85.865739579421344</v>
          </cell>
          <cell r="Y499">
            <v>73.513699955999044</v>
          </cell>
          <cell r="Z499">
            <v>138.32970646244777</v>
          </cell>
          <cell r="AA499">
            <v>118.43057062911446</v>
          </cell>
        </row>
        <row r="500">
          <cell r="A500">
            <v>1621000</v>
          </cell>
          <cell r="B500">
            <v>24.461453326493881</v>
          </cell>
          <cell r="C500">
            <v>29.135172473636668</v>
          </cell>
          <cell r="D500">
            <v>2.0863296623678407</v>
          </cell>
          <cell r="E500">
            <v>2.250435152067034</v>
          </cell>
          <cell r="F500">
            <v>14.829637123744295</v>
          </cell>
          <cell r="G500">
            <v>0.90821725673901532</v>
          </cell>
          <cell r="H500">
            <v>11.676962971419329</v>
          </cell>
          <cell r="I500">
            <v>14.210367333160168</v>
          </cell>
          <cell r="J500">
            <v>6.9565789198116557</v>
          </cell>
          <cell r="K500">
            <v>6.1255594661112882</v>
          </cell>
          <cell r="L500">
            <v>1.3478079777455643</v>
          </cell>
          <cell r="M500">
            <v>0.50629690640608183</v>
          </cell>
          <cell r="N500">
            <v>0.12015056957454257</v>
          </cell>
          <cell r="O500">
            <v>4.5361620305826147</v>
          </cell>
          <cell r="P500">
            <v>119.15113116985998</v>
          </cell>
          <cell r="Q500">
            <v>73.50470769269586</v>
          </cell>
          <cell r="R500">
            <v>17.431999999999995</v>
          </cell>
          <cell r="S500">
            <v>0.80286016666666693</v>
          </cell>
          <cell r="T500">
            <v>1.6642756666666667</v>
          </cell>
          <cell r="U500">
            <v>139.05026700319331</v>
          </cell>
          <cell r="V500">
            <v>85.780547195060649</v>
          </cell>
          <cell r="W500">
            <v>1621000</v>
          </cell>
          <cell r="X500">
            <v>85.780547195060649</v>
          </cell>
          <cell r="Y500">
            <v>73.50470769269586</v>
          </cell>
          <cell r="Z500">
            <v>139.05026700319331</v>
          </cell>
          <cell r="AA500">
            <v>119.15113116985998</v>
          </cell>
        </row>
        <row r="501">
          <cell r="A501">
            <v>1631000</v>
          </cell>
          <cell r="B501">
            <v>24.61235680167275</v>
          </cell>
          <cell r="C501">
            <v>29.314908269279091</v>
          </cell>
          <cell r="D501">
            <v>2.0992002956952183</v>
          </cell>
          <cell r="E501">
            <v>2.2643181573234621</v>
          </cell>
          <cell r="F501">
            <v>14.921121621731615</v>
          </cell>
          <cell r="G501">
            <v>0.91293065833312814</v>
          </cell>
          <cell r="H501">
            <v>11.748998523371327</v>
          </cell>
          <cell r="I501">
            <v>14.286080581979961</v>
          </cell>
          <cell r="J501">
            <v>6.9994942740362802</v>
          </cell>
          <cell r="K501">
            <v>6.1633482351804521</v>
          </cell>
          <cell r="L501">
            <v>1.3544764849666453</v>
          </cell>
          <cell r="M501">
            <v>0.50942026795084483</v>
          </cell>
          <cell r="N501">
            <v>0.1208917822184324</v>
          </cell>
          <cell r="O501">
            <v>4.5641457568662824</v>
          </cell>
          <cell r="P501">
            <v>119.87169171060548</v>
          </cell>
          <cell r="Q501">
            <v>73.49582569626331</v>
          </cell>
          <cell r="R501">
            <v>17.431999999999995</v>
          </cell>
          <cell r="S501">
            <v>0.80286016666666693</v>
          </cell>
          <cell r="T501">
            <v>1.6642756666666667</v>
          </cell>
          <cell r="U501">
            <v>139.77082754393879</v>
          </cell>
          <cell r="V501">
            <v>85.696399475131074</v>
          </cell>
          <cell r="W501">
            <v>1631000</v>
          </cell>
          <cell r="X501">
            <v>85.696399475131074</v>
          </cell>
          <cell r="Y501">
            <v>73.49582569626331</v>
          </cell>
          <cell r="Z501">
            <v>139.77082754393879</v>
          </cell>
          <cell r="AA501">
            <v>119.87169171060548</v>
          </cell>
        </row>
        <row r="502">
          <cell r="A502">
            <v>1641000</v>
          </cell>
          <cell r="B502">
            <v>24.763260276851611</v>
          </cell>
          <cell r="C502">
            <v>29.494644064921516</v>
          </cell>
          <cell r="D502">
            <v>2.112070929022595</v>
          </cell>
          <cell r="E502">
            <v>2.2782011625798906</v>
          </cell>
          <cell r="F502">
            <v>15.01260611971893</v>
          </cell>
          <cell r="G502">
            <v>0.91764405992724096</v>
          </cell>
          <cell r="H502">
            <v>11.821034075323329</v>
          </cell>
          <cell r="I502">
            <v>14.361793830799753</v>
          </cell>
          <cell r="J502">
            <v>7.0424096282609048</v>
          </cell>
          <cell r="K502">
            <v>6.2011370042496159</v>
          </cell>
          <cell r="L502">
            <v>1.3611449921877266</v>
          </cell>
          <cell r="M502">
            <v>0.51254362949560772</v>
          </cell>
          <cell r="N502">
            <v>0.12163299486232224</v>
          </cell>
          <cell r="O502">
            <v>4.5921294831499511</v>
          </cell>
          <cell r="P502">
            <v>120.59225225135098</v>
          </cell>
          <cell r="Q502">
            <v>73.48705195085374</v>
          </cell>
          <cell r="R502">
            <v>17.431999999999995</v>
          </cell>
          <cell r="S502">
            <v>0.80286016666666693</v>
          </cell>
          <cell r="T502">
            <v>1.6642756666666667</v>
          </cell>
          <cell r="U502">
            <v>140.4913880846843</v>
          </cell>
          <cell r="V502">
            <v>85.613277321562634</v>
          </cell>
          <cell r="W502">
            <v>1641000</v>
          </cell>
          <cell r="X502">
            <v>85.613277321562634</v>
          </cell>
          <cell r="Y502">
            <v>73.48705195085374</v>
          </cell>
          <cell r="Z502">
            <v>140.4913880846843</v>
          </cell>
          <cell r="AA502">
            <v>120.59225225135098</v>
          </cell>
        </row>
        <row r="503">
          <cell r="A503">
            <v>1651000</v>
          </cell>
          <cell r="B503">
            <v>24.914163752030476</v>
          </cell>
          <cell r="C503">
            <v>29.674379860563935</v>
          </cell>
          <cell r="D503">
            <v>2.1249415623499726</v>
          </cell>
          <cell r="E503">
            <v>2.2920841678363186</v>
          </cell>
          <cell r="F503">
            <v>15.104090617706248</v>
          </cell>
          <cell r="G503">
            <v>0.92235746152135356</v>
          </cell>
          <cell r="H503">
            <v>11.893069627275331</v>
          </cell>
          <cell r="I503">
            <v>14.437507079619547</v>
          </cell>
          <cell r="J503">
            <v>7.0853249824855293</v>
          </cell>
          <cell r="K503">
            <v>6.238925773318778</v>
          </cell>
          <cell r="L503">
            <v>1.3678134994088076</v>
          </cell>
          <cell r="M503">
            <v>0.51566699104037095</v>
          </cell>
          <cell r="N503">
            <v>0.12237420750621208</v>
          </cell>
          <cell r="O503">
            <v>4.6201132094336188</v>
          </cell>
          <cell r="P503">
            <v>121.31281279209651</v>
          </cell>
          <cell r="Q503">
            <v>73.478384489458819</v>
          </cell>
          <cell r="R503">
            <v>17.431999999999995</v>
          </cell>
          <cell r="S503">
            <v>0.80286016666666693</v>
          </cell>
          <cell r="T503">
            <v>1.6642756666666667</v>
          </cell>
          <cell r="U503">
            <v>141.21194862542984</v>
          </cell>
          <cell r="V503">
            <v>85.531162098988403</v>
          </cell>
          <cell r="W503">
            <v>1651000</v>
          </cell>
          <cell r="X503">
            <v>85.531162098988403</v>
          </cell>
          <cell r="Y503">
            <v>73.478384489458819</v>
          </cell>
          <cell r="Z503">
            <v>141.21194862542984</v>
          </cell>
          <cell r="AA503">
            <v>121.31281279209651</v>
          </cell>
        </row>
        <row r="504">
          <cell r="A504">
            <v>1661000</v>
          </cell>
          <cell r="B504">
            <v>25.065067227209344</v>
          </cell>
          <cell r="C504">
            <v>29.854115656206361</v>
          </cell>
          <cell r="D504">
            <v>2.1378121956773497</v>
          </cell>
          <cell r="E504">
            <v>2.3059671730927471</v>
          </cell>
          <cell r="F504">
            <v>15.19557511569357</v>
          </cell>
          <cell r="G504">
            <v>0.92707086311546638</v>
          </cell>
          <cell r="H504">
            <v>11.965105179227329</v>
          </cell>
          <cell r="I504">
            <v>14.51322032843934</v>
          </cell>
          <cell r="J504">
            <v>7.1282403367101539</v>
          </cell>
          <cell r="K504">
            <v>6.2767145423879409</v>
          </cell>
          <cell r="L504">
            <v>1.3744820066298884</v>
          </cell>
          <cell r="M504">
            <v>0.51879035258513384</v>
          </cell>
          <cell r="N504">
            <v>0.12311542015010191</v>
          </cell>
          <cell r="O504">
            <v>4.6480969357172874</v>
          </cell>
          <cell r="P504">
            <v>122.033373332842</v>
          </cell>
          <cell r="Q504">
            <v>73.469821392439499</v>
          </cell>
          <cell r="R504">
            <v>17.431999999999995</v>
          </cell>
          <cell r="S504">
            <v>0.80286016666666693</v>
          </cell>
          <cell r="T504">
            <v>1.6642756666666667</v>
          </cell>
          <cell r="U504">
            <v>141.93250916617532</v>
          </cell>
          <cell r="V504">
            <v>85.450035620815967</v>
          </cell>
          <cell r="W504">
            <v>1661000</v>
          </cell>
          <cell r="X504">
            <v>85.450035620815967</v>
          </cell>
          <cell r="Y504">
            <v>73.469821392439499</v>
          </cell>
          <cell r="Z504">
            <v>141.93250916617532</v>
          </cell>
          <cell r="AA504">
            <v>122.033373332842</v>
          </cell>
        </row>
        <row r="505">
          <cell r="A505">
            <v>1671000</v>
          </cell>
          <cell r="B505">
            <v>25.215970702388205</v>
          </cell>
          <cell r="C505">
            <v>30.033851451848779</v>
          </cell>
          <cell r="D505">
            <v>2.1506828290047264</v>
          </cell>
          <cell r="E505">
            <v>2.3198501783491756</v>
          </cell>
          <cell r="F505">
            <v>15.287059613680887</v>
          </cell>
          <cell r="G505">
            <v>0.9317842647095792</v>
          </cell>
          <cell r="H505">
            <v>12.037140731179331</v>
          </cell>
          <cell r="I505">
            <v>14.588933577259134</v>
          </cell>
          <cell r="J505">
            <v>7.1711556909347784</v>
          </cell>
          <cell r="K505">
            <v>6.314503311457103</v>
          </cell>
          <cell r="L505">
            <v>1.3811505138509692</v>
          </cell>
          <cell r="M505">
            <v>0.52191371412989696</v>
          </cell>
          <cell r="N505">
            <v>0.12385663279399176</v>
          </cell>
          <cell r="O505">
            <v>4.6760806620009552</v>
          </cell>
          <cell r="P505">
            <v>122.75393387358751</v>
          </cell>
          <cell r="Q505">
            <v>73.461360786108628</v>
          </cell>
          <cell r="R505">
            <v>17.431999999999995</v>
          </cell>
          <cell r="S505">
            <v>0.80286016666666693</v>
          </cell>
          <cell r="T505">
            <v>1.6642756666666667</v>
          </cell>
          <cell r="U505">
            <v>142.65306970692083</v>
          </cell>
          <cell r="V505">
            <v>85.36988013579942</v>
          </cell>
          <cell r="W505">
            <v>1671000</v>
          </cell>
          <cell r="X505">
            <v>85.36988013579942</v>
          </cell>
          <cell r="Y505">
            <v>73.461360786108628</v>
          </cell>
          <cell r="Z505">
            <v>142.65306970692083</v>
          </cell>
          <cell r="AA505">
            <v>122.75393387358751</v>
          </cell>
        </row>
        <row r="506">
          <cell r="A506">
            <v>1681000</v>
          </cell>
          <cell r="B506">
            <v>25.366874177567066</v>
          </cell>
          <cell r="C506">
            <v>30.213587247491201</v>
          </cell>
          <cell r="D506">
            <v>2.163553462332104</v>
          </cell>
          <cell r="E506">
            <v>2.3337331836056037</v>
          </cell>
          <cell r="F506">
            <v>15.378544111668203</v>
          </cell>
          <cell r="G506">
            <v>0.93649766630369213</v>
          </cell>
          <cell r="H506">
            <v>12.109176283131331</v>
          </cell>
          <cell r="I506">
            <v>14.664646826078926</v>
          </cell>
          <cell r="J506">
            <v>7.214071045159403</v>
          </cell>
          <cell r="K506">
            <v>6.3522920805262659</v>
          </cell>
          <cell r="L506">
            <v>1.3878190210720505</v>
          </cell>
          <cell r="M506">
            <v>0.52503707567465985</v>
          </cell>
          <cell r="N506">
            <v>0.12459784543788158</v>
          </cell>
          <cell r="O506">
            <v>4.7040643882846238</v>
          </cell>
          <cell r="P506">
            <v>123.47449441433299</v>
          </cell>
          <cell r="Q506">
            <v>73.453000841364059</v>
          </cell>
          <cell r="R506">
            <v>17.431999999999995</v>
          </cell>
          <cell r="S506">
            <v>0.80286016666666693</v>
          </cell>
          <cell r="T506">
            <v>1.6642756666666667</v>
          </cell>
          <cell r="U506">
            <v>143.37363024766631</v>
          </cell>
          <cell r="V506">
            <v>85.29067831509002</v>
          </cell>
          <cell r="W506">
            <v>1681000</v>
          </cell>
          <cell r="X506">
            <v>85.29067831509002</v>
          </cell>
          <cell r="Y506">
            <v>73.453000841364059</v>
          </cell>
          <cell r="Z506">
            <v>143.37363024766631</v>
          </cell>
          <cell r="AA506">
            <v>123.47449441433299</v>
          </cell>
        </row>
        <row r="507">
          <cell r="A507">
            <v>1691000</v>
          </cell>
          <cell r="B507">
            <v>25.517777652745934</v>
          </cell>
          <cell r="C507">
            <v>30.393323043133627</v>
          </cell>
          <cell r="D507">
            <v>2.1764240956594811</v>
          </cell>
          <cell r="E507">
            <v>2.3476161888620322</v>
          </cell>
          <cell r="F507">
            <v>15.470028609655522</v>
          </cell>
          <cell r="G507">
            <v>0.94121106789780484</v>
          </cell>
          <cell r="H507">
            <v>12.181211835083332</v>
          </cell>
          <cell r="I507">
            <v>14.740360074898719</v>
          </cell>
          <cell r="J507">
            <v>7.2569863993840293</v>
          </cell>
          <cell r="K507">
            <v>6.3900808495954289</v>
          </cell>
          <cell r="L507">
            <v>1.3944875282931315</v>
          </cell>
          <cell r="M507">
            <v>0.52816043721942285</v>
          </cell>
          <cell r="N507">
            <v>0.12533905808177145</v>
          </cell>
          <cell r="O507">
            <v>4.7320481145682916</v>
          </cell>
          <cell r="P507">
            <v>124.19505495507855</v>
          </cell>
          <cell r="Q507">
            <v>73.444739772370511</v>
          </cell>
          <cell r="R507">
            <v>17.431999999999995</v>
          </cell>
          <cell r="S507">
            <v>0.80286016666666693</v>
          </cell>
          <cell r="T507">
            <v>1.6642756666666667</v>
          </cell>
          <cell r="U507">
            <v>144.09419078841188</v>
          </cell>
          <cell r="V507">
            <v>85.212413239746823</v>
          </cell>
          <cell r="W507">
            <v>1691000</v>
          </cell>
          <cell r="X507">
            <v>85.212413239746823</v>
          </cell>
          <cell r="Y507">
            <v>73.444739772370511</v>
          </cell>
          <cell r="Z507">
            <v>144.09419078841188</v>
          </cell>
          <cell r="AA507">
            <v>124.19505495507855</v>
          </cell>
        </row>
        <row r="508">
          <cell r="A508">
            <v>1701000</v>
          </cell>
          <cell r="B508">
            <v>25.668681127924796</v>
          </cell>
          <cell r="C508">
            <v>30.573058838776046</v>
          </cell>
          <cell r="D508">
            <v>2.1892947289868583</v>
          </cell>
          <cell r="E508">
            <v>2.3614991941184602</v>
          </cell>
          <cell r="F508">
            <v>15.56151310764284</v>
          </cell>
          <cell r="G508">
            <v>0.94592446949191755</v>
          </cell>
          <cell r="H508">
            <v>12.253247387035335</v>
          </cell>
          <cell r="I508">
            <v>14.816073323718511</v>
          </cell>
          <cell r="J508">
            <v>7.299901753608653</v>
          </cell>
          <cell r="K508">
            <v>6.4278696186645909</v>
          </cell>
          <cell r="L508">
            <v>1.4011560355142123</v>
          </cell>
          <cell r="M508">
            <v>0.53128379876418586</v>
          </cell>
          <cell r="N508">
            <v>0.12608027072566125</v>
          </cell>
          <cell r="O508">
            <v>4.7600318408519602</v>
          </cell>
          <cell r="P508">
            <v>124.91561549582404</v>
          </cell>
          <cell r="Q508">
            <v>73.436575835287499</v>
          </cell>
          <cell r="R508">
            <v>17.431999999999995</v>
          </cell>
          <cell r="S508">
            <v>0.80286016666666693</v>
          </cell>
          <cell r="T508">
            <v>1.6642756666666667</v>
          </cell>
          <cell r="U508">
            <v>144.81475132915736</v>
          </cell>
          <cell r="V508">
            <v>85.135068388687458</v>
          </cell>
          <cell r="W508">
            <v>1701000</v>
          </cell>
          <cell r="X508">
            <v>85.135068388687458</v>
          </cell>
          <cell r="Y508">
            <v>73.436575835287499</v>
          </cell>
          <cell r="Z508">
            <v>144.81475132915736</v>
          </cell>
          <cell r="AA508">
            <v>124.91561549582404</v>
          </cell>
        </row>
        <row r="509">
          <cell r="A509">
            <v>1711000</v>
          </cell>
          <cell r="B509">
            <v>25.81958460310366</v>
          </cell>
          <cell r="C509">
            <v>30.752794634418471</v>
          </cell>
          <cell r="D509">
            <v>2.202165362314235</v>
          </cell>
          <cell r="E509">
            <v>2.3753821993748887</v>
          </cell>
          <cell r="F509">
            <v>15.652997605630159</v>
          </cell>
          <cell r="G509">
            <v>0.95063787108603037</v>
          </cell>
          <cell r="H509">
            <v>12.325282938987334</v>
          </cell>
          <cell r="I509">
            <v>14.891786572538303</v>
          </cell>
          <cell r="J509">
            <v>7.3428171078332776</v>
          </cell>
          <cell r="K509">
            <v>6.4656583877337548</v>
          </cell>
          <cell r="L509">
            <v>1.4078245427352933</v>
          </cell>
          <cell r="M509">
            <v>0.53440716030894886</v>
          </cell>
          <cell r="N509">
            <v>0.1268214833695511</v>
          </cell>
          <cell r="O509">
            <v>4.7880155671356279</v>
          </cell>
          <cell r="P509">
            <v>125.63617603656954</v>
          </cell>
          <cell r="Q509">
            <v>73.428507327042396</v>
          </cell>
          <cell r="R509">
            <v>17.431999999999995</v>
          </cell>
          <cell r="S509">
            <v>0.80286016666666693</v>
          </cell>
          <cell r="T509">
            <v>1.6642756666666667</v>
          </cell>
          <cell r="U509">
            <v>145.53531186990287</v>
          </cell>
          <cell r="V509">
            <v>85.058627627061881</v>
          </cell>
          <cell r="W509">
            <v>1711000</v>
          </cell>
          <cell r="X509">
            <v>85.058627627061881</v>
          </cell>
          <cell r="Y509">
            <v>73.428507327042396</v>
          </cell>
          <cell r="Z509">
            <v>145.53531186990287</v>
          </cell>
          <cell r="AA509">
            <v>125.63617603656954</v>
          </cell>
        </row>
        <row r="510">
          <cell r="A510">
            <v>1721000</v>
          </cell>
          <cell r="B510">
            <v>25.970488078282525</v>
          </cell>
          <cell r="C510">
            <v>30.932530430060893</v>
          </cell>
          <cell r="D510">
            <v>2.2150359956416126</v>
          </cell>
          <cell r="E510">
            <v>2.3892652046313172</v>
          </cell>
          <cell r="F510">
            <v>15.744482103617477</v>
          </cell>
          <cell r="G510">
            <v>0.95535127268014319</v>
          </cell>
          <cell r="H510">
            <v>12.397318490939336</v>
          </cell>
          <cell r="I510">
            <v>14.967499821358096</v>
          </cell>
          <cell r="J510">
            <v>7.3857324620579021</v>
          </cell>
          <cell r="K510">
            <v>6.5034471568029169</v>
          </cell>
          <cell r="L510">
            <v>1.4144930499563744</v>
          </cell>
          <cell r="M510">
            <v>0.53753052185371186</v>
          </cell>
          <cell r="N510">
            <v>0.12756269601344092</v>
          </cell>
          <cell r="O510">
            <v>4.8159992934192966</v>
          </cell>
          <cell r="P510">
            <v>126.35673657731505</v>
          </cell>
          <cell r="Q510">
            <v>73.420532584145874</v>
          </cell>
          <cell r="R510">
            <v>17.431999999999995</v>
          </cell>
          <cell r="S510">
            <v>0.80286016666666693</v>
          </cell>
          <cell r="T510">
            <v>1.6642756666666667</v>
          </cell>
          <cell r="U510">
            <v>146.25587241064838</v>
          </cell>
          <cell r="V510">
            <v>84.983075195031006</v>
          </cell>
          <cell r="W510">
            <v>1721000</v>
          </cell>
          <cell r="X510">
            <v>84.983075195031006</v>
          </cell>
          <cell r="Y510">
            <v>73.420532584145874</v>
          </cell>
          <cell r="Z510">
            <v>146.25587241064838</v>
          </cell>
          <cell r="AA510">
            <v>126.35673657731505</v>
          </cell>
        </row>
        <row r="511">
          <cell r="A511">
            <v>1731000</v>
          </cell>
          <cell r="B511">
            <v>26.121391553461386</v>
          </cell>
          <cell r="C511">
            <v>31.112266225703316</v>
          </cell>
          <cell r="D511">
            <v>2.2279066289689897</v>
          </cell>
          <cell r="E511">
            <v>2.4031482098877452</v>
          </cell>
          <cell r="F511">
            <v>15.835966601604795</v>
          </cell>
          <cell r="G511">
            <v>0.96006467427425601</v>
          </cell>
          <cell r="H511">
            <v>12.469354042891336</v>
          </cell>
          <cell r="I511">
            <v>15.04321307017789</v>
          </cell>
          <cell r="J511">
            <v>7.4286478162825258</v>
          </cell>
          <cell r="K511">
            <v>6.5412359258720798</v>
          </cell>
          <cell r="L511">
            <v>1.4211615571774552</v>
          </cell>
          <cell r="M511">
            <v>0.54065388339847487</v>
          </cell>
          <cell r="N511">
            <v>0.12830390865733077</v>
          </cell>
          <cell r="O511">
            <v>4.8439830197029643</v>
          </cell>
          <cell r="P511">
            <v>127.07729711806054</v>
          </cell>
          <cell r="Q511">
            <v>73.41264998154854</v>
          </cell>
          <cell r="R511">
            <v>17.431999999999995</v>
          </cell>
          <cell r="S511">
            <v>0.80286016666666693</v>
          </cell>
          <cell r="T511">
            <v>1.6642756666666667</v>
          </cell>
          <cell r="U511">
            <v>146.97643295139386</v>
          </cell>
          <cell r="V511">
            <v>84.908395696934647</v>
          </cell>
          <cell r="W511">
            <v>1731000</v>
          </cell>
          <cell r="X511">
            <v>84.908395696934647</v>
          </cell>
          <cell r="Y511">
            <v>73.41264998154854</v>
          </cell>
          <cell r="Z511">
            <v>146.97643295139386</v>
          </cell>
          <cell r="AA511">
            <v>127.07729711806054</v>
          </cell>
        </row>
        <row r="512">
          <cell r="A512">
            <v>1741000</v>
          </cell>
          <cell r="B512">
            <v>26.272295028640251</v>
          </cell>
          <cell r="C512">
            <v>31.292002021345738</v>
          </cell>
          <cell r="D512">
            <v>2.2407772622963673</v>
          </cell>
          <cell r="E512">
            <v>2.4170312151441742</v>
          </cell>
          <cell r="F512">
            <v>15.927451099592114</v>
          </cell>
          <cell r="G512">
            <v>0.96477807586836861</v>
          </cell>
          <cell r="H512">
            <v>12.541389594843336</v>
          </cell>
          <cell r="I512">
            <v>15.118926318997683</v>
          </cell>
          <cell r="J512">
            <v>7.4715631705071521</v>
          </cell>
          <cell r="K512">
            <v>6.5790246949412428</v>
          </cell>
          <cell r="L512">
            <v>1.4278300643985362</v>
          </cell>
          <cell r="M512">
            <v>0.54377724494323787</v>
          </cell>
          <cell r="N512">
            <v>0.12904512130122059</v>
          </cell>
          <cell r="O512">
            <v>4.8719667459866329</v>
          </cell>
          <cell r="P512">
            <v>127.79785765880607</v>
          </cell>
          <cell r="Q512">
            <v>73.40485793153708</v>
          </cell>
          <cell r="R512">
            <v>17.431999999999995</v>
          </cell>
          <cell r="S512">
            <v>0.80286016666666693</v>
          </cell>
          <cell r="T512">
            <v>1.6642756666666667</v>
          </cell>
          <cell r="U512">
            <v>147.6969934921394</v>
          </cell>
          <cell r="V512">
            <v>84.834574090832518</v>
          </cell>
          <cell r="W512">
            <v>1741000</v>
          </cell>
          <cell r="X512">
            <v>84.834574090832518</v>
          </cell>
          <cell r="Y512">
            <v>73.40485793153708</v>
          </cell>
          <cell r="Z512">
            <v>147.6969934921394</v>
          </cell>
          <cell r="AA512">
            <v>127.79785765880607</v>
          </cell>
        </row>
        <row r="513">
          <cell r="A513">
            <v>1751000</v>
          </cell>
          <cell r="B513">
            <v>26.423198503819119</v>
          </cell>
          <cell r="C513">
            <v>31.471737816988163</v>
          </cell>
          <cell r="D513">
            <v>2.2536478956237445</v>
          </cell>
          <cell r="E513">
            <v>2.4309142204006022</v>
          </cell>
          <cell r="F513">
            <v>16.018935597579429</v>
          </cell>
          <cell r="G513">
            <v>0.96949147746248154</v>
          </cell>
          <cell r="H513">
            <v>12.61342514679534</v>
          </cell>
          <cell r="I513">
            <v>15.194639567817475</v>
          </cell>
          <cell r="J513">
            <v>7.5144785247317767</v>
          </cell>
          <cell r="K513">
            <v>6.6168134640104057</v>
          </cell>
          <cell r="L513">
            <v>1.4344985716196175</v>
          </cell>
          <cell r="M513">
            <v>0.54690060648800076</v>
          </cell>
          <cell r="N513">
            <v>0.12978633394511044</v>
          </cell>
          <cell r="O513">
            <v>4.8999504722703007</v>
          </cell>
          <cell r="P513">
            <v>128.51841819955155</v>
          </cell>
          <cell r="Q513">
            <v>73.397154882667934</v>
          </cell>
          <cell r="R513">
            <v>17.431999999999995</v>
          </cell>
          <cell r="S513">
            <v>0.80286016666666693</v>
          </cell>
          <cell r="T513">
            <v>1.6642756666666667</v>
          </cell>
          <cell r="U513">
            <v>148.41755403288488</v>
          </cell>
          <cell r="V513">
            <v>84.761595678403694</v>
          </cell>
          <cell r="W513">
            <v>1751000</v>
          </cell>
          <cell r="X513">
            <v>84.761595678403694</v>
          </cell>
          <cell r="Y513">
            <v>73.397154882667934</v>
          </cell>
          <cell r="Z513">
            <v>148.41755403288488</v>
          </cell>
          <cell r="AA513">
            <v>128.51841819955155</v>
          </cell>
        </row>
        <row r="514">
          <cell r="A514">
            <v>1761000</v>
          </cell>
          <cell r="B514">
            <v>26.57410197899798</v>
          </cell>
          <cell r="C514">
            <v>31.651473612630582</v>
          </cell>
          <cell r="D514">
            <v>2.2665185289511216</v>
          </cell>
          <cell r="E514">
            <v>2.4447972256570307</v>
          </cell>
          <cell r="F514">
            <v>16.110420095566752</v>
          </cell>
          <cell r="G514">
            <v>0.97420487905659436</v>
          </cell>
          <cell r="H514">
            <v>12.685460698747338</v>
          </cell>
          <cell r="I514">
            <v>15.270352816637269</v>
          </cell>
          <cell r="J514">
            <v>7.5573938789564012</v>
          </cell>
          <cell r="K514">
            <v>6.6546022330795687</v>
          </cell>
          <cell r="L514">
            <v>1.4411670788406983</v>
          </cell>
          <cell r="M514">
            <v>0.55002396803276388</v>
          </cell>
          <cell r="N514">
            <v>0.13052754658900029</v>
          </cell>
          <cell r="O514">
            <v>4.9279341985539693</v>
          </cell>
          <cell r="P514">
            <v>129.23897874029706</v>
          </cell>
          <cell r="Q514">
            <v>73.38953931873769</v>
          </cell>
          <cell r="R514">
            <v>17.431999999999995</v>
          </cell>
          <cell r="S514">
            <v>0.80286016666666693</v>
          </cell>
          <cell r="T514">
            <v>1.6642756666666667</v>
          </cell>
          <cell r="U514">
            <v>149.13811457363039</v>
          </cell>
          <cell r="V514">
            <v>84.689446095190448</v>
          </cell>
          <cell r="W514">
            <v>1761000</v>
          </cell>
          <cell r="X514">
            <v>84.689446095190448</v>
          </cell>
          <cell r="Y514">
            <v>73.38953931873769</v>
          </cell>
          <cell r="Z514">
            <v>149.13811457363039</v>
          </cell>
          <cell r="AA514">
            <v>129.23897874029706</v>
          </cell>
        </row>
        <row r="515">
          <cell r="A515">
            <v>1771000</v>
          </cell>
          <cell r="B515">
            <v>26.725005454176848</v>
          </cell>
          <cell r="C515">
            <v>31.831209408273008</v>
          </cell>
          <cell r="D515">
            <v>2.2793891622784987</v>
          </cell>
          <cell r="E515">
            <v>2.4586802309134588</v>
          </cell>
          <cell r="F515">
            <v>16.201904593554069</v>
          </cell>
          <cell r="G515">
            <v>0.97891828065070718</v>
          </cell>
          <cell r="H515">
            <v>12.75749625069934</v>
          </cell>
          <cell r="I515">
            <v>15.346066065457062</v>
          </cell>
          <cell r="J515">
            <v>7.6003092331810258</v>
          </cell>
          <cell r="K515">
            <v>6.6923910021487307</v>
          </cell>
          <cell r="L515">
            <v>1.4478355860617791</v>
          </cell>
          <cell r="M515">
            <v>0.55314732957752677</v>
          </cell>
          <cell r="N515">
            <v>0.13126875923289011</v>
          </cell>
          <cell r="O515">
            <v>4.955917924837637</v>
          </cell>
          <cell r="P515">
            <v>129.95953928104259</v>
          </cell>
          <cell r="Q515">
            <v>73.382009757788026</v>
          </cell>
          <cell r="R515">
            <v>17.431999999999995</v>
          </cell>
          <cell r="S515">
            <v>0.80286016666666693</v>
          </cell>
          <cell r="T515">
            <v>1.6642756666666667</v>
          </cell>
          <cell r="U515">
            <v>149.85867511437593</v>
          </cell>
          <cell r="V515">
            <v>84.618111301172178</v>
          </cell>
          <cell r="W515">
            <v>1771000</v>
          </cell>
          <cell r="X515">
            <v>84.618111301172178</v>
          </cell>
          <cell r="Y515">
            <v>73.382009757788026</v>
          </cell>
          <cell r="Z515">
            <v>149.85867511437593</v>
          </cell>
          <cell r="AA515">
            <v>129.95953928104259</v>
          </cell>
        </row>
        <row r="516">
          <cell r="A516">
            <v>1781000</v>
          </cell>
          <cell r="B516">
            <v>26.875908929355713</v>
          </cell>
          <cell r="C516">
            <v>32.010945203915433</v>
          </cell>
          <cell r="D516">
            <v>2.2922597956058754</v>
          </cell>
          <cell r="E516">
            <v>2.4725632361698873</v>
          </cell>
          <cell r="F516">
            <v>16.293389091541389</v>
          </cell>
          <cell r="G516">
            <v>0.98363168224481989</v>
          </cell>
          <cell r="H516">
            <v>12.829531802651342</v>
          </cell>
          <cell r="I516">
            <v>15.421779314276854</v>
          </cell>
          <cell r="J516">
            <v>7.6432245874056495</v>
          </cell>
          <cell r="K516">
            <v>6.7301797712178928</v>
          </cell>
          <cell r="L516">
            <v>1.4545040932828601</v>
          </cell>
          <cell r="M516">
            <v>0.55627069112228977</v>
          </cell>
          <cell r="N516">
            <v>0.13200997187677993</v>
          </cell>
          <cell r="O516">
            <v>4.9839016511213057</v>
          </cell>
          <cell r="P516">
            <v>130.6800998217881</v>
          </cell>
          <cell r="Q516">
            <v>73.374564751144362</v>
          </cell>
          <cell r="R516">
            <v>17.431999999999995</v>
          </cell>
          <cell r="S516">
            <v>0.80286016666666693</v>
          </cell>
          <cell r="T516">
            <v>1.6642756666666667</v>
          </cell>
          <cell r="U516">
            <v>150.57923565512144</v>
          </cell>
          <cell r="V516">
            <v>84.547577571657186</v>
          </cell>
          <cell r="W516">
            <v>1781000</v>
          </cell>
          <cell r="X516">
            <v>84.547577571657186</v>
          </cell>
          <cell r="Y516">
            <v>73.374564751144362</v>
          </cell>
          <cell r="Z516">
            <v>150.57923565512144</v>
          </cell>
          <cell r="AA516">
            <v>130.6800998217881</v>
          </cell>
        </row>
        <row r="517">
          <cell r="A517">
            <v>1791000</v>
          </cell>
          <cell r="B517">
            <v>27.026812404534571</v>
          </cell>
          <cell r="C517">
            <v>32.190680999557848</v>
          </cell>
          <cell r="D517">
            <v>2.305130428933253</v>
          </cell>
          <cell r="E517">
            <v>2.4864462414263158</v>
          </cell>
          <cell r="F517">
            <v>16.384873589528702</v>
          </cell>
          <cell r="G517">
            <v>0.9883450838389326</v>
          </cell>
          <cell r="H517">
            <v>12.90156735460334</v>
          </cell>
          <cell r="I517">
            <v>15.49749256309665</v>
          </cell>
          <cell r="J517">
            <v>7.686139941630274</v>
          </cell>
          <cell r="K517">
            <v>6.7679685402870566</v>
          </cell>
          <cell r="L517">
            <v>1.4611726005039412</v>
          </cell>
          <cell r="M517">
            <v>0.55939405266705289</v>
          </cell>
          <cell r="N517">
            <v>0.13275118452066981</v>
          </cell>
          <cell r="O517">
            <v>5.0118853774049734</v>
          </cell>
          <cell r="P517">
            <v>131.40066036253361</v>
          </cell>
          <cell r="Q517">
            <v>73.367202882486666</v>
          </cell>
          <cell r="R517">
            <v>17.431999999999995</v>
          </cell>
          <cell r="S517">
            <v>0.80286016666666693</v>
          </cell>
          <cell r="T517">
            <v>1.6642756666666667</v>
          </cell>
          <cell r="U517">
            <v>151.29979619586695</v>
          </cell>
          <cell r="V517">
            <v>84.477831488479595</v>
          </cell>
          <cell r="W517">
            <v>1791000</v>
          </cell>
          <cell r="X517">
            <v>84.477831488479595</v>
          </cell>
          <cell r="Y517">
            <v>73.367202882486666</v>
          </cell>
          <cell r="Z517">
            <v>151.29979619586695</v>
          </cell>
          <cell r="AA517">
            <v>131.40066036253361</v>
          </cell>
        </row>
        <row r="518">
          <cell r="A518">
            <v>1801000</v>
          </cell>
          <cell r="B518">
            <v>27.177715879713439</v>
          </cell>
          <cell r="C518">
            <v>32.370416795200278</v>
          </cell>
          <cell r="D518">
            <v>2.3180010622606302</v>
          </cell>
          <cell r="E518">
            <v>2.5003292466827438</v>
          </cell>
          <cell r="F518">
            <v>16.476358087516022</v>
          </cell>
          <cell r="G518">
            <v>0.99305848543304542</v>
          </cell>
          <cell r="H518">
            <v>12.973602906555341</v>
          </cell>
          <cell r="I518">
            <v>15.573205811916443</v>
          </cell>
          <cell r="J518">
            <v>7.7290552958548995</v>
          </cell>
          <cell r="K518">
            <v>6.8057573093562187</v>
          </cell>
          <cell r="L518">
            <v>1.4678411077250222</v>
          </cell>
          <cell r="M518">
            <v>0.56251741421181578</v>
          </cell>
          <cell r="N518">
            <v>0.13349239716455963</v>
          </cell>
          <cell r="O518">
            <v>5.039869103688642</v>
          </cell>
          <cell r="P518">
            <v>132.1212209032791</v>
          </cell>
          <cell r="Q518">
            <v>73.359922766951186</v>
          </cell>
          <cell r="R518">
            <v>17.431999999999995</v>
          </cell>
          <cell r="S518">
            <v>0.80286016666666693</v>
          </cell>
          <cell r="T518">
            <v>1.6642756666666667</v>
          </cell>
          <cell r="U518">
            <v>152.02035673661243</v>
          </cell>
          <cell r="V518">
            <v>84.408859931489417</v>
          </cell>
          <cell r="W518">
            <v>1801000</v>
          </cell>
          <cell r="X518">
            <v>84.408859931489417</v>
          </cell>
          <cell r="Y518">
            <v>73.359922766951186</v>
          </cell>
          <cell r="Z518">
            <v>152.02035673661243</v>
          </cell>
          <cell r="AA518">
            <v>132.1212209032791</v>
          </cell>
        </row>
        <row r="519">
          <cell r="A519">
            <v>1811000</v>
          </cell>
          <cell r="B519">
            <v>27.328619354892304</v>
          </cell>
          <cell r="C519">
            <v>32.550152590842693</v>
          </cell>
          <cell r="D519">
            <v>2.3308716955880073</v>
          </cell>
          <cell r="E519">
            <v>2.5142122519391723</v>
          </cell>
          <cell r="F519">
            <v>16.567842585503342</v>
          </cell>
          <cell r="G519">
            <v>0.99777188702715813</v>
          </cell>
          <cell r="H519">
            <v>13.045638458507341</v>
          </cell>
          <cell r="I519">
            <v>15.648919060736237</v>
          </cell>
          <cell r="J519">
            <v>7.771970650079524</v>
          </cell>
          <cell r="K519">
            <v>6.8435460784253817</v>
          </cell>
          <cell r="L519">
            <v>1.4745096149461032</v>
          </cell>
          <cell r="M519">
            <v>0.56564077575657878</v>
          </cell>
          <cell r="N519">
            <v>0.13423360980844948</v>
          </cell>
          <cell r="O519">
            <v>5.0678528299723098</v>
          </cell>
          <cell r="P519">
            <v>132.8417814440246</v>
          </cell>
          <cell r="Q519">
            <v>73.352723050262057</v>
          </cell>
          <cell r="R519">
            <v>17.431999999999995</v>
          </cell>
          <cell r="S519">
            <v>0.80286016666666693</v>
          </cell>
          <cell r="T519">
            <v>1.6642756666666667</v>
          </cell>
          <cell r="U519">
            <v>152.74091727735794</v>
          </cell>
          <cell r="V519">
            <v>84.340650070324642</v>
          </cell>
          <cell r="W519">
            <v>1811000</v>
          </cell>
          <cell r="X519">
            <v>84.340650070324642</v>
          </cell>
          <cell r="Y519">
            <v>73.352723050262057</v>
          </cell>
          <cell r="Z519">
            <v>152.74091727735794</v>
          </cell>
          <cell r="AA519">
            <v>132.8417814440246</v>
          </cell>
        </row>
        <row r="520">
          <cell r="A520">
            <v>1821000</v>
          </cell>
          <cell r="B520">
            <v>27.479522830071165</v>
          </cell>
          <cell r="C520">
            <v>32.729888386485122</v>
          </cell>
          <cell r="D520">
            <v>2.3437423289153845</v>
          </cell>
          <cell r="E520">
            <v>2.5280952571956004</v>
          </cell>
          <cell r="F520">
            <v>16.659327083490659</v>
          </cell>
          <cell r="G520">
            <v>1.002485288621271</v>
          </cell>
          <cell r="H520">
            <v>13.117674010459343</v>
          </cell>
          <cell r="I520">
            <v>15.724632309556029</v>
          </cell>
          <cell r="J520">
            <v>7.8148860043041495</v>
          </cell>
          <cell r="K520">
            <v>6.8813348474945455</v>
          </cell>
          <cell r="L520">
            <v>1.4811781221671843</v>
          </cell>
          <cell r="M520">
            <v>0.56876413730134179</v>
          </cell>
          <cell r="N520">
            <v>0.13497482245233927</v>
          </cell>
          <cell r="O520">
            <v>5.0958365562559784</v>
          </cell>
          <cell r="P520">
            <v>133.56234198477009</v>
          </cell>
          <cell r="Q520">
            <v>73.34560240789132</v>
          </cell>
          <cell r="R520">
            <v>17.431999999999995</v>
          </cell>
          <cell r="S520">
            <v>0.80286016666666693</v>
          </cell>
          <cell r="T520">
            <v>1.6642756666666667</v>
          </cell>
          <cell r="U520">
            <v>153.46147781810342</v>
          </cell>
          <cell r="V520">
            <v>84.273189356454367</v>
          </cell>
          <cell r="W520">
            <v>1821000</v>
          </cell>
          <cell r="X520">
            <v>84.273189356454367</v>
          </cell>
          <cell r="Y520">
            <v>73.34560240789132</v>
          </cell>
          <cell r="Z520">
            <v>153.46147781810342</v>
          </cell>
          <cell r="AA520">
            <v>133.56234198477009</v>
          </cell>
        </row>
        <row r="521">
          <cell r="A521">
            <v>1831000</v>
          </cell>
          <cell r="B521">
            <v>27.63042630525003</v>
          </cell>
          <cell r="C521">
            <v>32.909624182127537</v>
          </cell>
          <cell r="D521">
            <v>2.3566129622427621</v>
          </cell>
          <cell r="E521">
            <v>2.5419782624520288</v>
          </cell>
          <cell r="F521">
            <v>16.750811581477979</v>
          </cell>
          <cell r="G521">
            <v>1.0071986902153836</v>
          </cell>
          <cell r="H521">
            <v>13.189709562411345</v>
          </cell>
          <cell r="I521">
            <v>15.800345558375822</v>
          </cell>
          <cell r="J521">
            <v>7.8578013585287732</v>
          </cell>
          <cell r="K521">
            <v>6.9191236165637076</v>
          </cell>
          <cell r="L521">
            <v>1.4878466293882653</v>
          </cell>
          <cell r="M521">
            <v>0.57188749884610479</v>
          </cell>
          <cell r="N521">
            <v>0.13571603509622915</v>
          </cell>
          <cell r="O521">
            <v>5.1238202825396462</v>
          </cell>
          <cell r="P521">
            <v>134.28290252551565</v>
          </cell>
          <cell r="Q521">
            <v>73.338559544246664</v>
          </cell>
          <cell r="R521">
            <v>17.431999999999995</v>
          </cell>
          <cell r="S521">
            <v>0.80286016666666693</v>
          </cell>
          <cell r="T521">
            <v>1.6642756666666667</v>
          </cell>
          <cell r="U521">
            <v>154.18203835884898</v>
          </cell>
          <cell r="V521">
            <v>84.206465515482776</v>
          </cell>
          <cell r="W521">
            <v>1831000</v>
          </cell>
          <cell r="X521">
            <v>84.206465515482776</v>
          </cell>
          <cell r="Y521">
            <v>73.338559544246664</v>
          </cell>
          <cell r="Z521">
            <v>154.18203835884898</v>
          </cell>
          <cell r="AA521">
            <v>134.28290252551565</v>
          </cell>
        </row>
        <row r="522">
          <cell r="A522">
            <v>1841000</v>
          </cell>
          <cell r="B522">
            <v>27.781329780428894</v>
          </cell>
          <cell r="C522">
            <v>33.089359977769966</v>
          </cell>
          <cell r="D522">
            <v>2.3694835955701388</v>
          </cell>
          <cell r="E522">
            <v>2.5558612677084573</v>
          </cell>
          <cell r="F522">
            <v>16.842296079465296</v>
          </cell>
          <cell r="G522">
            <v>1.0119120918094966</v>
          </cell>
          <cell r="H522">
            <v>13.261745114363343</v>
          </cell>
          <cell r="I522">
            <v>15.876058807195616</v>
          </cell>
          <cell r="J522">
            <v>7.9007167127533977</v>
          </cell>
          <cell r="K522">
            <v>6.9569123856328705</v>
          </cell>
          <cell r="L522">
            <v>1.4945151366093459</v>
          </cell>
          <cell r="M522">
            <v>0.5750108603908678</v>
          </cell>
          <cell r="N522">
            <v>0.13645724774011897</v>
          </cell>
          <cell r="O522">
            <v>5.1518040088233148</v>
          </cell>
          <cell r="P522">
            <v>135.00346306626113</v>
          </cell>
          <cell r="Q522">
            <v>73.33159319188546</v>
          </cell>
          <cell r="R522">
            <v>17.431999999999995</v>
          </cell>
          <cell r="S522">
            <v>0.80286016666666693</v>
          </cell>
          <cell r="T522">
            <v>1.6642756666666667</v>
          </cell>
          <cell r="U522">
            <v>154.90259889959447</v>
          </cell>
          <cell r="V522">
            <v>84.140466539703667</v>
          </cell>
          <cell r="W522">
            <v>1841000</v>
          </cell>
          <cell r="X522">
            <v>84.140466539703667</v>
          </cell>
          <cell r="Y522">
            <v>73.33159319188546</v>
          </cell>
          <cell r="Z522">
            <v>154.90259889959447</v>
          </cell>
          <cell r="AA522">
            <v>135.00346306626113</v>
          </cell>
        </row>
        <row r="523">
          <cell r="A523">
            <v>1851000</v>
          </cell>
          <cell r="B523">
            <v>27.932233255607755</v>
          </cell>
          <cell r="C523">
            <v>33.269095773412388</v>
          </cell>
          <cell r="D523">
            <v>2.3823542288975159</v>
          </cell>
          <cell r="E523">
            <v>2.5697442729648854</v>
          </cell>
          <cell r="F523">
            <v>16.933780577452612</v>
          </cell>
          <cell r="G523">
            <v>1.0166254934036094</v>
          </cell>
          <cell r="H523">
            <v>13.333780666315347</v>
          </cell>
          <cell r="I523">
            <v>15.951772056015409</v>
          </cell>
          <cell r="J523">
            <v>7.9436320669780214</v>
          </cell>
          <cell r="K523">
            <v>6.9947011547020335</v>
          </cell>
          <cell r="L523">
            <v>1.5011836438304271</v>
          </cell>
          <cell r="M523">
            <v>0.5781342219356308</v>
          </cell>
          <cell r="N523">
            <v>0.13719846038400879</v>
          </cell>
          <cell r="O523">
            <v>5.1797877351069825</v>
          </cell>
          <cell r="P523">
            <v>135.72402360700664</v>
          </cell>
          <cell r="Q523">
            <v>73.324702110754544</v>
          </cell>
          <cell r="R523">
            <v>17.431999999999995</v>
          </cell>
          <cell r="S523">
            <v>0.80286016666666693</v>
          </cell>
          <cell r="T523">
            <v>1.6642756666666667</v>
          </cell>
          <cell r="U523">
            <v>155.62315944033998</v>
          </cell>
          <cell r="V523">
            <v>84.075180680896793</v>
          </cell>
          <cell r="W523">
            <v>1851000</v>
          </cell>
          <cell r="X523">
            <v>84.075180680896793</v>
          </cell>
          <cell r="Y523">
            <v>73.324702110754544</v>
          </cell>
          <cell r="Z523">
            <v>155.62315944033998</v>
          </cell>
          <cell r="AA523">
            <v>135.72402360700664</v>
          </cell>
        </row>
        <row r="524">
          <cell r="A524">
            <v>1861000</v>
          </cell>
          <cell r="B524">
            <v>28.08313673078662</v>
          </cell>
          <cell r="C524">
            <v>33.448831569054811</v>
          </cell>
          <cell r="D524">
            <v>2.3952248622248931</v>
          </cell>
          <cell r="E524">
            <v>2.5836272782213134</v>
          </cell>
          <cell r="F524">
            <v>17.025265075439933</v>
          </cell>
          <cell r="G524">
            <v>1.0213388949977222</v>
          </cell>
          <cell r="H524">
            <v>13.405816218267345</v>
          </cell>
          <cell r="I524">
            <v>16.027485304835203</v>
          </cell>
          <cell r="J524">
            <v>7.9865474212026477</v>
          </cell>
          <cell r="K524">
            <v>7.0324899237711964</v>
          </cell>
          <cell r="L524">
            <v>1.5078521510515082</v>
          </cell>
          <cell r="M524">
            <v>0.5812575834803938</v>
          </cell>
          <cell r="N524">
            <v>0.13793967302789864</v>
          </cell>
          <cell r="O524">
            <v>5.2077714613906512</v>
          </cell>
          <cell r="P524">
            <v>136.44458414775212</v>
          </cell>
          <cell r="Q524">
            <v>73.31788508745413</v>
          </cell>
          <cell r="R524">
            <v>17.431999999999995</v>
          </cell>
          <cell r="S524">
            <v>0.80286016666666693</v>
          </cell>
          <cell r="T524">
            <v>1.6642756666666667</v>
          </cell>
          <cell r="U524">
            <v>156.34371998108546</v>
          </cell>
          <cell r="V524">
            <v>84.010596443355965</v>
          </cell>
          <cell r="W524">
            <v>1861000</v>
          </cell>
          <cell r="X524">
            <v>84.010596443355965</v>
          </cell>
          <cell r="Y524">
            <v>73.31788508745413</v>
          </cell>
          <cell r="Z524">
            <v>156.34371998108546</v>
          </cell>
          <cell r="AA524">
            <v>136.44458414775212</v>
          </cell>
        </row>
        <row r="525">
          <cell r="A525">
            <v>1871000</v>
          </cell>
          <cell r="B525">
            <v>28.234040205965488</v>
          </cell>
          <cell r="C525">
            <v>33.628567364697226</v>
          </cell>
          <cell r="D525">
            <v>2.4080954955522702</v>
          </cell>
          <cell r="E525">
            <v>2.5975102834777424</v>
          </cell>
          <cell r="F525">
            <v>17.116749573427253</v>
          </cell>
          <cell r="G525">
            <v>1.0260522965918348</v>
          </cell>
          <cell r="H525">
            <v>13.477851770219347</v>
          </cell>
          <cell r="I525">
            <v>16.103198553654991</v>
          </cell>
          <cell r="J525">
            <v>8.0294627754272714</v>
          </cell>
          <cell r="K525">
            <v>7.0702786928403585</v>
          </cell>
          <cell r="L525">
            <v>1.5145206582725892</v>
          </cell>
          <cell r="M525">
            <v>0.58438094502515681</v>
          </cell>
          <cell r="N525">
            <v>0.13868088567178846</v>
          </cell>
          <cell r="O525">
            <v>5.2357551876743189</v>
          </cell>
          <cell r="P525">
            <v>137.16514468849766</v>
          </cell>
          <cell r="Q525">
            <v>73.311140934525739</v>
          </cell>
          <cell r="R525">
            <v>17.431999999999995</v>
          </cell>
          <cell r="S525">
            <v>0.80286016666666693</v>
          </cell>
          <cell r="T525">
            <v>1.6642756666666667</v>
          </cell>
          <cell r="U525">
            <v>157.06428052183099</v>
          </cell>
          <cell r="V525">
            <v>83.94670257714111</v>
          </cell>
          <cell r="W525">
            <v>1871000</v>
          </cell>
          <cell r="X525">
            <v>83.94670257714111</v>
          </cell>
          <cell r="Y525">
            <v>73.311140934525739</v>
          </cell>
          <cell r="Z525">
            <v>157.06428052183099</v>
          </cell>
          <cell r="AA525">
            <v>137.16514468849766</v>
          </cell>
        </row>
        <row r="526">
          <cell r="A526">
            <v>1881000</v>
          </cell>
          <cell r="B526">
            <v>28.384943681144353</v>
          </cell>
          <cell r="C526">
            <v>33.808303160339655</v>
          </cell>
          <cell r="D526">
            <v>2.4209661288796473</v>
          </cell>
          <cell r="E526">
            <v>2.6113932887341709</v>
          </cell>
          <cell r="F526">
            <v>17.208234071414573</v>
          </cell>
          <cell r="G526">
            <v>1.0307656981859477</v>
          </cell>
          <cell r="H526">
            <v>13.549887322171347</v>
          </cell>
          <cell r="I526">
            <v>16.178911802474786</v>
          </cell>
          <cell r="J526">
            <v>8.0723781296518951</v>
          </cell>
          <cell r="K526">
            <v>7.1080674619095205</v>
          </cell>
          <cell r="L526">
            <v>1.5211891654936698</v>
          </cell>
          <cell r="M526">
            <v>0.58750430656991981</v>
          </cell>
          <cell r="N526">
            <v>0.13942209831567831</v>
          </cell>
          <cell r="O526">
            <v>5.2637389139579875</v>
          </cell>
          <cell r="P526">
            <v>137.88570522924314</v>
          </cell>
          <cell r="Q526">
            <v>73.304468489762428</v>
          </cell>
          <cell r="R526">
            <v>17.431999999999995</v>
          </cell>
          <cell r="S526">
            <v>0.80286016666666693</v>
          </cell>
          <cell r="T526">
            <v>1.6642756666666667</v>
          </cell>
          <cell r="U526">
            <v>157.78484106257648</v>
          </cell>
          <cell r="V526">
            <v>83.883488071545173</v>
          </cell>
          <cell r="W526">
            <v>1881000</v>
          </cell>
          <cell r="X526">
            <v>83.883488071545173</v>
          </cell>
          <cell r="Y526">
            <v>73.304468489762428</v>
          </cell>
          <cell r="Z526">
            <v>157.78484106257648</v>
          </cell>
          <cell r="AA526">
            <v>137.88570522924314</v>
          </cell>
        </row>
        <row r="527">
          <cell r="A527">
            <v>1891000</v>
          </cell>
          <cell r="B527">
            <v>28.535847156323214</v>
          </cell>
          <cell r="C527">
            <v>33.988038955982077</v>
          </cell>
          <cell r="D527">
            <v>2.4338367622070245</v>
          </cell>
          <cell r="E527">
            <v>2.6252762939905994</v>
          </cell>
          <cell r="F527">
            <v>17.299718569401886</v>
          </cell>
          <cell r="G527">
            <v>1.0354790997800605</v>
          </cell>
          <cell r="H527">
            <v>13.621922874123348</v>
          </cell>
          <cell r="I527">
            <v>16.254625051294578</v>
          </cell>
          <cell r="J527">
            <v>8.1152934838765205</v>
          </cell>
          <cell r="K527">
            <v>7.1458562309786835</v>
          </cell>
          <cell r="L527">
            <v>1.527857672714751</v>
          </cell>
          <cell r="M527">
            <v>0.5906276681146827</v>
          </cell>
          <cell r="N527">
            <v>0.14016331095956816</v>
          </cell>
          <cell r="O527">
            <v>5.2917226402416553</v>
          </cell>
          <cell r="P527">
            <v>138.60626576998865</v>
          </cell>
          <cell r="Q527">
            <v>73.297866615541338</v>
          </cell>
          <cell r="R527">
            <v>17.431999999999995</v>
          </cell>
          <cell r="S527">
            <v>0.80286016666666693</v>
          </cell>
          <cell r="T527">
            <v>1.6642756666666667</v>
          </cell>
          <cell r="U527">
            <v>158.50540160332199</v>
          </cell>
          <cell r="V527">
            <v>83.820942148768893</v>
          </cell>
          <cell r="W527">
            <v>1891000</v>
          </cell>
          <cell r="X527">
            <v>83.820942148768893</v>
          </cell>
          <cell r="Y527">
            <v>73.297866615541338</v>
          </cell>
          <cell r="Z527">
            <v>158.50540160332199</v>
          </cell>
          <cell r="AA527">
            <v>138.60626576998865</v>
          </cell>
        </row>
        <row r="528">
          <cell r="A528">
            <v>1901000</v>
          </cell>
          <cell r="B528">
            <v>28.686750631502083</v>
          </cell>
          <cell r="C528">
            <v>34.167774751624499</v>
          </cell>
          <cell r="D528">
            <v>2.4467073955344021</v>
          </cell>
          <cell r="E528">
            <v>2.6391592992470274</v>
          </cell>
          <cell r="F528">
            <v>17.391203067389203</v>
          </cell>
          <cell r="G528">
            <v>1.0401925013741733</v>
          </cell>
          <cell r="H528">
            <v>13.693958426075351</v>
          </cell>
          <cell r="I528">
            <v>16.33033830011437</v>
          </cell>
          <cell r="J528">
            <v>8.1582088381011459</v>
          </cell>
          <cell r="K528">
            <v>7.1836450000478473</v>
          </cell>
          <cell r="L528">
            <v>1.5345261799358323</v>
          </cell>
          <cell r="M528">
            <v>0.59375102965944571</v>
          </cell>
          <cell r="N528">
            <v>0.14090452360345798</v>
          </cell>
          <cell r="O528">
            <v>5.3197063665253239</v>
          </cell>
          <cell r="P528">
            <v>139.32682631073419</v>
          </cell>
          <cell r="Q528">
            <v>73.291334198176855</v>
          </cell>
          <cell r="R528">
            <v>17.431999999999995</v>
          </cell>
          <cell r="S528">
            <v>0.80286016666666693</v>
          </cell>
          <cell r="T528">
            <v>1.6642756666666667</v>
          </cell>
          <cell r="U528">
            <v>159.22596214406752</v>
          </cell>
          <cell r="V528">
            <v>83.759054257794602</v>
          </cell>
          <cell r="W528">
            <v>1901000</v>
          </cell>
          <cell r="X528">
            <v>83.759054257794602</v>
          </cell>
          <cell r="Y528">
            <v>73.291334198176855</v>
          </cell>
          <cell r="Z528">
            <v>159.22596214406752</v>
          </cell>
          <cell r="AA528">
            <v>139.32682631073419</v>
          </cell>
        </row>
        <row r="529">
          <cell r="A529">
            <v>1911000</v>
          </cell>
          <cell r="B529">
            <v>28.837654106680947</v>
          </cell>
          <cell r="C529">
            <v>34.347510547266914</v>
          </cell>
          <cell r="D529">
            <v>2.4595780288617792</v>
          </cell>
          <cell r="E529">
            <v>2.6530423045034555</v>
          </cell>
          <cell r="F529">
            <v>17.482687565376523</v>
          </cell>
          <cell r="G529">
            <v>1.0449059029682863</v>
          </cell>
          <cell r="H529">
            <v>13.765993978027351</v>
          </cell>
          <cell r="I529">
            <v>16.406051548934162</v>
          </cell>
          <cell r="J529">
            <v>8.2011241923257714</v>
          </cell>
          <cell r="K529">
            <v>7.2214337691170094</v>
          </cell>
          <cell r="L529">
            <v>1.5411946871569131</v>
          </cell>
          <cell r="M529">
            <v>0.59687439120420882</v>
          </cell>
          <cell r="N529">
            <v>0.14164573624734783</v>
          </cell>
          <cell r="O529">
            <v>5.3476900928089917</v>
          </cell>
          <cell r="P529">
            <v>140.04738685147964</v>
          </cell>
          <cell r="Q529">
            <v>73.284870147294427</v>
          </cell>
          <cell r="R529">
            <v>17.431999999999995</v>
          </cell>
          <cell r="S529">
            <v>0.80286016666666693</v>
          </cell>
          <cell r="T529">
            <v>1.6642756666666667</v>
          </cell>
          <cell r="U529">
            <v>159.94652268481298</v>
          </cell>
          <cell r="V529">
            <v>83.697814068452629</v>
          </cell>
          <cell r="W529">
            <v>1911000</v>
          </cell>
          <cell r="X529">
            <v>83.697814068452629</v>
          </cell>
          <cell r="Y529">
            <v>73.284870147294427</v>
          </cell>
          <cell r="Z529">
            <v>159.94652268481298</v>
          </cell>
          <cell r="AA529">
            <v>140.04738685147964</v>
          </cell>
        </row>
        <row r="530">
          <cell r="A530">
            <v>1921000</v>
          </cell>
          <cell r="B530">
            <v>28.988557581859808</v>
          </cell>
          <cell r="C530">
            <v>34.527246342909343</v>
          </cell>
          <cell r="D530">
            <v>2.4724486621891559</v>
          </cell>
          <cell r="E530">
            <v>2.666925309759884</v>
          </cell>
          <cell r="F530">
            <v>17.574172063363843</v>
          </cell>
          <cell r="G530">
            <v>1.0496193045623987</v>
          </cell>
          <cell r="H530">
            <v>13.83802952997935</v>
          </cell>
          <cell r="I530">
            <v>16.481764797753957</v>
          </cell>
          <cell r="J530">
            <v>8.2440395465503951</v>
          </cell>
          <cell r="K530">
            <v>7.2592225381861724</v>
          </cell>
          <cell r="L530">
            <v>1.5478631943779939</v>
          </cell>
          <cell r="M530">
            <v>0.59999775274897171</v>
          </cell>
          <cell r="N530">
            <v>0.14238694889123765</v>
          </cell>
          <cell r="O530">
            <v>5.3756738190926603</v>
          </cell>
          <cell r="P530">
            <v>140.76794739222518</v>
          </cell>
          <cell r="Q530">
            <v>73.278473395223941</v>
          </cell>
          <cell r="R530">
            <v>17.431999999999995</v>
          </cell>
          <cell r="S530">
            <v>0.80286016666666693</v>
          </cell>
          <cell r="T530">
            <v>1.6642756666666667</v>
          </cell>
          <cell r="U530">
            <v>160.66708322555851</v>
          </cell>
          <cell r="V530">
            <v>83.63721146567336</v>
          </cell>
          <cell r="W530">
            <v>1921000</v>
          </cell>
          <cell r="X530">
            <v>83.63721146567336</v>
          </cell>
          <cell r="Y530">
            <v>73.278473395223941</v>
          </cell>
          <cell r="Z530">
            <v>160.66708322555851</v>
          </cell>
          <cell r="AA530">
            <v>140.76794739222518</v>
          </cell>
        </row>
        <row r="531">
          <cell r="A531">
            <v>1931000</v>
          </cell>
          <cell r="B531">
            <v>29.139461057038673</v>
          </cell>
          <cell r="C531">
            <v>34.706982138551759</v>
          </cell>
          <cell r="D531">
            <v>2.4853192955165335</v>
          </cell>
          <cell r="E531">
            <v>2.6808083150163124</v>
          </cell>
          <cell r="F531">
            <v>17.66565656135116</v>
          </cell>
          <cell r="G531">
            <v>1.0543327061565115</v>
          </cell>
          <cell r="H531">
            <v>13.910065081931352</v>
          </cell>
          <cell r="I531">
            <v>16.557478046573749</v>
          </cell>
          <cell r="J531">
            <v>8.2869549007750187</v>
          </cell>
          <cell r="K531">
            <v>7.2970113072553362</v>
          </cell>
          <cell r="L531">
            <v>1.5545317015990749</v>
          </cell>
          <cell r="M531">
            <v>0.60312111429373472</v>
          </cell>
          <cell r="N531">
            <v>0.1431281615351275</v>
          </cell>
          <cell r="O531">
            <v>5.403657545376328</v>
          </cell>
          <cell r="P531">
            <v>141.48850793297066</v>
          </cell>
          <cell r="Q531">
            <v>73.272142896411523</v>
          </cell>
          <cell r="R531">
            <v>17.431999999999995</v>
          </cell>
          <cell r="S531">
            <v>0.80286016666666693</v>
          </cell>
          <cell r="T531">
            <v>1.6642756666666667</v>
          </cell>
          <cell r="U531">
            <v>161.387643766304</v>
          </cell>
          <cell r="V531">
            <v>83.577236543917138</v>
          </cell>
          <cell r="W531">
            <v>1931000</v>
          </cell>
          <cell r="X531">
            <v>83.577236543917138</v>
          </cell>
          <cell r="Y531">
            <v>73.272142896411523</v>
          </cell>
          <cell r="Z531">
            <v>161.387643766304</v>
          </cell>
          <cell r="AA531">
            <v>141.48850793297066</v>
          </cell>
        </row>
        <row r="532">
          <cell r="A532">
            <v>1941000</v>
          </cell>
          <cell r="B532">
            <v>29.290364532217541</v>
          </cell>
          <cell r="C532">
            <v>34.886717934194188</v>
          </cell>
          <cell r="D532">
            <v>2.4981899288439107</v>
          </cell>
          <cell r="E532">
            <v>2.6946913202727405</v>
          </cell>
          <cell r="F532">
            <v>17.75714105933848</v>
          </cell>
          <cell r="G532">
            <v>1.0590461077506244</v>
          </cell>
          <cell r="H532">
            <v>13.982100633883352</v>
          </cell>
          <cell r="I532">
            <v>16.633191295393541</v>
          </cell>
          <cell r="J532">
            <v>8.3298702549996442</v>
          </cell>
          <cell r="K532">
            <v>7.3348000763244983</v>
          </cell>
          <cell r="L532">
            <v>1.561200208820156</v>
          </cell>
          <cell r="M532">
            <v>0.60624447583849772</v>
          </cell>
          <cell r="N532">
            <v>0.14386937417901735</v>
          </cell>
          <cell r="O532">
            <v>5.4316412716599967</v>
          </cell>
          <cell r="P532">
            <v>142.20906847371623</v>
          </cell>
          <cell r="Q532">
            <v>73.265877626850198</v>
          </cell>
          <cell r="R532">
            <v>17.431999999999995</v>
          </cell>
          <cell r="S532">
            <v>0.80286016666666693</v>
          </cell>
          <cell r="T532">
            <v>1.6642756666666667</v>
          </cell>
          <cell r="U532">
            <v>162.10820430704956</v>
          </cell>
          <cell r="V532">
            <v>83.51787960177721</v>
          </cell>
          <cell r="W532">
            <v>1941000</v>
          </cell>
          <cell r="X532">
            <v>83.51787960177721</v>
          </cell>
          <cell r="Y532">
            <v>73.265877626850198</v>
          </cell>
          <cell r="Z532">
            <v>162.10820430704956</v>
          </cell>
          <cell r="AA532">
            <v>142.20906847371623</v>
          </cell>
        </row>
        <row r="533">
          <cell r="A533">
            <v>1951000</v>
          </cell>
          <cell r="B533">
            <v>29.441268007396399</v>
          </cell>
          <cell r="C533">
            <v>35.06645372983661</v>
          </cell>
          <cell r="D533">
            <v>2.5110605621712874</v>
          </cell>
          <cell r="E533">
            <v>2.708574325529169</v>
          </cell>
          <cell r="F533">
            <v>17.8486255573258</v>
          </cell>
          <cell r="G533">
            <v>1.0637595093447372</v>
          </cell>
          <cell r="H533">
            <v>14.054136185835354</v>
          </cell>
          <cell r="I533">
            <v>16.708904544213336</v>
          </cell>
          <cell r="J533">
            <v>8.3727856092242696</v>
          </cell>
          <cell r="K533">
            <v>7.3725888453936612</v>
          </cell>
          <cell r="L533">
            <v>1.5678687160412368</v>
          </cell>
          <cell r="M533">
            <v>0.60936783738326072</v>
          </cell>
          <cell r="N533">
            <v>0.14461058682290717</v>
          </cell>
          <cell r="O533">
            <v>5.4596249979436644</v>
          </cell>
          <cell r="P533">
            <v>142.92962901446171</v>
          </cell>
          <cell r="Q533">
            <v>73.259676583527281</v>
          </cell>
          <cell r="R533">
            <v>17.431999999999995</v>
          </cell>
          <cell r="S533">
            <v>0.80286016666666693</v>
          </cell>
          <cell r="T533">
            <v>1.6642756666666667</v>
          </cell>
          <cell r="U533">
            <v>162.82876484779504</v>
          </cell>
          <cell r="V533">
            <v>83.459131136747843</v>
          </cell>
          <cell r="W533">
            <v>1951000</v>
          </cell>
          <cell r="X533">
            <v>83.459131136747843</v>
          </cell>
          <cell r="Y533">
            <v>73.259676583527281</v>
          </cell>
          <cell r="Z533">
            <v>162.82876484779504</v>
          </cell>
          <cell r="AA533">
            <v>142.92962901446171</v>
          </cell>
        </row>
        <row r="534">
          <cell r="A534">
            <v>1961000</v>
          </cell>
          <cell r="B534">
            <v>29.592171482575264</v>
          </cell>
          <cell r="C534">
            <v>35.246189525479032</v>
          </cell>
          <cell r="D534">
            <v>2.523931195498665</v>
          </cell>
          <cell r="E534">
            <v>2.7224573307855975</v>
          </cell>
          <cell r="F534">
            <v>17.940110055313113</v>
          </cell>
          <cell r="G534">
            <v>1.06847291093885</v>
          </cell>
          <cell r="H534">
            <v>14.126171737787356</v>
          </cell>
          <cell r="I534">
            <v>16.784617793033128</v>
          </cell>
          <cell r="J534">
            <v>8.4157009634488933</v>
          </cell>
          <cell r="K534">
            <v>7.4103776144628233</v>
          </cell>
          <cell r="L534">
            <v>1.5745372232623178</v>
          </cell>
          <cell r="M534">
            <v>0.61249119892802362</v>
          </cell>
          <cell r="N534">
            <v>0.14535179946679702</v>
          </cell>
          <cell r="O534">
            <v>5.487608724227333</v>
          </cell>
          <cell r="P534">
            <v>143.65018955520719</v>
          </cell>
          <cell r="Q534">
            <v>73.253538783889439</v>
          </cell>
          <cell r="R534">
            <v>17.431999999999995</v>
          </cell>
          <cell r="S534">
            <v>0.80286016666666693</v>
          </cell>
          <cell r="T534">
            <v>1.6642756666666667</v>
          </cell>
          <cell r="U534">
            <v>163.54932538854052</v>
          </cell>
          <cell r="V534">
            <v>83.40098184015325</v>
          </cell>
          <cell r="W534">
            <v>1961000</v>
          </cell>
          <cell r="X534">
            <v>83.40098184015325</v>
          </cell>
          <cell r="Y534">
            <v>73.253538783889439</v>
          </cell>
          <cell r="Z534">
            <v>163.54932538854052</v>
          </cell>
          <cell r="AA534">
            <v>143.65018955520719</v>
          </cell>
        </row>
        <row r="535">
          <cell r="A535">
            <v>1971000</v>
          </cell>
          <cell r="B535">
            <v>29.743074957754128</v>
          </cell>
          <cell r="C535">
            <v>35.425925321121454</v>
          </cell>
          <cell r="D535">
            <v>2.5368018288260417</v>
          </cell>
          <cell r="E535">
            <v>2.7363403360420255</v>
          </cell>
          <cell r="F535">
            <v>18.031594553300433</v>
          </cell>
          <cell r="G535">
            <v>1.0731863125329628</v>
          </cell>
          <cell r="H535">
            <v>14.198207289739354</v>
          </cell>
          <cell r="I535">
            <v>16.860331041852923</v>
          </cell>
          <cell r="J535">
            <v>8.4586163176735187</v>
          </cell>
          <cell r="K535">
            <v>7.4481663835319862</v>
          </cell>
          <cell r="L535">
            <v>1.5812057304833989</v>
          </cell>
          <cell r="M535">
            <v>0.61561456047278684</v>
          </cell>
          <cell r="N535">
            <v>0.14609301211068687</v>
          </cell>
          <cell r="O535">
            <v>5.5155924505110008</v>
          </cell>
          <cell r="P535">
            <v>144.37075009595273</v>
          </cell>
          <cell r="Q535">
            <v>73.24746326532356</v>
          </cell>
          <cell r="R535">
            <v>17.431999999999995</v>
          </cell>
          <cell r="S535">
            <v>0.80286016666666693</v>
          </cell>
          <cell r="T535">
            <v>1.6642756666666667</v>
          </cell>
          <cell r="U535">
            <v>164.26988592928606</v>
          </cell>
          <cell r="V535">
            <v>83.343422592230368</v>
          </cell>
          <cell r="W535">
            <v>1971000</v>
          </cell>
          <cell r="X535">
            <v>83.343422592230368</v>
          </cell>
          <cell r="Y535">
            <v>73.24746326532356</v>
          </cell>
          <cell r="Z535">
            <v>164.26988592928606</v>
          </cell>
          <cell r="AA535">
            <v>144.37075009595273</v>
          </cell>
        </row>
        <row r="536">
          <cell r="A536">
            <v>1981000</v>
          </cell>
          <cell r="B536">
            <v>29.893978432932993</v>
          </cell>
          <cell r="C536">
            <v>35.605661116763869</v>
          </cell>
          <cell r="D536">
            <v>2.5496724621534188</v>
          </cell>
          <cell r="E536">
            <v>2.7502233412984536</v>
          </cell>
          <cell r="F536">
            <v>18.123079051287753</v>
          </cell>
          <cell r="G536">
            <v>1.0778997141270756</v>
          </cell>
          <cell r="H536">
            <v>14.270242841691354</v>
          </cell>
          <cell r="I536">
            <v>16.936044290672715</v>
          </cell>
          <cell r="J536">
            <v>8.5015316718981424</v>
          </cell>
          <cell r="K536">
            <v>7.4859551526011492</v>
          </cell>
          <cell r="L536">
            <v>1.5878742377044801</v>
          </cell>
          <cell r="M536">
            <v>0.61873792201754974</v>
          </cell>
          <cell r="N536">
            <v>0.14683422475457669</v>
          </cell>
          <cell r="O536">
            <v>5.5435761767946694</v>
          </cell>
          <cell r="P536">
            <v>145.09131063669818</v>
          </cell>
          <cell r="Q536">
            <v>73.241449084653297</v>
          </cell>
          <cell r="R536">
            <v>17.431999999999995</v>
          </cell>
          <cell r="S536">
            <v>0.80286016666666693</v>
          </cell>
          <cell r="T536">
            <v>1.6642756666666667</v>
          </cell>
          <cell r="U536">
            <v>164.99044647003151</v>
          </cell>
          <cell r="V536">
            <v>83.286444457360687</v>
          </cell>
          <cell r="W536">
            <v>1981000</v>
          </cell>
          <cell r="X536">
            <v>83.286444457360687</v>
          </cell>
          <cell r="Y536">
            <v>73.241449084653297</v>
          </cell>
          <cell r="Z536">
            <v>164.99044647003151</v>
          </cell>
          <cell r="AA536">
            <v>145.09131063669818</v>
          </cell>
        </row>
        <row r="537">
          <cell r="A537">
            <v>1991000</v>
          </cell>
          <cell r="B537">
            <v>30.044881908111858</v>
          </cell>
          <cell r="C537">
            <v>35.785396912406291</v>
          </cell>
          <cell r="D537">
            <v>2.5625430954807968</v>
          </cell>
          <cell r="E537">
            <v>2.7641063465548821</v>
          </cell>
          <cell r="F537">
            <v>18.21456354927507</v>
          </cell>
          <cell r="G537">
            <v>1.0826131157211885</v>
          </cell>
          <cell r="H537">
            <v>14.342278393643356</v>
          </cell>
          <cell r="I537">
            <v>17.011757539492507</v>
          </cell>
          <cell r="J537">
            <v>8.5444470261227679</v>
          </cell>
          <cell r="K537">
            <v>7.5237439216703113</v>
          </cell>
          <cell r="L537">
            <v>1.5945427449255607</v>
          </cell>
          <cell r="M537">
            <v>0.62186128356231263</v>
          </cell>
          <cell r="N537">
            <v>0.14757543739846654</v>
          </cell>
          <cell r="O537">
            <v>5.5715599030783372</v>
          </cell>
          <cell r="P537">
            <v>145.81187117744366</v>
          </cell>
          <cell r="Q537">
            <v>73.235495317651257</v>
          </cell>
          <cell r="R537">
            <v>17.431999999999995</v>
          </cell>
          <cell r="S537">
            <v>0.80286016666666693</v>
          </cell>
          <cell r="T537">
            <v>1.6642756666666667</v>
          </cell>
          <cell r="U537">
            <v>165.711007010777</v>
          </cell>
          <cell r="V537">
            <v>83.230038679445997</v>
          </cell>
          <cell r="W537">
            <v>1991000</v>
          </cell>
          <cell r="X537">
            <v>83.230038679445997</v>
          </cell>
          <cell r="Y537">
            <v>73.235495317651257</v>
          </cell>
          <cell r="Z537">
            <v>165.711007010777</v>
          </cell>
          <cell r="AA537">
            <v>145.81187117744366</v>
          </cell>
        </row>
        <row r="538">
          <cell r="A538">
            <v>2001000</v>
          </cell>
          <cell r="B538">
            <v>30.195785383290726</v>
          </cell>
          <cell r="C538">
            <v>35.965132708048721</v>
          </cell>
          <cell r="D538">
            <v>2.5754137288081735</v>
          </cell>
          <cell r="E538">
            <v>2.7779893518113106</v>
          </cell>
          <cell r="F538">
            <v>18.306048047262387</v>
          </cell>
          <cell r="G538">
            <v>1.0873265173153008</v>
          </cell>
          <cell r="H538">
            <v>14.414313945595358</v>
          </cell>
          <cell r="I538">
            <v>17.087470788312302</v>
          </cell>
          <cell r="J538">
            <v>8.5873623803473915</v>
          </cell>
          <cell r="K538">
            <v>7.5615326907394751</v>
          </cell>
          <cell r="L538">
            <v>1.601211252146642</v>
          </cell>
          <cell r="M538">
            <v>0.62498464510707585</v>
          </cell>
          <cell r="N538">
            <v>0.14831665004235636</v>
          </cell>
          <cell r="O538">
            <v>5.5995436293620058</v>
          </cell>
          <cell r="P538">
            <v>146.53243171818926</v>
          </cell>
          <cell r="Q538">
            <v>73.229601058565351</v>
          </cell>
          <cell r="R538">
            <v>17.431999999999995</v>
          </cell>
          <cell r="S538">
            <v>0.80286016666666693</v>
          </cell>
          <cell r="T538">
            <v>1.6642756666666667</v>
          </cell>
          <cell r="U538">
            <v>166.43156755152259</v>
          </cell>
          <cell r="V538">
            <v>83.174196677422586</v>
          </cell>
          <cell r="W538">
            <v>2001000</v>
          </cell>
          <cell r="X538">
            <v>83.174196677422586</v>
          </cell>
          <cell r="Y538">
            <v>73.229601058565351</v>
          </cell>
          <cell r="Z538">
            <v>166.43156755152259</v>
          </cell>
          <cell r="AA538">
            <v>146.53243171818926</v>
          </cell>
        </row>
        <row r="539">
          <cell r="A539">
            <v>2011000</v>
          </cell>
          <cell r="B539">
            <v>30.346688858469587</v>
          </cell>
          <cell r="C539">
            <v>36.144868503691143</v>
          </cell>
          <cell r="D539">
            <v>2.5882843621355511</v>
          </cell>
          <cell r="E539">
            <v>2.7918723570677391</v>
          </cell>
          <cell r="F539">
            <v>18.39753254524971</v>
          </cell>
          <cell r="G539">
            <v>1.0920399189094137</v>
          </cell>
          <cell r="H539">
            <v>14.486349497547357</v>
          </cell>
          <cell r="I539">
            <v>17.163184037132094</v>
          </cell>
          <cell r="J539">
            <v>8.630277734572017</v>
          </cell>
          <cell r="K539">
            <v>7.5993214598086372</v>
          </cell>
          <cell r="L539">
            <v>1.607879759367723</v>
          </cell>
          <cell r="M539">
            <v>0.62810800665183875</v>
          </cell>
          <cell r="N539">
            <v>0.14905786268624618</v>
          </cell>
          <cell r="O539">
            <v>5.6275273556456735</v>
          </cell>
          <cell r="P539">
            <v>147.25299225893474</v>
          </cell>
          <cell r="Q539">
            <v>73.223765419659244</v>
          </cell>
          <cell r="R539">
            <v>17.431999999999995</v>
          </cell>
          <cell r="S539">
            <v>0.80286016666666693</v>
          </cell>
          <cell r="T539">
            <v>1.6642756666666667</v>
          </cell>
          <cell r="U539">
            <v>167.15212809226807</v>
          </cell>
          <cell r="V539">
            <v>83.118910040909029</v>
          </cell>
          <cell r="W539">
            <v>2011000</v>
          </cell>
          <cell r="X539">
            <v>83.118910040909029</v>
          </cell>
          <cell r="Y539">
            <v>73.223765419659244</v>
          </cell>
          <cell r="Z539">
            <v>167.15212809226807</v>
          </cell>
          <cell r="AA539">
            <v>147.25299225893474</v>
          </cell>
        </row>
        <row r="540">
          <cell r="A540">
            <v>2021000</v>
          </cell>
          <cell r="B540">
            <v>30.497592333648452</v>
          </cell>
          <cell r="C540">
            <v>36.324604299333565</v>
          </cell>
          <cell r="D540">
            <v>2.6011549954629283</v>
          </cell>
          <cell r="E540">
            <v>2.8057553623241676</v>
          </cell>
          <cell r="F540">
            <v>18.48901704323703</v>
          </cell>
          <cell r="G540">
            <v>1.0967533205035265</v>
          </cell>
          <cell r="H540">
            <v>14.558385049499359</v>
          </cell>
          <cell r="I540">
            <v>17.238897285951886</v>
          </cell>
          <cell r="J540">
            <v>8.6731930887966406</v>
          </cell>
          <cell r="K540">
            <v>7.637110228877801</v>
          </cell>
          <cell r="L540">
            <v>1.614548266588804</v>
          </cell>
          <cell r="M540">
            <v>0.63123136819660186</v>
          </cell>
          <cell r="N540">
            <v>0.14979907533013606</v>
          </cell>
          <cell r="O540">
            <v>5.6555110819293422</v>
          </cell>
          <cell r="P540">
            <v>147.97355279968022</v>
          </cell>
          <cell r="Q540">
            <v>73.217987530767047</v>
          </cell>
          <cell r="R540">
            <v>17.431999999999995</v>
          </cell>
          <cell r="S540">
            <v>0.80286016666666693</v>
          </cell>
          <cell r="T540">
            <v>1.6642756666666667</v>
          </cell>
          <cell r="U540">
            <v>167.87268863301355</v>
          </cell>
          <cell r="V540">
            <v>83.064170525983954</v>
          </cell>
          <cell r="W540">
            <v>2021000</v>
          </cell>
          <cell r="X540">
            <v>83.064170525983954</v>
          </cell>
          <cell r="Y540">
            <v>73.217987530767047</v>
          </cell>
          <cell r="Z540">
            <v>167.87268863301355</v>
          </cell>
          <cell r="AA540">
            <v>147.97355279968022</v>
          </cell>
        </row>
        <row r="541">
          <cell r="A541">
            <v>2031000</v>
          </cell>
          <cell r="B541">
            <v>30.648495808827317</v>
          </cell>
          <cell r="C541">
            <v>36.504340094975987</v>
          </cell>
          <cell r="D541">
            <v>2.6140256287903054</v>
          </cell>
          <cell r="E541">
            <v>2.8196383675805956</v>
          </cell>
          <cell r="F541">
            <v>18.580501541224343</v>
          </cell>
          <cell r="G541">
            <v>1.1014667220976393</v>
          </cell>
          <cell r="H541">
            <v>14.630420601451361</v>
          </cell>
          <cell r="I541">
            <v>17.314610534771681</v>
          </cell>
          <cell r="J541">
            <v>8.7161084430212661</v>
          </cell>
          <cell r="K541">
            <v>7.674898997946964</v>
          </cell>
          <cell r="L541">
            <v>1.6212167738098846</v>
          </cell>
          <cell r="M541">
            <v>0.63435472974136475</v>
          </cell>
          <cell r="N541">
            <v>0.15054028797402588</v>
          </cell>
          <cell r="O541">
            <v>5.6834948082130099</v>
          </cell>
          <cell r="P541">
            <v>148.69411334042576</v>
          </cell>
          <cell r="Q541">
            <v>73.212266538860533</v>
          </cell>
          <cell r="R541">
            <v>17.431999999999995</v>
          </cell>
          <cell r="S541">
            <v>0.80286016666666693</v>
          </cell>
          <cell r="T541">
            <v>1.6642756666666667</v>
          </cell>
          <cell r="U541">
            <v>168.59324917375909</v>
          </cell>
          <cell r="V541">
            <v>83.009970051087691</v>
          </cell>
          <cell r="W541">
            <v>2031000</v>
          </cell>
          <cell r="X541">
            <v>83.009970051087691</v>
          </cell>
          <cell r="Y541">
            <v>73.212266538860533</v>
          </cell>
          <cell r="Z541">
            <v>168.59324917375909</v>
          </cell>
          <cell r="AA541">
            <v>148.69411334042576</v>
          </cell>
        </row>
        <row r="542">
          <cell r="A542">
            <v>2041000</v>
          </cell>
          <cell r="B542">
            <v>30.799399284006178</v>
          </cell>
          <cell r="C542">
            <v>36.684075890618402</v>
          </cell>
          <cell r="D542">
            <v>2.6268962621176826</v>
          </cell>
          <cell r="E542">
            <v>2.8335213728370241</v>
          </cell>
          <cell r="F542">
            <v>18.67198603921166</v>
          </cell>
          <cell r="G542">
            <v>1.1061801236917521</v>
          </cell>
          <cell r="H542">
            <v>14.702456153403363</v>
          </cell>
          <cell r="I542">
            <v>17.390323783591473</v>
          </cell>
          <cell r="J542">
            <v>8.7590237972458915</v>
          </cell>
          <cell r="K542">
            <v>7.7126877670161269</v>
          </cell>
          <cell r="L542">
            <v>1.6278852810309659</v>
          </cell>
          <cell r="M542">
            <v>0.63747809128612776</v>
          </cell>
          <cell r="N542">
            <v>0.15128150061791573</v>
          </cell>
          <cell r="O542">
            <v>5.7114785344966785</v>
          </cell>
          <cell r="P542">
            <v>149.41467388117124</v>
          </cell>
          <cell r="Q542">
            <v>73.206601607629224</v>
          </cell>
          <cell r="R542">
            <v>17.431999999999995</v>
          </cell>
          <cell r="S542">
            <v>0.80286016666666693</v>
          </cell>
          <cell r="T542">
            <v>1.6642756666666667</v>
          </cell>
          <cell r="U542">
            <v>169.31380971450457</v>
          </cell>
          <cell r="V542">
            <v>82.956300693044867</v>
          </cell>
          <cell r="W542">
            <v>2041000</v>
          </cell>
          <cell r="X542">
            <v>82.956300693044867</v>
          </cell>
          <cell r="Y542">
            <v>73.206601607629224</v>
          </cell>
          <cell r="Z542">
            <v>169.31380971450457</v>
          </cell>
          <cell r="AA542">
            <v>149.41467388117124</v>
          </cell>
        </row>
        <row r="543">
          <cell r="A543">
            <v>2051000</v>
          </cell>
          <cell r="B543">
            <v>30.950302759185043</v>
          </cell>
          <cell r="C543">
            <v>36.863811686260831</v>
          </cell>
          <cell r="D543">
            <v>2.6397668954450597</v>
          </cell>
          <cell r="E543">
            <v>2.8474043780934526</v>
          </cell>
          <cell r="F543">
            <v>18.76347053719898</v>
          </cell>
          <cell r="G543">
            <v>1.1108935252858652</v>
          </cell>
          <cell r="H543">
            <v>14.774491705355361</v>
          </cell>
          <cell r="I543">
            <v>17.466037032411265</v>
          </cell>
          <cell r="J543">
            <v>8.8019391514705152</v>
          </cell>
          <cell r="K543">
            <v>7.7504765360852899</v>
          </cell>
          <cell r="L543">
            <v>1.6345537882520467</v>
          </cell>
          <cell r="M543">
            <v>0.64060145283089076</v>
          </cell>
          <cell r="N543">
            <v>0.15202271326180553</v>
          </cell>
          <cell r="O543">
            <v>5.7394622607803472</v>
          </cell>
          <cell r="P543">
            <v>150.13523442191678</v>
          </cell>
          <cell r="Q543">
            <v>73.200991917073026</v>
          </cell>
          <cell r="R543">
            <v>17.431999999999995</v>
          </cell>
          <cell r="S543">
            <v>0.80286016666666693</v>
          </cell>
          <cell r="T543">
            <v>1.6642756666666667</v>
          </cell>
          <cell r="U543">
            <v>170.03437025525011</v>
          </cell>
          <cell r="V543">
            <v>82.903154683203368</v>
          </cell>
          <cell r="W543">
            <v>2051000</v>
          </cell>
          <cell r="X543">
            <v>82.903154683203368</v>
          </cell>
          <cell r="Y543">
            <v>73.200991917073026</v>
          </cell>
          <cell r="Z543">
            <v>170.03437025525011</v>
          </cell>
          <cell r="AA543">
            <v>150.13523442191678</v>
          </cell>
        </row>
        <row r="544">
          <cell r="A544">
            <v>2061000</v>
          </cell>
          <cell r="B544">
            <v>31.101206234363907</v>
          </cell>
          <cell r="C544">
            <v>37.043547481903254</v>
          </cell>
          <cell r="D544">
            <v>2.6526375287724369</v>
          </cell>
          <cell r="E544">
            <v>2.8612873833498811</v>
          </cell>
          <cell r="F544">
            <v>18.854955035186297</v>
          </cell>
          <cell r="G544">
            <v>1.115606926879978</v>
          </cell>
          <cell r="H544">
            <v>14.846527257307361</v>
          </cell>
          <cell r="I544">
            <v>17.541750281231057</v>
          </cell>
          <cell r="J544">
            <v>8.8448545056951389</v>
          </cell>
          <cell r="K544">
            <v>7.7882653051544528</v>
          </cell>
          <cell r="L544">
            <v>1.6412222954731279</v>
          </cell>
          <cell r="M544">
            <v>0.64372481437565365</v>
          </cell>
          <cell r="N544">
            <v>0.15276392590569537</v>
          </cell>
          <cell r="O544">
            <v>5.7674459870640149</v>
          </cell>
          <cell r="P544">
            <v>150.85579496266223</v>
          </cell>
          <cell r="Q544">
            <v>73.195436663106364</v>
          </cell>
          <cell r="R544">
            <v>17.431999999999995</v>
          </cell>
          <cell r="S544">
            <v>0.80286016666666693</v>
          </cell>
          <cell r="T544">
            <v>1.6642756666666667</v>
          </cell>
          <cell r="U544">
            <v>170.75493079599556</v>
          </cell>
          <cell r="V544">
            <v>82.85052440368537</v>
          </cell>
          <cell r="W544">
            <v>2061000</v>
          </cell>
          <cell r="X544">
            <v>82.85052440368537</v>
          </cell>
          <cell r="Y544">
            <v>73.195436663106364</v>
          </cell>
          <cell r="Z544">
            <v>170.75493079599556</v>
          </cell>
          <cell r="AA544">
            <v>150.85579496266223</v>
          </cell>
        </row>
        <row r="545">
          <cell r="A545">
            <v>2071000</v>
          </cell>
          <cell r="B545">
            <v>31.252109709542768</v>
          </cell>
          <cell r="C545">
            <v>37.223283277545676</v>
          </cell>
          <cell r="D545">
            <v>2.6655081620998144</v>
          </cell>
          <cell r="E545">
            <v>2.8751703886063091</v>
          </cell>
          <cell r="F545">
            <v>18.946439533173617</v>
          </cell>
          <cell r="G545">
            <v>1.1203203284740908</v>
          </cell>
          <cell r="H545">
            <v>14.918562809259363</v>
          </cell>
          <cell r="I545">
            <v>17.617463530050852</v>
          </cell>
          <cell r="J545">
            <v>8.8877698599197625</v>
          </cell>
          <cell r="K545">
            <v>7.826054074223614</v>
          </cell>
          <cell r="L545">
            <v>1.647890802694209</v>
          </cell>
          <cell r="M545">
            <v>0.64684817592041677</v>
          </cell>
          <cell r="N545">
            <v>0.15350513854958525</v>
          </cell>
          <cell r="O545">
            <v>5.7954297133476835</v>
          </cell>
          <cell r="P545">
            <v>151.57635550340774</v>
          </cell>
          <cell r="Q545">
            <v>73.189935057174182</v>
          </cell>
          <cell r="R545">
            <v>17.431999999999995</v>
          </cell>
          <cell r="S545">
            <v>0.80286016666666693</v>
          </cell>
          <cell r="T545">
            <v>1.6642756666666667</v>
          </cell>
          <cell r="U545">
            <v>171.47549133674107</v>
          </cell>
          <cell r="V545">
            <v>82.798402383747501</v>
          </cell>
          <cell r="W545">
            <v>2071000</v>
          </cell>
          <cell r="X545">
            <v>82.798402383747501</v>
          </cell>
          <cell r="Y545">
            <v>73.189935057174182</v>
          </cell>
          <cell r="Z545">
            <v>171.47549133674107</v>
          </cell>
          <cell r="AA545">
            <v>151.57635550340774</v>
          </cell>
        </row>
        <row r="546">
          <cell r="A546">
            <v>2081000</v>
          </cell>
          <cell r="B546">
            <v>31.403013184721633</v>
          </cell>
          <cell r="C546">
            <v>37.403019073188098</v>
          </cell>
          <cell r="D546">
            <v>2.6783787954271912</v>
          </cell>
          <cell r="E546">
            <v>2.8890533938627372</v>
          </cell>
          <cell r="F546">
            <v>19.037924031160937</v>
          </cell>
          <cell r="G546">
            <v>1.1250337300682032</v>
          </cell>
          <cell r="H546">
            <v>14.990598361211365</v>
          </cell>
          <cell r="I546">
            <v>17.693176778870644</v>
          </cell>
          <cell r="J546">
            <v>8.9306852141443898</v>
          </cell>
          <cell r="K546">
            <v>7.8638428432927778</v>
          </cell>
          <cell r="L546">
            <v>1.6545593099152898</v>
          </cell>
          <cell r="M546">
            <v>0.64997153746517977</v>
          </cell>
          <cell r="N546">
            <v>0.15424635119347507</v>
          </cell>
          <cell r="O546">
            <v>5.8234134396313513</v>
          </cell>
          <cell r="P546">
            <v>152.29691604415331</v>
          </cell>
          <cell r="Q546">
            <v>73.184486325878567</v>
          </cell>
          <cell r="R546">
            <v>17.431999999999995</v>
          </cell>
          <cell r="S546">
            <v>0.80286016666666693</v>
          </cell>
          <cell r="T546">
            <v>1.6642756666666667</v>
          </cell>
          <cell r="U546">
            <v>172.19605187748664</v>
          </cell>
          <cell r="V546">
            <v>82.746781296245373</v>
          </cell>
          <cell r="W546">
            <v>2081000</v>
          </cell>
          <cell r="X546">
            <v>82.746781296245373</v>
          </cell>
          <cell r="Y546">
            <v>73.184486325878567</v>
          </cell>
          <cell r="Z546">
            <v>172.19605187748664</v>
          </cell>
          <cell r="AA546">
            <v>152.29691604415331</v>
          </cell>
        </row>
        <row r="547">
          <cell r="A547">
            <v>2091000</v>
          </cell>
          <cell r="B547">
            <v>31.553916659900501</v>
          </cell>
          <cell r="C547">
            <v>37.582754868830527</v>
          </cell>
          <cell r="D547">
            <v>2.6912494287545683</v>
          </cell>
          <cell r="E547">
            <v>2.9029363991191652</v>
          </cell>
          <cell r="F547">
            <v>19.129408529148254</v>
          </cell>
          <cell r="G547">
            <v>1.129747131662316</v>
          </cell>
          <cell r="H547">
            <v>15.062633913163364</v>
          </cell>
          <cell r="I547">
            <v>17.768890027690436</v>
          </cell>
          <cell r="J547">
            <v>8.9736005683690152</v>
          </cell>
          <cell r="K547">
            <v>7.9016316123619399</v>
          </cell>
          <cell r="L547">
            <v>1.6612278171363708</v>
          </cell>
          <cell r="M547">
            <v>0.65309489900994278</v>
          </cell>
          <cell r="N547">
            <v>0.15498756383736489</v>
          </cell>
          <cell r="O547">
            <v>5.8513971659150199</v>
          </cell>
          <cell r="P547">
            <v>153.01747658489876</v>
          </cell>
          <cell r="Q547">
            <v>73.179089710616338</v>
          </cell>
          <cell r="R547">
            <v>17.431999999999995</v>
          </cell>
          <cell r="S547">
            <v>0.80286016666666693</v>
          </cell>
          <cell r="T547">
            <v>1.6642756666666667</v>
          </cell>
          <cell r="U547">
            <v>172.91661241823209</v>
          </cell>
          <cell r="V547">
            <v>82.695653954199955</v>
          </cell>
          <cell r="W547">
            <v>2091000</v>
          </cell>
          <cell r="X547">
            <v>82.695653954199955</v>
          </cell>
          <cell r="Y547">
            <v>73.179089710616338</v>
          </cell>
          <cell r="Z547">
            <v>172.91661241823209</v>
          </cell>
          <cell r="AA547">
            <v>153.01747658489876</v>
          </cell>
        </row>
        <row r="548">
          <cell r="A548">
            <v>2101000</v>
          </cell>
          <cell r="B548">
            <v>31.704820135079359</v>
          </cell>
          <cell r="C548">
            <v>37.762490664472942</v>
          </cell>
          <cell r="D548">
            <v>2.7041200620819459</v>
          </cell>
          <cell r="E548">
            <v>2.9168194043755937</v>
          </cell>
          <cell r="F548">
            <v>19.22089302713557</v>
          </cell>
          <cell r="G548">
            <v>1.1344605332564288</v>
          </cell>
          <cell r="H548">
            <v>15.134669465115365</v>
          </cell>
          <cell r="I548">
            <v>17.844603276510227</v>
          </cell>
          <cell r="J548">
            <v>9.0165159225936389</v>
          </cell>
          <cell r="K548">
            <v>7.9394203814311028</v>
          </cell>
          <cell r="L548">
            <v>1.6678963243574516</v>
          </cell>
          <cell r="M548">
            <v>0.65621826055470567</v>
          </cell>
          <cell r="N548">
            <v>0.15572877648125472</v>
          </cell>
          <cell r="O548">
            <v>5.8793808921986876</v>
          </cell>
          <cell r="P548">
            <v>153.7380371256443</v>
          </cell>
          <cell r="Q548">
            <v>73.173744467227181</v>
          </cell>
          <cell r="R548">
            <v>17.431999999999995</v>
          </cell>
          <cell r="S548">
            <v>0.80286016666666693</v>
          </cell>
          <cell r="T548">
            <v>1.6642756666666667</v>
          </cell>
          <cell r="U548">
            <v>173.63717295897763</v>
          </cell>
          <cell r="V548">
            <v>82.645013307461994</v>
          </cell>
          <cell r="W548">
            <v>2101000</v>
          </cell>
          <cell r="X548">
            <v>82.645013307461994</v>
          </cell>
          <cell r="Y548">
            <v>73.173744467227181</v>
          </cell>
          <cell r="Z548">
            <v>173.63717295897763</v>
          </cell>
          <cell r="AA548">
            <v>153.7380371256443</v>
          </cell>
        </row>
        <row r="549">
          <cell r="A549">
            <v>2111000</v>
          </cell>
          <cell r="B549">
            <v>31.855723610258224</v>
          </cell>
          <cell r="C549">
            <v>37.942226460115364</v>
          </cell>
          <cell r="D549">
            <v>2.7169906954093226</v>
          </cell>
          <cell r="E549">
            <v>2.9307024096320222</v>
          </cell>
          <cell r="F549">
            <v>19.312377525122891</v>
          </cell>
          <cell r="G549">
            <v>1.1391739348505416</v>
          </cell>
          <cell r="H549">
            <v>15.206705017067364</v>
          </cell>
          <cell r="I549">
            <v>17.920316525330023</v>
          </cell>
          <cell r="J549">
            <v>9.0594312768182625</v>
          </cell>
          <cell r="K549">
            <v>7.9772091505002667</v>
          </cell>
          <cell r="L549">
            <v>1.6745648315785329</v>
          </cell>
          <cell r="M549">
            <v>0.65934162209946878</v>
          </cell>
          <cell r="N549">
            <v>0.15646998912514457</v>
          </cell>
          <cell r="O549">
            <v>5.9073646184823563</v>
          </cell>
          <cell r="P549">
            <v>154.45859766638981</v>
          </cell>
          <cell r="Q549">
            <v>73.168449865651255</v>
          </cell>
          <cell r="R549">
            <v>17.431999999999995</v>
          </cell>
          <cell r="S549">
            <v>0.80286016666666693</v>
          </cell>
          <cell r="T549">
            <v>1.6642756666666667</v>
          </cell>
          <cell r="U549">
            <v>174.35773349972314</v>
          </cell>
          <cell r="V549">
            <v>82.594852439470927</v>
          </cell>
          <cell r="W549">
            <v>2111000</v>
          </cell>
          <cell r="X549">
            <v>82.594852439470927</v>
          </cell>
          <cell r="Y549">
            <v>73.168449865651255</v>
          </cell>
          <cell r="Z549">
            <v>174.35773349972314</v>
          </cell>
          <cell r="AA549">
            <v>154.45859766638981</v>
          </cell>
        </row>
        <row r="550">
          <cell r="A550">
            <v>2121000</v>
          </cell>
          <cell r="B550">
            <v>32.006627085437096</v>
          </cell>
          <cell r="C550">
            <v>38.121962255757786</v>
          </cell>
          <cell r="D550">
            <v>2.7298613287366997</v>
          </cell>
          <cell r="E550">
            <v>2.9445854148884503</v>
          </cell>
          <cell r="F550">
            <v>19.403862023110211</v>
          </cell>
          <cell r="G550">
            <v>1.1438873364446545</v>
          </cell>
          <cell r="H550">
            <v>15.278740569019366</v>
          </cell>
          <cell r="I550">
            <v>17.996029774149815</v>
          </cell>
          <cell r="J550">
            <v>9.1023466310428862</v>
          </cell>
          <cell r="K550">
            <v>8.0149979195694279</v>
          </cell>
          <cell r="L550">
            <v>1.6812333387996137</v>
          </cell>
          <cell r="M550">
            <v>0.66246498364423168</v>
          </cell>
          <cell r="N550">
            <v>0.15721120176903441</v>
          </cell>
          <cell r="O550">
            <v>5.935348344766024</v>
          </cell>
          <cell r="P550">
            <v>155.17915820713529</v>
          </cell>
          <cell r="Q550">
            <v>73.163205189597022</v>
          </cell>
          <cell r="R550">
            <v>17.431999999999995</v>
          </cell>
          <cell r="S550">
            <v>0.80286016666666693</v>
          </cell>
          <cell r="T550">
            <v>1.6642756666666667</v>
          </cell>
          <cell r="U550">
            <v>175.07829404046862</v>
          </cell>
          <cell r="V550">
            <v>82.545164564105903</v>
          </cell>
          <cell r="W550">
            <v>2121000</v>
          </cell>
          <cell r="X550">
            <v>82.545164564105903</v>
          </cell>
          <cell r="Y550">
            <v>73.163205189597022</v>
          </cell>
          <cell r="Z550">
            <v>175.07829404046862</v>
          </cell>
          <cell r="AA550">
            <v>155.17915820713529</v>
          </cell>
        </row>
        <row r="551">
          <cell r="A551">
            <v>2131000</v>
          </cell>
          <cell r="B551">
            <v>32.157530560615953</v>
          </cell>
          <cell r="C551">
            <v>38.301698051400216</v>
          </cell>
          <cell r="D551">
            <v>2.7427319620640773</v>
          </cell>
          <cell r="E551">
            <v>2.9584684201448792</v>
          </cell>
          <cell r="F551">
            <v>19.495346521097524</v>
          </cell>
          <cell r="G551">
            <v>1.1486007380387673</v>
          </cell>
          <cell r="H551">
            <v>15.35077612097137</v>
          </cell>
          <cell r="I551">
            <v>18.071743022969606</v>
          </cell>
          <cell r="J551">
            <v>9.1452619852675099</v>
          </cell>
          <cell r="K551">
            <v>8.0527866886385926</v>
          </cell>
          <cell r="L551">
            <v>1.6879018460206947</v>
          </cell>
          <cell r="M551">
            <v>0.66558834518899468</v>
          </cell>
          <cell r="N551">
            <v>0.15795241441292424</v>
          </cell>
          <cell r="O551">
            <v>5.9633320710496927</v>
          </cell>
          <cell r="P551">
            <v>155.89971874788088</v>
          </cell>
          <cell r="Q551">
            <v>73.158009736218162</v>
          </cell>
          <cell r="R551">
            <v>17.431999999999995</v>
          </cell>
          <cell r="S551">
            <v>0.80286016666666693</v>
          </cell>
          <cell r="T551">
            <v>1.6642756666666667</v>
          </cell>
          <cell r="U551">
            <v>175.79885458121421</v>
          </cell>
          <cell r="V551">
            <v>82.495943022625156</v>
          </cell>
          <cell r="W551">
            <v>2131000</v>
          </cell>
          <cell r="X551">
            <v>82.495943022625156</v>
          </cell>
          <cell r="Y551">
            <v>73.158009736218162</v>
          </cell>
          <cell r="Z551">
            <v>175.79885458121421</v>
          </cell>
          <cell r="AA551">
            <v>155.89971874788088</v>
          </cell>
        </row>
        <row r="552">
          <cell r="A552">
            <v>2141000</v>
          </cell>
          <cell r="B552">
            <v>32.308434035794818</v>
          </cell>
          <cell r="C552">
            <v>38.481433847042638</v>
          </cell>
          <cell r="D552">
            <v>2.755602595391454</v>
          </cell>
          <cell r="E552">
            <v>2.9723514254013077</v>
          </cell>
          <cell r="F552">
            <v>19.586831019084844</v>
          </cell>
          <cell r="G552">
            <v>1.1533141396328797</v>
          </cell>
          <cell r="H552">
            <v>15.422811672923368</v>
          </cell>
          <cell r="I552">
            <v>18.147456271789402</v>
          </cell>
          <cell r="J552">
            <v>9.1881773394921389</v>
          </cell>
          <cell r="K552">
            <v>8.0905754577077555</v>
          </cell>
          <cell r="L552">
            <v>1.6945703532417755</v>
          </cell>
          <cell r="M552">
            <v>0.66871170673375779</v>
          </cell>
          <cell r="N552">
            <v>0.15869362705681408</v>
          </cell>
          <cell r="O552">
            <v>5.9913157973333604</v>
          </cell>
          <cell r="P552">
            <v>156.62027928862631</v>
          </cell>
          <cell r="Q552">
            <v>73.152862815799296</v>
          </cell>
          <cell r="R552">
            <v>17.431999999999995</v>
          </cell>
          <cell r="S552">
            <v>0.80286016666666693</v>
          </cell>
          <cell r="T552">
            <v>1.6642756666666667</v>
          </cell>
          <cell r="U552">
            <v>176.51941512195964</v>
          </cell>
          <cell r="V552">
            <v>82.447181280691098</v>
          </cell>
          <cell r="W552">
            <v>2141000</v>
          </cell>
          <cell r="X552">
            <v>82.447181280691098</v>
          </cell>
          <cell r="Y552">
            <v>73.152862815799296</v>
          </cell>
          <cell r="Z552">
            <v>176.51941512195964</v>
          </cell>
          <cell r="AA552">
            <v>156.62027928862631</v>
          </cell>
        </row>
        <row r="553">
          <cell r="A553">
            <v>2151000</v>
          </cell>
          <cell r="B553">
            <v>32.45933751097369</v>
          </cell>
          <cell r="C553">
            <v>38.661169642685053</v>
          </cell>
          <cell r="D553">
            <v>2.7684732287188312</v>
          </cell>
          <cell r="E553">
            <v>2.9862344306577362</v>
          </cell>
          <cell r="F553">
            <v>19.678315517072161</v>
          </cell>
          <cell r="G553">
            <v>1.1580275412269925</v>
          </cell>
          <cell r="H553">
            <v>15.49484722487537</v>
          </cell>
          <cell r="I553">
            <v>18.223169520609193</v>
          </cell>
          <cell r="J553">
            <v>9.2310926937167626</v>
          </cell>
          <cell r="K553">
            <v>8.1283642267769167</v>
          </cell>
          <cell r="L553">
            <v>1.7012388604628568</v>
          </cell>
          <cell r="M553">
            <v>0.67183506827852069</v>
          </cell>
          <cell r="N553">
            <v>0.15943483970070391</v>
          </cell>
          <cell r="O553">
            <v>6.019299523617029</v>
          </cell>
          <cell r="P553">
            <v>157.34083982937182</v>
          </cell>
          <cell r="Q553">
            <v>73.147763751451336</v>
          </cell>
          <cell r="R553">
            <v>17.431999999999995</v>
          </cell>
          <cell r="S553">
            <v>0.80286016666666693</v>
          </cell>
          <cell r="T553">
            <v>1.6642756666666667</v>
          </cell>
          <cell r="U553">
            <v>177.23997566270515</v>
          </cell>
          <cell r="V553">
            <v>82.398872925478912</v>
          </cell>
          <cell r="W553">
            <v>2151000</v>
          </cell>
          <cell r="X553">
            <v>82.398872925478912</v>
          </cell>
          <cell r="Y553">
            <v>73.147763751451336</v>
          </cell>
          <cell r="Z553">
            <v>177.23997566270515</v>
          </cell>
          <cell r="AA553">
            <v>157.34083982937182</v>
          </cell>
        </row>
        <row r="554">
          <cell r="A554">
            <v>2161000</v>
          </cell>
          <cell r="B554">
            <v>32.610240986152547</v>
          </cell>
          <cell r="C554">
            <v>38.840905438327475</v>
          </cell>
          <cell r="D554">
            <v>2.7813438620462088</v>
          </cell>
          <cell r="E554">
            <v>3.0001174359141642</v>
          </cell>
          <cell r="F554">
            <v>19.769800015059481</v>
          </cell>
          <cell r="G554">
            <v>1.1627409428211057</v>
          </cell>
          <cell r="H554">
            <v>15.56688277682737</v>
          </cell>
          <cell r="I554">
            <v>18.298882769428985</v>
          </cell>
          <cell r="J554">
            <v>9.2740080479413862</v>
          </cell>
          <cell r="K554">
            <v>8.1661529958460797</v>
          </cell>
          <cell r="L554">
            <v>1.7079073676839378</v>
          </cell>
          <cell r="M554">
            <v>0.67495842982328369</v>
          </cell>
          <cell r="N554">
            <v>0.16017605234459376</v>
          </cell>
          <cell r="O554">
            <v>6.0472832499006968</v>
          </cell>
          <cell r="P554">
            <v>158.0614003701173</v>
          </cell>
          <cell r="Q554">
            <v>73.142711878814112</v>
          </cell>
          <cell r="R554">
            <v>17.431999999999995</v>
          </cell>
          <cell r="S554">
            <v>0.80286016666666693</v>
          </cell>
          <cell r="T554">
            <v>1.6642756666666667</v>
          </cell>
          <cell r="U554">
            <v>177.96053620345063</v>
          </cell>
          <cell r="V554">
            <v>82.351011662864707</v>
          </cell>
          <cell r="W554">
            <v>2161000</v>
          </cell>
          <cell r="X554">
            <v>82.351011662864707</v>
          </cell>
          <cell r="Y554">
            <v>73.142711878814112</v>
          </cell>
          <cell r="Z554">
            <v>177.96053620345063</v>
          </cell>
          <cell r="AA554">
            <v>158.0614003701173</v>
          </cell>
        </row>
        <row r="555">
          <cell r="A555">
            <v>2171000</v>
          </cell>
          <cell r="B555">
            <v>32.761144461331412</v>
          </cell>
          <cell r="C555">
            <v>39.020641233969904</v>
          </cell>
          <cell r="D555">
            <v>2.7942144953735855</v>
          </cell>
          <cell r="E555">
            <v>3.0140004411705927</v>
          </cell>
          <cell r="F555">
            <v>19.861284513046801</v>
          </cell>
          <cell r="G555">
            <v>1.1674543444152181</v>
          </cell>
          <cell r="H555">
            <v>15.638918328779372</v>
          </cell>
          <cell r="I555">
            <v>18.374596018248781</v>
          </cell>
          <cell r="J555">
            <v>9.3169234021660099</v>
          </cell>
          <cell r="K555">
            <v>8.2039417649152426</v>
          </cell>
          <cell r="L555">
            <v>1.7145758749050188</v>
          </cell>
          <cell r="M555">
            <v>0.67808179136804669</v>
          </cell>
          <cell r="N555">
            <v>0.16091726498848358</v>
          </cell>
          <cell r="O555">
            <v>6.0752669761843654</v>
          </cell>
          <cell r="P555">
            <v>158.78196091086284</v>
          </cell>
          <cell r="Q555">
            <v>73.137706545768239</v>
          </cell>
          <cell r="R555">
            <v>17.431999999999995</v>
          </cell>
          <cell r="S555">
            <v>0.80286016666666693</v>
          </cell>
          <cell r="T555">
            <v>1.6642756666666667</v>
          </cell>
          <cell r="U555">
            <v>178.68109674419617</v>
          </cell>
          <cell r="V555">
            <v>82.303591314691928</v>
          </cell>
          <cell r="W555">
            <v>2171000</v>
          </cell>
          <cell r="X555">
            <v>82.303591314691928</v>
          </cell>
          <cell r="Y555">
            <v>73.137706545768239</v>
          </cell>
          <cell r="Z555">
            <v>178.68109674419617</v>
          </cell>
          <cell r="AA555">
            <v>158.78196091086284</v>
          </cell>
        </row>
        <row r="556">
          <cell r="A556">
            <v>2181000</v>
          </cell>
          <cell r="B556">
            <v>32.912047936510277</v>
          </cell>
          <cell r="C556">
            <v>39.200377029612326</v>
          </cell>
          <cell r="D556">
            <v>2.8070851287009631</v>
          </cell>
          <cell r="E556">
            <v>3.0278834464270203</v>
          </cell>
          <cell r="F556">
            <v>19.952769011034121</v>
          </cell>
          <cell r="G556">
            <v>1.1721677460093309</v>
          </cell>
          <cell r="H556">
            <v>15.71095388073137</v>
          </cell>
          <cell r="I556">
            <v>18.450309267068572</v>
          </cell>
          <cell r="J556">
            <v>9.3598387563906336</v>
          </cell>
          <cell r="K556">
            <v>8.2417305339844038</v>
          </cell>
          <cell r="L556">
            <v>1.7212443821260996</v>
          </cell>
          <cell r="M556">
            <v>0.6812051529128097</v>
          </cell>
          <cell r="N556">
            <v>0.16165847763237343</v>
          </cell>
          <cell r="O556">
            <v>6.1032507024680331</v>
          </cell>
          <cell r="P556">
            <v>159.50252145160835</v>
          </cell>
          <cell r="Q556">
            <v>73.132747112154206</v>
          </cell>
          <cell r="R556">
            <v>17.431999999999995</v>
          </cell>
          <cell r="S556">
            <v>0.80286016666666693</v>
          </cell>
          <cell r="T556">
            <v>1.6642756666666667</v>
          </cell>
          <cell r="U556">
            <v>179.40165728494168</v>
          </cell>
          <cell r="V556">
            <v>82.256605816112639</v>
          </cell>
          <cell r="W556">
            <v>2181000</v>
          </cell>
          <cell r="X556">
            <v>82.256605816112639</v>
          </cell>
          <cell r="Y556">
            <v>73.132747112154206</v>
          </cell>
          <cell r="Z556">
            <v>179.40165728494168</v>
          </cell>
          <cell r="AA556">
            <v>159.50252145160835</v>
          </cell>
        </row>
        <row r="557">
          <cell r="A557">
            <v>2191000</v>
          </cell>
          <cell r="B557">
            <v>33.062951411689134</v>
          </cell>
          <cell r="C557">
            <v>39.380112825254749</v>
          </cell>
          <cell r="D557">
            <v>2.8199557620283402</v>
          </cell>
          <cell r="E557">
            <v>3.0417664516834488</v>
          </cell>
          <cell r="F557">
            <v>20.044253509021441</v>
          </cell>
          <cell r="G557">
            <v>1.176881147603444</v>
          </cell>
          <cell r="H557">
            <v>15.782989432683372</v>
          </cell>
          <cell r="I557">
            <v>18.526022515888364</v>
          </cell>
          <cell r="J557">
            <v>9.402754110615259</v>
          </cell>
          <cell r="K557">
            <v>8.2795193030535685</v>
          </cell>
          <cell r="L557">
            <v>1.7279128893471807</v>
          </cell>
          <cell r="M557">
            <v>0.68432851445757259</v>
          </cell>
          <cell r="N557">
            <v>0.16239969027626328</v>
          </cell>
          <cell r="O557">
            <v>6.1312344287517018</v>
          </cell>
          <cell r="P557">
            <v>160.22308199235385</v>
          </cell>
          <cell r="Q557">
            <v>73.127832949499705</v>
          </cell>
          <cell r="R557">
            <v>17.431999999999995</v>
          </cell>
          <cell r="S557">
            <v>0.80286016666666693</v>
          </cell>
          <cell r="T557">
            <v>1.6642756666666667</v>
          </cell>
          <cell r="U557">
            <v>180.12221782568719</v>
          </cell>
          <cell r="V557">
            <v>82.210049213001909</v>
          </cell>
          <cell r="W557">
            <v>2191000</v>
          </cell>
          <cell r="X557">
            <v>82.210049213001909</v>
          </cell>
          <cell r="Y557">
            <v>73.127832949499705</v>
          </cell>
          <cell r="Z557">
            <v>180.12221782568719</v>
          </cell>
          <cell r="AA557">
            <v>160.22308199235385</v>
          </cell>
        </row>
        <row r="558">
          <cell r="A558">
            <v>2201000</v>
          </cell>
          <cell r="B558">
            <v>33.213854886867999</v>
          </cell>
          <cell r="C558">
            <v>39.559848620897164</v>
          </cell>
          <cell r="D558">
            <v>2.8328263953557169</v>
          </cell>
          <cell r="E558">
            <v>3.0556494569398773</v>
          </cell>
          <cell r="F558">
            <v>20.135738007008754</v>
          </cell>
          <cell r="G558">
            <v>1.1815945491975568</v>
          </cell>
          <cell r="H558">
            <v>15.855024984635374</v>
          </cell>
          <cell r="I558">
            <v>18.60173576470816</v>
          </cell>
          <cell r="J558">
            <v>9.4456694648398845</v>
          </cell>
          <cell r="K558">
            <v>8.3173080721227315</v>
          </cell>
          <cell r="L558">
            <v>1.7345813965682615</v>
          </cell>
          <cell r="M558">
            <v>0.6874518760023357</v>
          </cell>
          <cell r="N558">
            <v>0.1631409029201531</v>
          </cell>
          <cell r="O558">
            <v>6.1592181550353695</v>
          </cell>
          <cell r="P558">
            <v>160.94364253309936</v>
          </cell>
          <cell r="Q558">
            <v>73.122963440753921</v>
          </cell>
          <cell r="R558">
            <v>17.431999999999995</v>
          </cell>
          <cell r="S558">
            <v>0.80286016666666693</v>
          </cell>
          <cell r="T558">
            <v>1.6642756666666667</v>
          </cell>
          <cell r="U558">
            <v>180.8427783664327</v>
          </cell>
          <cell r="V558">
            <v>82.163915659442381</v>
          </cell>
          <cell r="W558">
            <v>2201000</v>
          </cell>
          <cell r="X558">
            <v>82.163915659442381</v>
          </cell>
          <cell r="Y558">
            <v>73.122963440753921</v>
          </cell>
          <cell r="Z558">
            <v>180.8427783664327</v>
          </cell>
          <cell r="AA558">
            <v>160.94364253309936</v>
          </cell>
        </row>
        <row r="559">
          <cell r="A559">
            <v>2211000</v>
          </cell>
          <cell r="B559">
            <v>33.364758362046871</v>
          </cell>
          <cell r="C559">
            <v>39.739584416539593</v>
          </cell>
          <cell r="D559">
            <v>2.8456970286830945</v>
          </cell>
          <cell r="E559">
            <v>3.0695324621963054</v>
          </cell>
          <cell r="F559">
            <v>20.227222504996071</v>
          </cell>
          <cell r="G559">
            <v>1.1863079507916696</v>
          </cell>
          <cell r="H559">
            <v>15.927060536587375</v>
          </cell>
          <cell r="I559">
            <v>18.677449013527951</v>
          </cell>
          <cell r="J559">
            <v>9.4885848190645099</v>
          </cell>
          <cell r="K559">
            <v>8.3550968411918944</v>
          </cell>
          <cell r="L559">
            <v>1.7412499037893423</v>
          </cell>
          <cell r="M559">
            <v>0.69057523754709871</v>
          </cell>
          <cell r="N559">
            <v>0.16388211556404292</v>
          </cell>
          <cell r="O559">
            <v>6.1872018813190381</v>
          </cell>
          <cell r="P559">
            <v>161.66420307384482</v>
          </cell>
          <cell r="Q559">
            <v>73.118137980029317</v>
          </cell>
          <cell r="R559">
            <v>17.431999999999995</v>
          </cell>
          <cell r="S559">
            <v>0.80286016666666693</v>
          </cell>
          <cell r="T559">
            <v>1.6642756666666667</v>
          </cell>
          <cell r="U559">
            <v>181.56333890717815</v>
          </cell>
          <cell r="V559">
            <v>82.118199415277317</v>
          </cell>
          <cell r="W559">
            <v>2211000</v>
          </cell>
          <cell r="X559">
            <v>82.118199415277317</v>
          </cell>
          <cell r="Y559">
            <v>73.118137980029317</v>
          </cell>
          <cell r="Z559">
            <v>181.56333890717815</v>
          </cell>
          <cell r="AA559">
            <v>161.66420307384482</v>
          </cell>
        </row>
        <row r="560">
          <cell r="A560">
            <v>2221000</v>
          </cell>
          <cell r="B560">
            <v>33.515661837225728</v>
          </cell>
          <cell r="C560">
            <v>39.919320212182015</v>
          </cell>
          <cell r="D560">
            <v>2.8585676620104716</v>
          </cell>
          <cell r="E560">
            <v>3.0834154674527339</v>
          </cell>
          <cell r="F560">
            <v>20.318707002983391</v>
          </cell>
          <cell r="G560">
            <v>1.1910213523857824</v>
          </cell>
          <cell r="H560">
            <v>15.999096088539373</v>
          </cell>
          <cell r="I560">
            <v>18.753162262347747</v>
          </cell>
          <cell r="J560">
            <v>9.5315001732891336</v>
          </cell>
          <cell r="K560">
            <v>8.3928856102610574</v>
          </cell>
          <cell r="L560">
            <v>1.7479184110104238</v>
          </cell>
          <cell r="M560">
            <v>0.6936985990918616</v>
          </cell>
          <cell r="N560">
            <v>0.16462332820793277</v>
          </cell>
          <cell r="O560">
            <v>6.2151856076027059</v>
          </cell>
          <cell r="P560">
            <v>162.38476361459041</v>
          </cell>
          <cell r="Q560">
            <v>73.113355972350476</v>
          </cell>
          <cell r="R560">
            <v>17.431999999999995</v>
          </cell>
          <cell r="S560">
            <v>0.80286016666666693</v>
          </cell>
          <cell r="T560">
            <v>1.6642756666666667</v>
          </cell>
          <cell r="U560">
            <v>182.28389944792374</v>
          </cell>
          <cell r="V560">
            <v>82.072894843729742</v>
          </cell>
          <cell r="W560">
            <v>2221000</v>
          </cell>
          <cell r="X560">
            <v>82.072894843729742</v>
          </cell>
          <cell r="Y560">
            <v>73.113355972350476</v>
          </cell>
          <cell r="Z560">
            <v>182.28389944792374</v>
          </cell>
          <cell r="AA560">
            <v>162.38476361459041</v>
          </cell>
        </row>
        <row r="561">
          <cell r="A561">
            <v>2231000</v>
          </cell>
          <cell r="B561">
            <v>33.666565312404593</v>
          </cell>
          <cell r="C561">
            <v>40.099056007824437</v>
          </cell>
          <cell r="D561">
            <v>2.8714382953378488</v>
          </cell>
          <cell r="E561">
            <v>3.0972984727091624</v>
          </cell>
          <cell r="F561">
            <v>20.410191500970708</v>
          </cell>
          <cell r="G561">
            <v>1.1957347539798953</v>
          </cell>
          <cell r="H561">
            <v>16.071131640491377</v>
          </cell>
          <cell r="I561">
            <v>18.828875511167539</v>
          </cell>
          <cell r="J561">
            <v>9.574415527513759</v>
          </cell>
          <cell r="K561">
            <v>8.4306743793302186</v>
          </cell>
          <cell r="L561">
            <v>1.7545869182315046</v>
          </cell>
          <cell r="M561">
            <v>0.69682196063662472</v>
          </cell>
          <cell r="N561">
            <v>0.16536454085182259</v>
          </cell>
          <cell r="O561">
            <v>6.2431693338863745</v>
          </cell>
          <cell r="P561">
            <v>163.10532415533584</v>
          </cell>
          <cell r="Q561">
            <v>73.108616833409158</v>
          </cell>
          <cell r="R561">
            <v>17.431999999999995</v>
          </cell>
          <cell r="S561">
            <v>0.80286016666666693</v>
          </cell>
          <cell r="T561">
            <v>1.6642756666666667</v>
          </cell>
          <cell r="U561">
            <v>183.00445998866917</v>
          </cell>
          <cell r="V561">
            <v>82.027996409085233</v>
          </cell>
          <cell r="W561">
            <v>2231000</v>
          </cell>
          <cell r="X561">
            <v>82.027996409085233</v>
          </cell>
          <cell r="Y561">
            <v>73.108616833409158</v>
          </cell>
          <cell r="Z561">
            <v>183.00445998866917</v>
          </cell>
          <cell r="AA561">
            <v>163.10532415533584</v>
          </cell>
        </row>
        <row r="562">
          <cell r="A562">
            <v>2241000</v>
          </cell>
          <cell r="B562">
            <v>33.817468787583465</v>
          </cell>
          <cell r="C562">
            <v>40.278791803466859</v>
          </cell>
          <cell r="D562">
            <v>2.8843089286652264</v>
          </cell>
          <cell r="E562">
            <v>3.1111814779655909</v>
          </cell>
          <cell r="F562">
            <v>20.501675998958028</v>
          </cell>
          <cell r="G562">
            <v>1.2004481555740076</v>
          </cell>
          <cell r="H562">
            <v>16.143167192443379</v>
          </cell>
          <cell r="I562">
            <v>18.90458875998733</v>
          </cell>
          <cell r="J562">
            <v>9.6173308817383827</v>
          </cell>
          <cell r="K562">
            <v>8.4684631483993833</v>
          </cell>
          <cell r="L562">
            <v>1.7612554254525854</v>
          </cell>
          <cell r="M562">
            <v>0.69994532218138761</v>
          </cell>
          <cell r="N562">
            <v>0.16610575349571247</v>
          </cell>
          <cell r="O562">
            <v>6.2711530601700423</v>
          </cell>
          <cell r="P562">
            <v>163.82588469608135</v>
          </cell>
          <cell r="Q562">
            <v>73.103919989326798</v>
          </cell>
          <cell r="R562">
            <v>17.431999999999995</v>
          </cell>
          <cell r="S562">
            <v>0.80286016666666693</v>
          </cell>
          <cell r="T562">
            <v>1.6642756666666667</v>
          </cell>
          <cell r="U562">
            <v>183.72502052941468</v>
          </cell>
          <cell r="V562">
            <v>81.983498674437598</v>
          </cell>
          <cell r="W562">
            <v>2241000</v>
          </cell>
          <cell r="X562">
            <v>81.983498674437598</v>
          </cell>
          <cell r="Y562">
            <v>73.103919989326798</v>
          </cell>
          <cell r="Z562">
            <v>183.72502052941468</v>
          </cell>
          <cell r="AA562">
            <v>163.82588469608135</v>
          </cell>
        </row>
        <row r="563">
          <cell r="A563">
            <v>2251000</v>
          </cell>
          <cell r="B563">
            <v>33.96837226276233</v>
          </cell>
          <cell r="C563">
            <v>40.458527599109281</v>
          </cell>
          <cell r="D563">
            <v>2.8971795619926035</v>
          </cell>
          <cell r="E563">
            <v>3.1250644832220194</v>
          </cell>
          <cell r="F563">
            <v>20.593160496945348</v>
          </cell>
          <cell r="G563">
            <v>1.2051615571681205</v>
          </cell>
          <cell r="H563">
            <v>16.215202744395377</v>
          </cell>
          <cell r="I563">
            <v>18.980302008807126</v>
          </cell>
          <cell r="J563">
            <v>9.6602462359630064</v>
          </cell>
          <cell r="K563">
            <v>8.5062519174685463</v>
          </cell>
          <cell r="L563">
            <v>1.7679239326736662</v>
          </cell>
          <cell r="M563">
            <v>0.70306868372615061</v>
          </cell>
          <cell r="N563">
            <v>0.16684696613960232</v>
          </cell>
          <cell r="O563">
            <v>6.2991367864537109</v>
          </cell>
          <cell r="P563">
            <v>164.54644523682688</v>
          </cell>
          <cell r="Q563">
            <v>73.099264876422424</v>
          </cell>
          <cell r="R563">
            <v>17.431999999999995</v>
          </cell>
          <cell r="S563">
            <v>0.80286016666666693</v>
          </cell>
          <cell r="T563">
            <v>1.6642756666666667</v>
          </cell>
          <cell r="U563">
            <v>184.44558107016022</v>
          </cell>
          <cell r="V563">
            <v>81.939396299493652</v>
          </cell>
          <cell r="W563">
            <v>2251000</v>
          </cell>
          <cell r="X563">
            <v>81.939396299493652</v>
          </cell>
          <cell r="Y563">
            <v>73.099264876422424</v>
          </cell>
          <cell r="Z563">
            <v>184.44558107016022</v>
          </cell>
          <cell r="AA563">
            <v>164.54644523682688</v>
          </cell>
        </row>
        <row r="564">
          <cell r="A564">
            <v>2261000</v>
          </cell>
          <cell r="B564">
            <v>34.119275737941194</v>
          </cell>
          <cell r="C564">
            <v>40.638263394751704</v>
          </cell>
          <cell r="D564">
            <v>2.9100501953199802</v>
          </cell>
          <cell r="E564">
            <v>3.1389474884784478</v>
          </cell>
          <cell r="F564">
            <v>20.684644994932668</v>
          </cell>
          <cell r="G564">
            <v>1.2098749587622333</v>
          </cell>
          <cell r="H564">
            <v>16.287238296347375</v>
          </cell>
          <cell r="I564">
            <v>19.056015257626918</v>
          </cell>
          <cell r="J564">
            <v>9.7031615901876318</v>
          </cell>
          <cell r="K564">
            <v>8.5440406865377074</v>
          </cell>
          <cell r="L564">
            <v>1.7745924398947472</v>
          </cell>
          <cell r="M564">
            <v>0.70619204527091362</v>
          </cell>
          <cell r="N564">
            <v>0.16758817878349211</v>
          </cell>
          <cell r="O564">
            <v>6.3271205127373786</v>
          </cell>
          <cell r="P564">
            <v>165.26700577757234</v>
          </cell>
          <cell r="Q564">
            <v>73.094650940987322</v>
          </cell>
          <cell r="R564">
            <v>17.431999999999995</v>
          </cell>
          <cell r="S564">
            <v>0.80286016666666693</v>
          </cell>
          <cell r="T564">
            <v>1.6642756666666667</v>
          </cell>
          <cell r="U564">
            <v>185.16614161090567</v>
          </cell>
          <cell r="V564">
            <v>81.895684038436826</v>
          </cell>
          <cell r="W564">
            <v>2261000</v>
          </cell>
          <cell r="X564">
            <v>81.895684038436826</v>
          </cell>
          <cell r="Y564">
            <v>73.094650940987322</v>
          </cell>
          <cell r="Z564">
            <v>185.16614161090567</v>
          </cell>
          <cell r="AA564">
            <v>165.26700577757234</v>
          </cell>
        </row>
        <row r="565">
          <cell r="A565">
            <v>2271000</v>
          </cell>
          <cell r="B565">
            <v>34.270179213120059</v>
          </cell>
          <cell r="C565">
            <v>40.817999190394126</v>
          </cell>
          <cell r="D565">
            <v>2.9229208286473578</v>
          </cell>
          <cell r="E565">
            <v>3.1528304937348763</v>
          </cell>
          <cell r="F565">
            <v>20.776129492919978</v>
          </cell>
          <cell r="G565">
            <v>1.2145883603563461</v>
          </cell>
          <cell r="H565">
            <v>16.359273848299377</v>
          </cell>
          <cell r="I565">
            <v>19.131728506446709</v>
          </cell>
          <cell r="J565">
            <v>9.7460769444122572</v>
          </cell>
          <cell r="K565">
            <v>8.5818294556068704</v>
          </cell>
          <cell r="L565">
            <v>1.7812609471158285</v>
          </cell>
          <cell r="M565">
            <v>0.70931540681567662</v>
          </cell>
          <cell r="N565">
            <v>0.16832939142738196</v>
          </cell>
          <cell r="O565">
            <v>6.3551042390210473</v>
          </cell>
          <cell r="P565">
            <v>165.98756631831793</v>
          </cell>
          <cell r="Q565">
            <v>73.090077639065584</v>
          </cell>
          <cell r="R565">
            <v>17.431999999999995</v>
          </cell>
          <cell r="S565">
            <v>0.80286016666666693</v>
          </cell>
          <cell r="T565">
            <v>1.6642756666666667</v>
          </cell>
          <cell r="U565">
            <v>185.88670215165126</v>
          </cell>
          <cell r="V565">
            <v>81.85235673784733</v>
          </cell>
          <cell r="W565">
            <v>2271000</v>
          </cell>
          <cell r="X565">
            <v>81.85235673784733</v>
          </cell>
          <cell r="Y565">
            <v>73.090077639065584</v>
          </cell>
          <cell r="Z565">
            <v>185.88670215165126</v>
          </cell>
          <cell r="AA565">
            <v>165.98756631831793</v>
          </cell>
        </row>
        <row r="566">
          <cell r="A566">
            <v>2281000</v>
          </cell>
          <cell r="B566">
            <v>34.421082688298924</v>
          </cell>
          <cell r="C566">
            <v>40.997734986036541</v>
          </cell>
          <cell r="D566">
            <v>2.935791461974735</v>
          </cell>
          <cell r="E566">
            <v>3.1667134989913039</v>
          </cell>
          <cell r="F566">
            <v>20.867613990907298</v>
          </cell>
          <cell r="G566">
            <v>1.2193017619504589</v>
          </cell>
          <cell r="H566">
            <v>16.431309400251379</v>
          </cell>
          <cell r="I566">
            <v>19.207441755266505</v>
          </cell>
          <cell r="J566">
            <v>9.7889922986368827</v>
          </cell>
          <cell r="K566">
            <v>8.6196182246760333</v>
          </cell>
          <cell r="L566">
            <v>1.7879294543369095</v>
          </cell>
          <cell r="M566">
            <v>0.71243876836043973</v>
          </cell>
          <cell r="N566">
            <v>0.16907060407127178</v>
          </cell>
          <cell r="O566">
            <v>6.383087965304715</v>
          </cell>
          <cell r="P566">
            <v>166.70812685906338</v>
          </cell>
          <cell r="Q566">
            <v>73.085544436239971</v>
          </cell>
          <cell r="R566">
            <v>17.431999999999995</v>
          </cell>
          <cell r="S566">
            <v>0.80286016666666693</v>
          </cell>
          <cell r="T566">
            <v>1.6642756666666667</v>
          </cell>
          <cell r="U566">
            <v>186.60726269239672</v>
          </cell>
          <cell r="V566">
            <v>81.809409334676332</v>
          </cell>
          <cell r="W566">
            <v>2281000</v>
          </cell>
          <cell r="X566">
            <v>81.809409334676332</v>
          </cell>
          <cell r="Y566">
            <v>73.085544436239971</v>
          </cell>
          <cell r="Z566">
            <v>186.60726269239672</v>
          </cell>
          <cell r="AA566">
            <v>166.70812685906338</v>
          </cell>
        </row>
        <row r="567">
          <cell r="A567">
            <v>2291000</v>
          </cell>
          <cell r="B567">
            <v>34.571986163477781</v>
          </cell>
          <cell r="C567">
            <v>41.17747078167897</v>
          </cell>
          <cell r="D567">
            <v>2.9486620953021121</v>
          </cell>
          <cell r="E567">
            <v>3.1805965042477324</v>
          </cell>
          <cell r="F567">
            <v>20.959098488894618</v>
          </cell>
          <cell r="G567">
            <v>1.2240151635445717</v>
          </cell>
          <cell r="H567">
            <v>16.503344952203381</v>
          </cell>
          <cell r="I567">
            <v>19.283155004086296</v>
          </cell>
          <cell r="J567">
            <v>9.8319076528615064</v>
          </cell>
          <cell r="K567">
            <v>8.6574069937451963</v>
          </cell>
          <cell r="L567">
            <v>1.7945979615579903</v>
          </cell>
          <cell r="M567">
            <v>0.71556212990520263</v>
          </cell>
          <cell r="N567">
            <v>0.16981181671516166</v>
          </cell>
          <cell r="O567">
            <v>6.4110716915883836</v>
          </cell>
          <cell r="P567">
            <v>167.42868739980889</v>
          </cell>
          <cell r="Q567">
            <v>73.081050807424234</v>
          </cell>
          <cell r="R567">
            <v>17.431999999999995</v>
          </cell>
          <cell r="S567">
            <v>0.80286016666666693</v>
          </cell>
          <cell r="T567">
            <v>1.6642756666666667</v>
          </cell>
          <cell r="U567">
            <v>187.32782323314223</v>
          </cell>
          <cell r="V567">
            <v>81.766836854274217</v>
          </cell>
          <cell r="W567">
            <v>2291000</v>
          </cell>
          <cell r="X567">
            <v>81.766836854274217</v>
          </cell>
          <cell r="Y567">
            <v>73.081050807424234</v>
          </cell>
          <cell r="Z567">
            <v>187.32782323314223</v>
          </cell>
          <cell r="AA567">
            <v>167.42868739980889</v>
          </cell>
        </row>
        <row r="568">
          <cell r="A568">
            <v>2301000</v>
          </cell>
          <cell r="B568">
            <v>34.722889638656646</v>
          </cell>
          <cell r="C568">
            <v>41.357206577321399</v>
          </cell>
          <cell r="D568">
            <v>2.9615327286294892</v>
          </cell>
          <cell r="E568">
            <v>3.1944795095041609</v>
          </cell>
          <cell r="F568">
            <v>21.050582986881938</v>
          </cell>
          <cell r="G568">
            <v>1.2287285651386846</v>
          </cell>
          <cell r="H568">
            <v>16.575380504155383</v>
          </cell>
          <cell r="I568">
            <v>19.358868252906088</v>
          </cell>
          <cell r="J568">
            <v>9.87482300708613</v>
          </cell>
          <cell r="K568">
            <v>8.6951957628143592</v>
          </cell>
          <cell r="L568">
            <v>1.8012664687790714</v>
          </cell>
          <cell r="M568">
            <v>0.71868549144996574</v>
          </cell>
          <cell r="N568">
            <v>0.17055302935905148</v>
          </cell>
          <cell r="O568">
            <v>6.4390554178720514</v>
          </cell>
          <cell r="P568">
            <v>168.1492479405544</v>
          </cell>
          <cell r="Q568">
            <v>73.076596236659881</v>
          </cell>
          <cell r="R568">
            <v>17.431999999999995</v>
          </cell>
          <cell r="S568">
            <v>0.80286016666666693</v>
          </cell>
          <cell r="T568">
            <v>1.6642756666666667</v>
          </cell>
          <cell r="U568">
            <v>188.04838377388774</v>
          </cell>
          <cell r="V568">
            <v>81.724634408469242</v>
          </cell>
          <cell r="W568">
            <v>2301000</v>
          </cell>
          <cell r="X568">
            <v>81.724634408469242</v>
          </cell>
          <cell r="Y568">
            <v>73.076596236659881</v>
          </cell>
          <cell r="Z568">
            <v>188.04838377388774</v>
          </cell>
          <cell r="AA568">
            <v>168.1492479405544</v>
          </cell>
        </row>
        <row r="569">
          <cell r="A569">
            <v>2311000</v>
          </cell>
          <cell r="B569">
            <v>34.873793113835511</v>
          </cell>
          <cell r="C569">
            <v>41.536942372963807</v>
          </cell>
          <cell r="D569">
            <v>2.9744033619568664</v>
          </cell>
          <cell r="E569">
            <v>3.208362514760589</v>
          </cell>
          <cell r="F569">
            <v>21.142067484869255</v>
          </cell>
          <cell r="G569">
            <v>1.2334419667327969</v>
          </cell>
          <cell r="H569">
            <v>16.647416056107382</v>
          </cell>
          <cell r="I569">
            <v>19.434581501725884</v>
          </cell>
          <cell r="J569">
            <v>9.9177383613107555</v>
          </cell>
          <cell r="K569">
            <v>8.7329845318835222</v>
          </cell>
          <cell r="L569">
            <v>1.8079349760001524</v>
          </cell>
          <cell r="M569">
            <v>0.72180885299472863</v>
          </cell>
          <cell r="N569">
            <v>0.1712942420029413</v>
          </cell>
          <cell r="O569">
            <v>6.46703914415572</v>
          </cell>
          <cell r="P569">
            <v>168.86980848129997</v>
          </cell>
          <cell r="Q569">
            <v>73.072180216919079</v>
          </cell>
          <cell r="R569">
            <v>17.431999999999995</v>
          </cell>
          <cell r="S569">
            <v>0.80286016666666693</v>
          </cell>
          <cell r="T569">
            <v>1.6642756666666667</v>
          </cell>
          <cell r="U569">
            <v>188.7689443146333</v>
          </cell>
          <cell r="V569">
            <v>81.682797193696786</v>
          </cell>
          <cell r="W569">
            <v>2311000</v>
          </cell>
          <cell r="X569">
            <v>81.682797193696786</v>
          </cell>
          <cell r="Y569">
            <v>73.072180216919079</v>
          </cell>
          <cell r="Z569">
            <v>188.7689443146333</v>
          </cell>
          <cell r="AA569">
            <v>168.86980848129997</v>
          </cell>
        </row>
        <row r="570">
          <cell r="A570">
            <v>2321000</v>
          </cell>
          <cell r="B570">
            <v>35.024696589014376</v>
          </cell>
          <cell r="C570">
            <v>41.716678168606229</v>
          </cell>
          <cell r="D570">
            <v>2.9872739952842435</v>
          </cell>
          <cell r="E570">
            <v>3.2222455200170175</v>
          </cell>
          <cell r="F570">
            <v>21.233551982856575</v>
          </cell>
          <cell r="G570">
            <v>1.2381553683269098</v>
          </cell>
          <cell r="H570">
            <v>16.719451608059384</v>
          </cell>
          <cell r="I570">
            <v>19.510294750545675</v>
          </cell>
          <cell r="J570">
            <v>9.9606537155353791</v>
          </cell>
          <cell r="K570">
            <v>8.7707733009526851</v>
          </cell>
          <cell r="L570">
            <v>1.8146034832212332</v>
          </cell>
          <cell r="M570">
            <v>0.72493221453949175</v>
          </cell>
          <cell r="N570">
            <v>0.17203545464683115</v>
          </cell>
          <cell r="O570">
            <v>6.4950228704393878</v>
          </cell>
          <cell r="P570">
            <v>169.59036902204539</v>
          </cell>
          <cell r="Q570">
            <v>73.06780224991185</v>
          </cell>
          <cell r="R570">
            <v>17.431999999999995</v>
          </cell>
          <cell r="S570">
            <v>0.80286016666666693</v>
          </cell>
          <cell r="T570">
            <v>1.6642756666666667</v>
          </cell>
          <cell r="U570">
            <v>189.48950485537873</v>
          </cell>
          <cell r="V570">
            <v>81.641320489176522</v>
          </cell>
          <cell r="W570">
            <v>2321000</v>
          </cell>
          <cell r="X570">
            <v>81.641320489176522</v>
          </cell>
          <cell r="Y570">
            <v>73.06780224991185</v>
          </cell>
          <cell r="Z570">
            <v>189.48950485537873</v>
          </cell>
          <cell r="AA570">
            <v>169.59036902204539</v>
          </cell>
        </row>
        <row r="571">
          <cell r="A571">
            <v>2331000</v>
          </cell>
          <cell r="B571">
            <v>35.17560006419324</v>
          </cell>
          <cell r="C571">
            <v>41.896413964248659</v>
          </cell>
          <cell r="D571">
            <v>3.0001446286116207</v>
          </cell>
          <cell r="E571">
            <v>3.236128525273446</v>
          </cell>
          <cell r="F571">
            <v>21.325036480843899</v>
          </cell>
          <cell r="G571">
            <v>1.2428687699210228</v>
          </cell>
          <cell r="H571">
            <v>16.791487160011386</v>
          </cell>
          <cell r="I571">
            <v>19.586007999365464</v>
          </cell>
          <cell r="J571">
            <v>10.003569069760006</v>
          </cell>
          <cell r="K571">
            <v>8.8085620700218481</v>
          </cell>
          <cell r="L571">
            <v>1.8212719904423145</v>
          </cell>
          <cell r="M571">
            <v>0.72805557608425464</v>
          </cell>
          <cell r="N571">
            <v>0.17277666729072097</v>
          </cell>
          <cell r="O571">
            <v>6.5230065967230564</v>
          </cell>
          <cell r="P571">
            <v>170.31092956279093</v>
          </cell>
          <cell r="Q571">
            <v>73.063461845899155</v>
          </cell>
          <cell r="R571">
            <v>17.431999999999995</v>
          </cell>
          <cell r="S571">
            <v>0.80286016666666693</v>
          </cell>
          <cell r="T571">
            <v>1.6642756666666667</v>
          </cell>
          <cell r="U571">
            <v>190.21006539612426</v>
          </cell>
          <cell r="V571">
            <v>81.600199655136961</v>
          </cell>
          <cell r="W571">
            <v>2331000</v>
          </cell>
          <cell r="X571">
            <v>81.600199655136961</v>
          </cell>
          <cell r="Y571">
            <v>73.063461845899155</v>
          </cell>
          <cell r="Z571">
            <v>190.21006539612426</v>
          </cell>
          <cell r="AA571">
            <v>170.31092956279093</v>
          </cell>
        </row>
        <row r="572">
          <cell r="A572">
            <v>2341000</v>
          </cell>
          <cell r="B572">
            <v>35.326503539372105</v>
          </cell>
          <cell r="C572">
            <v>42.076149759891088</v>
          </cell>
          <cell r="D572">
            <v>3.0130152619389978</v>
          </cell>
          <cell r="E572">
            <v>3.250011530529874</v>
          </cell>
          <cell r="F572">
            <v>21.416520978831205</v>
          </cell>
          <cell r="G572">
            <v>1.2475821715151356</v>
          </cell>
          <cell r="H572">
            <v>16.86352271196338</v>
          </cell>
          <cell r="I572">
            <v>19.661721248185263</v>
          </cell>
          <cell r="J572">
            <v>10.04648442398463</v>
          </cell>
          <cell r="K572">
            <v>8.8463508390910093</v>
          </cell>
          <cell r="L572">
            <v>1.8279404976633955</v>
          </cell>
          <cell r="M572">
            <v>0.73117893762901764</v>
          </cell>
          <cell r="N572">
            <v>0.17351787993461082</v>
          </cell>
          <cell r="O572">
            <v>6.5509903230067241</v>
          </cell>
          <cell r="P572">
            <v>171.03149010353644</v>
          </cell>
          <cell r="Q572">
            <v>73.059158523509794</v>
          </cell>
          <cell r="R572">
            <v>17.431999999999995</v>
          </cell>
          <cell r="S572">
            <v>0.80286016666666693</v>
          </cell>
          <cell r="T572">
            <v>1.6642756666666667</v>
          </cell>
          <cell r="U572">
            <v>190.93062593686977</v>
          </cell>
          <cell r="V572">
            <v>81.559430131084909</v>
          </cell>
          <cell r="W572">
            <v>2341000</v>
          </cell>
          <cell r="X572">
            <v>81.559430131084909</v>
          </cell>
          <cell r="Y572">
            <v>73.059158523509794</v>
          </cell>
          <cell r="Z572">
            <v>190.93062593686977</v>
          </cell>
          <cell r="AA572">
            <v>171.03149010353644</v>
          </cell>
        </row>
        <row r="573">
          <cell r="A573">
            <v>2351000</v>
          </cell>
          <cell r="B573">
            <v>35.47740701455097</v>
          </cell>
          <cell r="C573">
            <v>42.25588555553351</v>
          </cell>
          <cell r="D573">
            <v>3.025885895266375</v>
          </cell>
          <cell r="E573">
            <v>3.2638945357863025</v>
          </cell>
          <cell r="F573">
            <v>21.508005476818528</v>
          </cell>
          <cell r="G573">
            <v>1.2522955731092484</v>
          </cell>
          <cell r="H573">
            <v>16.935558263915386</v>
          </cell>
          <cell r="I573">
            <v>19.737434497005051</v>
          </cell>
          <cell r="J573">
            <v>10.089399778209254</v>
          </cell>
          <cell r="K573">
            <v>8.884139608160174</v>
          </cell>
          <cell r="L573">
            <v>1.8346090048844763</v>
          </cell>
          <cell r="M573">
            <v>0.73430229917378076</v>
          </cell>
          <cell r="N573">
            <v>0.17425909257850067</v>
          </cell>
          <cell r="O573">
            <v>6.5789740492903928</v>
          </cell>
          <cell r="P573">
            <v>171.75205064428192</v>
          </cell>
          <cell r="Q573">
            <v>73.054891809562704</v>
          </cell>
          <cell r="R573">
            <v>17.431999999999995</v>
          </cell>
          <cell r="S573">
            <v>0.80286016666666693</v>
          </cell>
          <cell r="T573">
            <v>1.6642756666666667</v>
          </cell>
          <cell r="U573">
            <v>191.65118647761525</v>
          </cell>
          <cell r="V573">
            <v>81.519007434119629</v>
          </cell>
          <cell r="W573">
            <v>2351000</v>
          </cell>
          <cell r="X573">
            <v>81.519007434119629</v>
          </cell>
          <cell r="Y573">
            <v>73.054891809562704</v>
          </cell>
          <cell r="Z573">
            <v>191.65118647761525</v>
          </cell>
          <cell r="AA573">
            <v>171.75205064428192</v>
          </cell>
        </row>
        <row r="574">
          <cell r="A574">
            <v>2361000</v>
          </cell>
          <cell r="B574">
            <v>35.628310489729834</v>
          </cell>
          <cell r="C574">
            <v>42.435621351175925</v>
          </cell>
          <cell r="D574">
            <v>3.0387565285937526</v>
          </cell>
          <cell r="E574">
            <v>3.277777541042731</v>
          </cell>
          <cell r="F574">
            <v>21.599489974805849</v>
          </cell>
          <cell r="G574">
            <v>1.2570089747033613</v>
          </cell>
          <cell r="H574">
            <v>17.007593815867384</v>
          </cell>
          <cell r="I574">
            <v>19.81314774582485</v>
          </cell>
          <cell r="J574">
            <v>10.132315132433877</v>
          </cell>
          <cell r="K574">
            <v>8.9219283772293352</v>
          </cell>
          <cell r="L574">
            <v>1.8412775121055573</v>
          </cell>
          <cell r="M574">
            <v>0.73742566071854365</v>
          </cell>
          <cell r="N574">
            <v>0.17500030522239049</v>
          </cell>
          <cell r="O574">
            <v>6.6069577755740605</v>
          </cell>
          <cell r="P574">
            <v>172.47261118502746</v>
          </cell>
          <cell r="Q574">
            <v>73.050661238893454</v>
          </cell>
          <cell r="R574">
            <v>17.431999999999995</v>
          </cell>
          <cell r="S574">
            <v>0.80286016666666693</v>
          </cell>
          <cell r="T574">
            <v>1.6642756666666667</v>
          </cell>
          <cell r="U574">
            <v>192.37174701836079</v>
          </cell>
          <cell r="V574">
            <v>81.478927157289618</v>
          </cell>
          <cell r="W574">
            <v>2361000</v>
          </cell>
          <cell r="X574">
            <v>81.478927157289618</v>
          </cell>
          <cell r="Y574">
            <v>73.050661238893454</v>
          </cell>
          <cell r="Z574">
            <v>192.37174701836079</v>
          </cell>
          <cell r="AA574">
            <v>172.47261118502746</v>
          </cell>
        </row>
        <row r="575">
          <cell r="A575">
            <v>2371000</v>
          </cell>
          <cell r="B575">
            <v>35.779213964908699</v>
          </cell>
          <cell r="C575">
            <v>42.615357146818354</v>
          </cell>
          <cell r="D575">
            <v>3.0516271619211293</v>
          </cell>
          <cell r="E575">
            <v>3.2916605462991591</v>
          </cell>
          <cell r="F575">
            <v>21.690974472793165</v>
          </cell>
          <cell r="G575">
            <v>1.2617223762974741</v>
          </cell>
          <cell r="H575">
            <v>17.079629367819386</v>
          </cell>
          <cell r="I575">
            <v>19.888860994644638</v>
          </cell>
          <cell r="J575">
            <v>10.175230486658503</v>
          </cell>
          <cell r="K575">
            <v>8.9597171462984981</v>
          </cell>
          <cell r="L575">
            <v>1.8479460193266384</v>
          </cell>
          <cell r="M575">
            <v>0.74054902226330666</v>
          </cell>
          <cell r="N575">
            <v>0.17574151786628034</v>
          </cell>
          <cell r="O575">
            <v>6.6349415018577291</v>
          </cell>
          <cell r="P575">
            <v>173.19317172577291</v>
          </cell>
          <cell r="Q575">
            <v>73.046466354185114</v>
          </cell>
          <cell r="R575">
            <v>17.431999999999995</v>
          </cell>
          <cell r="S575">
            <v>0.80286016666666693</v>
          </cell>
          <cell r="T575">
            <v>1.6642756666666667</v>
          </cell>
          <cell r="U575">
            <v>193.09230755910625</v>
          </cell>
          <cell r="V575">
            <v>81.439184967990826</v>
          </cell>
          <cell r="W575">
            <v>2371000</v>
          </cell>
          <cell r="X575">
            <v>81.439184967990826</v>
          </cell>
          <cell r="Y575">
            <v>73.046466354185114</v>
          </cell>
          <cell r="Z575">
            <v>193.09230755910625</v>
          </cell>
          <cell r="AA575">
            <v>173.19317172577291</v>
          </cell>
        </row>
        <row r="576">
          <cell r="A576">
            <v>2381000</v>
          </cell>
          <cell r="B576">
            <v>35.930117440087564</v>
          </cell>
          <cell r="C576">
            <v>42.795092942460776</v>
          </cell>
          <cell r="D576">
            <v>3.0644977952485064</v>
          </cell>
          <cell r="E576">
            <v>3.3055435515555875</v>
          </cell>
          <cell r="F576">
            <v>21.782458970780485</v>
          </cell>
          <cell r="G576">
            <v>1.2664357778915865</v>
          </cell>
          <cell r="H576">
            <v>17.151664919771388</v>
          </cell>
          <cell r="I576">
            <v>19.964574243464433</v>
          </cell>
          <cell r="J576">
            <v>10.218145840883128</v>
          </cell>
          <cell r="K576">
            <v>8.9975059153676611</v>
          </cell>
          <cell r="L576">
            <v>1.8546145265477194</v>
          </cell>
          <cell r="M576">
            <v>0.74367238380806966</v>
          </cell>
          <cell r="N576">
            <v>0.17648273051017016</v>
          </cell>
          <cell r="O576">
            <v>6.6629252281413969</v>
          </cell>
          <cell r="P576">
            <v>173.91373226651851</v>
          </cell>
          <cell r="Q576">
            <v>73.042306705803654</v>
          </cell>
          <cell r="R576">
            <v>17.431999999999995</v>
          </cell>
          <cell r="S576">
            <v>0.80286016666666693</v>
          </cell>
          <cell r="T576">
            <v>1.6642756666666667</v>
          </cell>
          <cell r="U576">
            <v>193.81286809985184</v>
          </cell>
          <cell r="V576">
            <v>81.399776606405652</v>
          </cell>
          <cell r="W576">
            <v>2381000</v>
          </cell>
          <cell r="X576">
            <v>81.399776606405652</v>
          </cell>
          <cell r="Y576">
            <v>73.042306705803654</v>
          </cell>
          <cell r="Z576">
            <v>193.81286809985184</v>
          </cell>
          <cell r="AA576">
            <v>173.91373226651851</v>
          </cell>
        </row>
        <row r="577">
          <cell r="A577">
            <v>2391000</v>
          </cell>
          <cell r="B577">
            <v>36.081020915266421</v>
          </cell>
          <cell r="C577">
            <v>42.974828738103199</v>
          </cell>
          <cell r="D577">
            <v>3.0773684285758836</v>
          </cell>
          <cell r="E577">
            <v>3.319426556812016</v>
          </cell>
          <cell r="F577">
            <v>21.873943468767806</v>
          </cell>
          <cell r="G577">
            <v>1.2711491794856993</v>
          </cell>
          <cell r="H577">
            <v>17.223700471723387</v>
          </cell>
          <cell r="I577">
            <v>20.040287492284225</v>
          </cell>
          <cell r="J577">
            <v>10.261061195107752</v>
          </cell>
          <cell r="K577">
            <v>9.035294684436824</v>
          </cell>
          <cell r="L577">
            <v>1.8612830337688002</v>
          </cell>
          <cell r="M577">
            <v>0.74679574535283255</v>
          </cell>
          <cell r="N577">
            <v>0.17722394315405998</v>
          </cell>
          <cell r="O577">
            <v>6.6909089544250655</v>
          </cell>
          <cell r="P577">
            <v>174.63429280726396</v>
          </cell>
          <cell r="Q577">
            <v>73.038181851636949</v>
          </cell>
          <cell r="R577">
            <v>17.431999999999995</v>
          </cell>
          <cell r="S577">
            <v>0.80286016666666693</v>
          </cell>
          <cell r="T577">
            <v>1.6642756666666667</v>
          </cell>
          <cell r="U577">
            <v>194.53342864059729</v>
          </cell>
          <cell r="V577">
            <v>81.360697883980464</v>
          </cell>
          <cell r="W577">
            <v>2391000</v>
          </cell>
          <cell r="X577">
            <v>81.360697883980464</v>
          </cell>
          <cell r="Y577">
            <v>73.038181851636949</v>
          </cell>
          <cell r="Z577">
            <v>194.53342864059729</v>
          </cell>
          <cell r="AA577">
            <v>174.63429280726396</v>
          </cell>
        </row>
        <row r="578">
          <cell r="A578">
            <v>2401000</v>
          </cell>
          <cell r="B578">
            <v>36.231924390445286</v>
          </cell>
          <cell r="C578">
            <v>43.154564533745621</v>
          </cell>
          <cell r="D578">
            <v>3.0902390619032607</v>
          </cell>
          <cell r="E578">
            <v>3.3333095620684441</v>
          </cell>
          <cell r="F578">
            <v>21.965427966755122</v>
          </cell>
          <cell r="G578">
            <v>1.2758625810798121</v>
          </cell>
          <cell r="H578">
            <v>17.295736023675389</v>
          </cell>
          <cell r="I578">
            <v>20.11600074110402</v>
          </cell>
          <cell r="J578">
            <v>10.303976549332377</v>
          </cell>
          <cell r="K578">
            <v>9.073083453505987</v>
          </cell>
          <cell r="L578">
            <v>1.8679515409898813</v>
          </cell>
          <cell r="M578">
            <v>0.74991910689759567</v>
          </cell>
          <cell r="N578">
            <v>0.17796515579794986</v>
          </cell>
          <cell r="O578">
            <v>6.7188926807087332</v>
          </cell>
          <cell r="P578">
            <v>175.35485334800947</v>
          </cell>
          <cell r="Q578">
            <v>73.034091356938561</v>
          </cell>
          <cell r="R578">
            <v>17.431999999999995</v>
          </cell>
          <cell r="S578">
            <v>0.80286016666666693</v>
          </cell>
          <cell r="T578">
            <v>1.6642756666666667</v>
          </cell>
          <cell r="U578">
            <v>195.2539891813428</v>
          </cell>
          <cell r="V578">
            <v>81.321944681942028</v>
          </cell>
          <cell r="W578">
            <v>2401000</v>
          </cell>
          <cell r="X578">
            <v>81.321944681942028</v>
          </cell>
          <cell r="Y578">
            <v>73.034091356938561</v>
          </cell>
          <cell r="Z578">
            <v>195.2539891813428</v>
          </cell>
          <cell r="AA578">
            <v>175.35485334800947</v>
          </cell>
        </row>
        <row r="579">
          <cell r="A579">
            <v>2411000</v>
          </cell>
          <cell r="B579">
            <v>36.382827865624151</v>
          </cell>
          <cell r="C579">
            <v>43.33430032938805</v>
          </cell>
          <cell r="D579">
            <v>3.1031096952306378</v>
          </cell>
          <cell r="E579">
            <v>3.3471925673248726</v>
          </cell>
          <cell r="F579">
            <v>22.056912464742435</v>
          </cell>
          <cell r="G579">
            <v>1.2805759826739254</v>
          </cell>
          <cell r="H579">
            <v>17.36777157562739</v>
          </cell>
          <cell r="I579">
            <v>20.191713989923809</v>
          </cell>
          <cell r="J579">
            <v>10.346891903557001</v>
          </cell>
          <cell r="K579">
            <v>9.1108722225751499</v>
          </cell>
          <cell r="L579">
            <v>1.8746200482109623</v>
          </cell>
          <cell r="M579">
            <v>0.75304246844235867</v>
          </cell>
          <cell r="N579">
            <v>0.17870636844183968</v>
          </cell>
          <cell r="O579">
            <v>6.7468764069924019</v>
          </cell>
          <cell r="P579">
            <v>176.07541388875501</v>
          </cell>
          <cell r="Q579">
            <v>73.030034794174625</v>
          </cell>
          <cell r="R579">
            <v>17.431999999999995</v>
          </cell>
          <cell r="S579">
            <v>0.80286016666666693</v>
          </cell>
          <cell r="T579">
            <v>1.6642756666666667</v>
          </cell>
          <cell r="U579">
            <v>195.97454972208834</v>
          </cell>
          <cell r="V579">
            <v>81.283512949849992</v>
          </cell>
          <cell r="W579">
            <v>2411000</v>
          </cell>
          <cell r="X579">
            <v>81.283512949849992</v>
          </cell>
          <cell r="Y579">
            <v>73.030034794174625</v>
          </cell>
          <cell r="Z579">
            <v>195.97454972208834</v>
          </cell>
          <cell r="AA579">
            <v>176.07541388875501</v>
          </cell>
        </row>
        <row r="580">
          <cell r="A580">
            <v>2421000</v>
          </cell>
          <cell r="B580">
            <v>36.533731340803016</v>
          </cell>
          <cell r="C580">
            <v>43.514036125030465</v>
          </cell>
          <cell r="D580">
            <v>3.115980328558015</v>
          </cell>
          <cell r="E580">
            <v>3.3610755725813011</v>
          </cell>
          <cell r="F580">
            <v>22.148396962729755</v>
          </cell>
          <cell r="G580">
            <v>1.2852893842680377</v>
          </cell>
          <cell r="H580">
            <v>17.439807127579392</v>
          </cell>
          <cell r="I580">
            <v>20.267427238743608</v>
          </cell>
          <cell r="J580">
            <v>10.389807257781628</v>
          </cell>
          <cell r="K580">
            <v>9.1486609916443129</v>
          </cell>
          <cell r="L580">
            <v>1.8812885554320429</v>
          </cell>
          <cell r="M580">
            <v>0.75616582998712167</v>
          </cell>
          <cell r="N580">
            <v>0.17944758108572953</v>
          </cell>
          <cell r="O580">
            <v>6.7748601332760696</v>
          </cell>
          <cell r="P580">
            <v>176.79597442950046</v>
          </cell>
          <cell r="Q580">
            <v>73.026011742875042</v>
          </cell>
          <cell r="R580">
            <v>17.431999999999995</v>
          </cell>
          <cell r="S580">
            <v>0.80286016666666693</v>
          </cell>
          <cell r="T580">
            <v>1.6642756666666667</v>
          </cell>
          <cell r="U580">
            <v>196.69511026283379</v>
          </cell>
          <cell r="V580">
            <v>81.245398704185789</v>
          </cell>
          <cell r="W580">
            <v>2421000</v>
          </cell>
          <cell r="X580">
            <v>81.245398704185789</v>
          </cell>
          <cell r="Y580">
            <v>73.026011742875042</v>
          </cell>
          <cell r="Z580">
            <v>196.69511026283379</v>
          </cell>
          <cell r="AA580">
            <v>176.79597442950046</v>
          </cell>
        </row>
        <row r="581">
          <cell r="A581">
            <v>2431000</v>
          </cell>
          <cell r="B581">
            <v>36.68463481598188</v>
          </cell>
          <cell r="C581">
            <v>43.693771920672887</v>
          </cell>
          <cell r="D581">
            <v>3.1288509618853926</v>
          </cell>
          <cell r="E581">
            <v>3.3749585778377291</v>
          </cell>
          <cell r="F581">
            <v>22.239881460717076</v>
          </cell>
          <cell r="G581">
            <v>1.2900027858621506</v>
          </cell>
          <cell r="H581">
            <v>17.511842679531391</v>
          </cell>
          <cell r="I581">
            <v>20.343140487563396</v>
          </cell>
          <cell r="J581">
            <v>10.432722612006252</v>
          </cell>
          <cell r="K581">
            <v>9.1864497607134759</v>
          </cell>
          <cell r="L581">
            <v>1.8879570626531239</v>
          </cell>
          <cell r="M581">
            <v>0.75928919153188468</v>
          </cell>
          <cell r="N581">
            <v>0.18018879372961932</v>
          </cell>
          <cell r="O581">
            <v>6.8028438595597382</v>
          </cell>
          <cell r="P581">
            <v>177.51653497024603</v>
          </cell>
          <cell r="Q581">
            <v>73.022021789488278</v>
          </cell>
          <cell r="R581">
            <v>17.431999999999995</v>
          </cell>
          <cell r="S581">
            <v>0.80286016666666693</v>
          </cell>
          <cell r="T581">
            <v>1.6642756666666667</v>
          </cell>
          <cell r="U581">
            <v>197.41567080357936</v>
          </cell>
          <cell r="V581">
            <v>81.207598026976285</v>
          </cell>
          <cell r="W581">
            <v>2431000</v>
          </cell>
          <cell r="X581">
            <v>81.207598026976285</v>
          </cell>
          <cell r="Y581">
            <v>73.022021789488278</v>
          </cell>
          <cell r="Z581">
            <v>197.41567080357936</v>
          </cell>
          <cell r="AA581">
            <v>177.51653497024603</v>
          </cell>
        </row>
        <row r="582">
          <cell r="A582">
            <v>2441000</v>
          </cell>
          <cell r="B582">
            <v>36.835538291160745</v>
          </cell>
          <cell r="C582">
            <v>43.873507716315309</v>
          </cell>
          <cell r="D582">
            <v>3.1417215952127693</v>
          </cell>
          <cell r="E582">
            <v>3.3888415830941576</v>
          </cell>
          <cell r="F582">
            <v>22.331365958704392</v>
          </cell>
          <cell r="G582">
            <v>1.2947161874562634</v>
          </cell>
          <cell r="H582">
            <v>17.583878231483393</v>
          </cell>
          <cell r="I582">
            <v>20.418853736383191</v>
          </cell>
          <cell r="J582">
            <v>10.475637966230877</v>
          </cell>
          <cell r="K582">
            <v>9.224238529782637</v>
          </cell>
          <cell r="L582">
            <v>1.8946255698742052</v>
          </cell>
          <cell r="M582">
            <v>0.76241255307664768</v>
          </cell>
          <cell r="N582">
            <v>0.18093000637350917</v>
          </cell>
          <cell r="O582">
            <v>6.830827585843406</v>
          </cell>
          <cell r="P582">
            <v>178.23709551099145</v>
          </cell>
          <cell r="Q582">
            <v>73.018064527239432</v>
          </cell>
          <cell r="R582">
            <v>17.431999999999995</v>
          </cell>
          <cell r="S582">
            <v>0.80286016666666693</v>
          </cell>
          <cell r="T582">
            <v>1.6642756666666667</v>
          </cell>
          <cell r="U582">
            <v>198.13623134432478</v>
          </cell>
          <cell r="V582">
            <v>81.17010706445096</v>
          </cell>
          <cell r="W582">
            <v>2441000</v>
          </cell>
          <cell r="X582">
            <v>81.17010706445096</v>
          </cell>
          <cell r="Y582">
            <v>73.018064527239432</v>
          </cell>
          <cell r="Z582">
            <v>198.13623134432478</v>
          </cell>
          <cell r="AA582">
            <v>178.23709551099145</v>
          </cell>
        </row>
        <row r="583">
          <cell r="A583">
            <v>2451000</v>
          </cell>
          <cell r="B583">
            <v>36.98644176633961</v>
          </cell>
          <cell r="C583">
            <v>44.053243511957724</v>
          </cell>
          <cell r="D583">
            <v>3.1545922285401464</v>
          </cell>
          <cell r="E583">
            <v>3.4027245883505861</v>
          </cell>
          <cell r="F583">
            <v>22.422850456691712</v>
          </cell>
          <cell r="G583">
            <v>1.2994295890503762</v>
          </cell>
          <cell r="H583">
            <v>17.655913783435395</v>
          </cell>
          <cell r="I583">
            <v>20.494566985202983</v>
          </cell>
          <cell r="J583">
            <v>10.518553320455501</v>
          </cell>
          <cell r="K583">
            <v>9.2620272988518018</v>
          </cell>
          <cell r="L583">
            <v>1.9012940770952864</v>
          </cell>
          <cell r="M583">
            <v>0.76553591462141057</v>
          </cell>
          <cell r="N583">
            <v>0.18167121901739902</v>
          </cell>
          <cell r="O583">
            <v>6.8588113121270746</v>
          </cell>
          <cell r="P583">
            <v>178.95765605173702</v>
          </cell>
          <cell r="Q583">
            <v>73.014139555992259</v>
          </cell>
          <cell r="R583">
            <v>17.431999999999995</v>
          </cell>
          <cell r="S583">
            <v>0.80286016666666693</v>
          </cell>
          <cell r="T583">
            <v>1.6642756666666667</v>
          </cell>
          <cell r="U583">
            <v>198.85679188507035</v>
          </cell>
          <cell r="V583">
            <v>81.132922025732498</v>
          </cell>
          <cell r="W583">
            <v>2451000</v>
          </cell>
          <cell r="X583">
            <v>81.132922025732498</v>
          </cell>
          <cell r="Y583">
            <v>73.014139555992259</v>
          </cell>
          <cell r="Z583">
            <v>198.85679188507035</v>
          </cell>
          <cell r="AA583">
            <v>178.95765605173702</v>
          </cell>
        </row>
        <row r="584">
          <cell r="A584">
            <v>2461000</v>
          </cell>
          <cell r="B584">
            <v>37.137345241518474</v>
          </cell>
          <cell r="C584">
            <v>44.232979307600154</v>
          </cell>
          <cell r="D584">
            <v>3.167462861867524</v>
          </cell>
          <cell r="E584">
            <v>3.4166075936070142</v>
          </cell>
          <cell r="F584">
            <v>22.514334954679029</v>
          </cell>
          <cell r="G584">
            <v>1.3041429906444892</v>
          </cell>
          <cell r="H584">
            <v>17.727949335387397</v>
          </cell>
          <cell r="I584">
            <v>20.570280234022778</v>
          </cell>
          <cell r="J584">
            <v>10.561468674680127</v>
          </cell>
          <cell r="K584">
            <v>9.2998160679209629</v>
          </cell>
          <cell r="L584">
            <v>1.907962584316367</v>
          </cell>
          <cell r="M584">
            <v>0.76865927616617358</v>
          </cell>
          <cell r="N584">
            <v>0.18241243166128884</v>
          </cell>
          <cell r="O584">
            <v>6.8867950384107424</v>
          </cell>
          <cell r="P584">
            <v>179.67821659248256</v>
          </cell>
          <cell r="Q584">
            <v>73.010246482113999</v>
          </cell>
          <cell r="R584">
            <v>17.431999999999995</v>
          </cell>
          <cell r="S584">
            <v>0.80286016666666693</v>
          </cell>
          <cell r="T584">
            <v>1.6642756666666667</v>
          </cell>
          <cell r="U584">
            <v>199.57735242581589</v>
          </cell>
          <cell r="V584">
            <v>81.096039181558666</v>
          </cell>
          <cell r="W584">
            <v>2461000</v>
          </cell>
          <cell r="X584">
            <v>81.096039181558666</v>
          </cell>
          <cell r="Y584">
            <v>73.010246482113999</v>
          </cell>
          <cell r="Z584">
            <v>199.57735242581589</v>
          </cell>
          <cell r="AA584">
            <v>179.67821659248256</v>
          </cell>
        </row>
        <row r="585">
          <cell r="A585">
            <v>2471000</v>
          </cell>
          <cell r="B585">
            <v>37.288248716697339</v>
          </cell>
          <cell r="C585">
            <v>44.412715103242576</v>
          </cell>
          <cell r="D585">
            <v>3.1803334951949007</v>
          </cell>
          <cell r="E585">
            <v>3.4304905988634427</v>
          </cell>
          <cell r="F585">
            <v>22.605819452666349</v>
          </cell>
          <cell r="G585">
            <v>1.3088563922386021</v>
          </cell>
          <cell r="H585">
            <v>17.799984887339392</v>
          </cell>
          <cell r="I585">
            <v>20.64599348284257</v>
          </cell>
          <cell r="J585">
            <v>10.604384028904752</v>
          </cell>
          <cell r="K585">
            <v>9.3376048369901277</v>
          </cell>
          <cell r="L585">
            <v>1.9146310915374478</v>
          </cell>
          <cell r="M585">
            <v>0.77178263771093658</v>
          </cell>
          <cell r="N585">
            <v>0.18315364430517866</v>
          </cell>
          <cell r="O585">
            <v>6.914778764694411</v>
          </cell>
          <cell r="P585">
            <v>180.39877713322804</v>
          </cell>
          <cell r="Q585">
            <v>73.006384918344011</v>
          </cell>
          <cell r="R585">
            <v>17.431999999999995</v>
          </cell>
          <cell r="S585">
            <v>0.80286016666666693</v>
          </cell>
          <cell r="T585">
            <v>1.6642756666666667</v>
          </cell>
          <cell r="U585">
            <v>200.29791296656137</v>
          </cell>
          <cell r="V585">
            <v>81.059454863035754</v>
          </cell>
          <cell r="W585">
            <v>2471000</v>
          </cell>
          <cell r="X585">
            <v>81.059454863035754</v>
          </cell>
          <cell r="Y585">
            <v>73.006384918344011</v>
          </cell>
          <cell r="Z585">
            <v>200.29791296656137</v>
          </cell>
          <cell r="AA585">
            <v>180.39877713322804</v>
          </cell>
        </row>
        <row r="586">
          <cell r="A586">
            <v>2481000</v>
          </cell>
          <cell r="B586">
            <v>37.439152191876211</v>
          </cell>
          <cell r="C586">
            <v>44.592450898884984</v>
          </cell>
          <cell r="D586">
            <v>3.1932041285222783</v>
          </cell>
          <cell r="E586">
            <v>3.4443736041198707</v>
          </cell>
          <cell r="F586">
            <v>22.697303950653662</v>
          </cell>
          <cell r="G586">
            <v>1.3135697938327149</v>
          </cell>
          <cell r="H586">
            <v>17.872020439291394</v>
          </cell>
          <cell r="I586">
            <v>20.721706731662358</v>
          </cell>
          <cell r="J586">
            <v>10.647299383129376</v>
          </cell>
          <cell r="K586">
            <v>9.3753936060592888</v>
          </cell>
          <cell r="L586">
            <v>1.9212995987585291</v>
          </cell>
          <cell r="M586">
            <v>0.77490599925569958</v>
          </cell>
          <cell r="N586">
            <v>0.18389485694906854</v>
          </cell>
          <cell r="O586">
            <v>6.9427624909780787</v>
          </cell>
          <cell r="P586">
            <v>181.11933767397352</v>
          </cell>
          <cell r="Q586">
            <v>73.002554483665264</v>
          </cell>
          <cell r="R586">
            <v>17.431999999999995</v>
          </cell>
          <cell r="S586">
            <v>0.80286016666666693</v>
          </cell>
          <cell r="T586">
            <v>1.6642756666666667</v>
          </cell>
          <cell r="U586">
            <v>201.01847350730685</v>
          </cell>
          <cell r="V586">
            <v>81.02316546042195</v>
          </cell>
          <cell r="W586">
            <v>2481000</v>
          </cell>
          <cell r="X586">
            <v>81.02316546042195</v>
          </cell>
          <cell r="Y586">
            <v>73.002554483665264</v>
          </cell>
          <cell r="Z586">
            <v>201.01847350730685</v>
          </cell>
          <cell r="AA586">
            <v>181.11933767397352</v>
          </cell>
        </row>
        <row r="587">
          <cell r="A587">
            <v>2491000</v>
          </cell>
          <cell r="B587">
            <v>37.590055667055076</v>
          </cell>
          <cell r="C587">
            <v>44.772186694527406</v>
          </cell>
          <cell r="D587">
            <v>3.2060747618496559</v>
          </cell>
          <cell r="E587">
            <v>3.4582566093762988</v>
          </cell>
          <cell r="F587">
            <v>22.788788448640982</v>
          </cell>
          <cell r="G587">
            <v>1.3182831954268273</v>
          </cell>
          <cell r="H587">
            <v>17.944055991243392</v>
          </cell>
          <cell r="I587">
            <v>20.797419980482154</v>
          </cell>
          <cell r="J587">
            <v>10.690214737354001</v>
          </cell>
          <cell r="K587">
            <v>9.4131823751284518</v>
          </cell>
          <cell r="L587">
            <v>1.9279681059796103</v>
          </cell>
          <cell r="M587">
            <v>0.7780293608004627</v>
          </cell>
          <cell r="N587">
            <v>0.18463606959295839</v>
          </cell>
          <cell r="O587">
            <v>6.9707462172617474</v>
          </cell>
          <cell r="P587">
            <v>181.839898214719</v>
          </cell>
          <cell r="Q587">
            <v>72.998754803179054</v>
          </cell>
          <cell r="R587">
            <v>17.431999999999995</v>
          </cell>
          <cell r="S587">
            <v>0.80286016666666693</v>
          </cell>
          <cell r="T587">
            <v>1.6642756666666667</v>
          </cell>
          <cell r="U587">
            <v>201.73903404805233</v>
          </cell>
          <cell r="V587">
            <v>80.987167421939915</v>
          </cell>
          <cell r="W587">
            <v>2491000</v>
          </cell>
          <cell r="X587">
            <v>80.987167421939915</v>
          </cell>
          <cell r="Y587">
            <v>72.998754803179054</v>
          </cell>
          <cell r="Z587">
            <v>201.73903404805233</v>
          </cell>
          <cell r="AA587">
            <v>181.839898214719</v>
          </cell>
        </row>
        <row r="588">
          <cell r="A588">
            <v>2501000</v>
          </cell>
          <cell r="B588">
            <v>37.740959142233926</v>
          </cell>
          <cell r="C588">
            <v>44.951922490169835</v>
          </cell>
          <cell r="D588">
            <v>3.2189453951770335</v>
          </cell>
          <cell r="E588">
            <v>3.4721396146327272</v>
          </cell>
          <cell r="F588">
            <v>22.880272946628303</v>
          </cell>
          <cell r="G588">
            <v>1.3229965970209401</v>
          </cell>
          <cell r="H588">
            <v>18.016091543195397</v>
          </cell>
          <cell r="I588">
            <v>20.873133229301946</v>
          </cell>
          <cell r="J588">
            <v>10.733130091578625</v>
          </cell>
          <cell r="K588">
            <v>9.4509711441976147</v>
          </cell>
          <cell r="L588">
            <v>1.9346366132006911</v>
          </cell>
          <cell r="M588">
            <v>0.78115272234522559</v>
          </cell>
          <cell r="N588">
            <v>0.18537728223684824</v>
          </cell>
          <cell r="O588">
            <v>6.9987299435454151</v>
          </cell>
          <cell r="P588">
            <v>182.56045875546451</v>
          </cell>
          <cell r="Q588">
            <v>72.994985507982605</v>
          </cell>
          <cell r="R588">
            <v>17.431999999999995</v>
          </cell>
          <cell r="S588">
            <v>0.80286016666666693</v>
          </cell>
          <cell r="T588">
            <v>1.6642756666666667</v>
          </cell>
          <cell r="U588">
            <v>202.45959458879784</v>
          </cell>
          <cell r="V588">
            <v>80.951457252618084</v>
          </cell>
          <cell r="W588">
            <v>2501000</v>
          </cell>
          <cell r="X588">
            <v>80.951457252618084</v>
          </cell>
          <cell r="Y588">
            <v>72.994985507982605</v>
          </cell>
          <cell r="Z588">
            <v>202.45959458879784</v>
          </cell>
          <cell r="AA588">
            <v>182.56045875546451</v>
          </cell>
        </row>
        <row r="589">
          <cell r="A589">
            <v>2511000</v>
          </cell>
          <cell r="B589">
            <v>37.891862617412791</v>
          </cell>
          <cell r="C589">
            <v>45.131658285812257</v>
          </cell>
          <cell r="D589">
            <v>3.2318160285044097</v>
          </cell>
          <cell r="E589">
            <v>3.4860226198891562</v>
          </cell>
          <cell r="F589">
            <v>22.971757444615623</v>
          </cell>
          <cell r="G589">
            <v>1.3277099986150529</v>
          </cell>
          <cell r="H589">
            <v>18.088127095147396</v>
          </cell>
          <cell r="I589">
            <v>20.948846478121741</v>
          </cell>
          <cell r="J589">
            <v>10.776045445803248</v>
          </cell>
          <cell r="K589">
            <v>9.4887599132667759</v>
          </cell>
          <cell r="L589">
            <v>1.9413051204217719</v>
          </cell>
          <cell r="M589">
            <v>0.7842760838899886</v>
          </cell>
          <cell r="N589">
            <v>0.18611849488073803</v>
          </cell>
          <cell r="O589">
            <v>7.0267136698290837</v>
          </cell>
          <cell r="P589">
            <v>183.28101929621002</v>
          </cell>
          <cell r="Q589">
            <v>72.991246235049786</v>
          </cell>
          <cell r="R589">
            <v>17.431999999999995</v>
          </cell>
          <cell r="S589">
            <v>0.80286016666666693</v>
          </cell>
          <cell r="T589">
            <v>1.6642756666666667</v>
          </cell>
          <cell r="U589">
            <v>203.18015512954335</v>
          </cell>
          <cell r="V589">
            <v>80.916031513159439</v>
          </cell>
          <cell r="W589">
            <v>2511000</v>
          </cell>
          <cell r="X589">
            <v>80.916031513159439</v>
          </cell>
          <cell r="Y589">
            <v>72.991246235049786</v>
          </cell>
          <cell r="Z589">
            <v>203.18015512954335</v>
          </cell>
          <cell r="AA589">
            <v>183.28101929621002</v>
          </cell>
        </row>
        <row r="590">
          <cell r="A590">
            <v>2521000</v>
          </cell>
          <cell r="B590">
            <v>38.042766092591663</v>
          </cell>
          <cell r="C590">
            <v>45.311394081454686</v>
          </cell>
          <cell r="D590">
            <v>3.2446866618317873</v>
          </cell>
          <cell r="E590">
            <v>3.4999056251455842</v>
          </cell>
          <cell r="F590">
            <v>23.063241942602939</v>
          </cell>
          <cell r="G590">
            <v>1.3324234002091657</v>
          </cell>
          <cell r="H590">
            <v>18.160162647099398</v>
          </cell>
          <cell r="I590">
            <v>21.024559726941529</v>
          </cell>
          <cell r="J590">
            <v>10.818960800027876</v>
          </cell>
          <cell r="K590">
            <v>9.5265486823359407</v>
          </cell>
          <cell r="L590">
            <v>1.947973627642853</v>
          </cell>
          <cell r="M590">
            <v>0.7873994454347516</v>
          </cell>
          <cell r="N590">
            <v>0.18685970752462788</v>
          </cell>
          <cell r="O590">
            <v>7.0546973961127515</v>
          </cell>
          <cell r="P590">
            <v>184.00157983695553</v>
          </cell>
          <cell r="Q590">
            <v>72.987536627114451</v>
          </cell>
          <cell r="R590">
            <v>17.431999999999995</v>
          </cell>
          <cell r="S590">
            <v>0.80286016666666693</v>
          </cell>
          <cell r="T590">
            <v>1.6642756666666667</v>
          </cell>
          <cell r="U590">
            <v>203.90071567028886</v>
          </cell>
          <cell r="V590">
            <v>80.880886818837311</v>
          </cell>
          <cell r="W590">
            <v>2521000</v>
          </cell>
          <cell r="X590">
            <v>80.880886818837311</v>
          </cell>
          <cell r="Y590">
            <v>72.987536627114451</v>
          </cell>
          <cell r="Z590">
            <v>203.90071567028886</v>
          </cell>
          <cell r="AA590">
            <v>184.00157983695553</v>
          </cell>
        </row>
        <row r="591">
          <cell r="A591">
            <v>2531000</v>
          </cell>
          <cell r="B591">
            <v>38.19366956777052</v>
          </cell>
          <cell r="C591">
            <v>45.491129877097094</v>
          </cell>
          <cell r="D591">
            <v>3.257557295159164</v>
          </cell>
          <cell r="E591">
            <v>3.5137886304020127</v>
          </cell>
          <cell r="F591">
            <v>23.15472644059026</v>
          </cell>
          <cell r="G591">
            <v>1.3371368018032785</v>
          </cell>
          <cell r="H591">
            <v>18.2321981990514</v>
          </cell>
          <cell r="I591">
            <v>21.100272975761328</v>
          </cell>
          <cell r="J591">
            <v>10.861876154252499</v>
          </cell>
          <cell r="K591">
            <v>9.5643374514051036</v>
          </cell>
          <cell r="L591">
            <v>1.9546421348639342</v>
          </cell>
          <cell r="M591">
            <v>0.79052280697951449</v>
          </cell>
          <cell r="N591">
            <v>0.1876009201685177</v>
          </cell>
          <cell r="O591">
            <v>7.0826811223964201</v>
          </cell>
          <cell r="P591">
            <v>184.72214037770104</v>
          </cell>
          <cell r="Q591">
            <v>72.983856332556712</v>
          </cell>
          <cell r="R591">
            <v>17.431999999999995</v>
          </cell>
          <cell r="S591">
            <v>0.80286016666666693</v>
          </cell>
          <cell r="T591">
            <v>1.6642756666666667</v>
          </cell>
          <cell r="U591">
            <v>204.62127621103437</v>
          </cell>
          <cell r="V591">
            <v>80.846019838417376</v>
          </cell>
          <cell r="W591">
            <v>2531000</v>
          </cell>
          <cell r="X591">
            <v>80.846019838417376</v>
          </cell>
          <cell r="Y591">
            <v>72.983856332556712</v>
          </cell>
          <cell r="Z591">
            <v>204.62127621103437</v>
          </cell>
          <cell r="AA591">
            <v>184.72214037770104</v>
          </cell>
        </row>
        <row r="592">
          <cell r="A592">
            <v>2541000</v>
          </cell>
          <cell r="B592">
            <v>38.344573042949385</v>
          </cell>
          <cell r="C592">
            <v>45.670865672739524</v>
          </cell>
          <cell r="D592">
            <v>3.2704279284865416</v>
          </cell>
          <cell r="E592">
            <v>3.5276716356584412</v>
          </cell>
          <cell r="F592">
            <v>23.24621093857758</v>
          </cell>
          <cell r="G592">
            <v>1.3418502033973914</v>
          </cell>
          <cell r="H592">
            <v>18.304233751003398</v>
          </cell>
          <cell r="I592">
            <v>21.175986224581116</v>
          </cell>
          <cell r="J592">
            <v>10.904791508477125</v>
          </cell>
          <cell r="K592">
            <v>9.6021262204742648</v>
          </cell>
          <cell r="L592">
            <v>1.961310642085015</v>
          </cell>
          <cell r="M592">
            <v>0.7936461685242775</v>
          </cell>
          <cell r="N592">
            <v>0.18834213281240755</v>
          </cell>
          <cell r="O592">
            <v>7.1106648486800879</v>
          </cell>
          <cell r="P592">
            <v>185.44270091844658</v>
          </cell>
          <cell r="Q592">
            <v>72.98020500529185</v>
          </cell>
          <cell r="R592">
            <v>17.431999999999995</v>
          </cell>
          <cell r="S592">
            <v>0.80286016666666693</v>
          </cell>
          <cell r="T592">
            <v>1.6642756666666667</v>
          </cell>
          <cell r="U592">
            <v>205.34183675177991</v>
          </cell>
          <cell r="V592">
            <v>80.811427293105041</v>
          </cell>
          <cell r="W592">
            <v>2541000</v>
          </cell>
          <cell r="X592">
            <v>80.811427293105041</v>
          </cell>
          <cell r="Y592">
            <v>72.98020500529185</v>
          </cell>
          <cell r="Z592">
            <v>205.34183675177991</v>
          </cell>
          <cell r="AA592">
            <v>185.44270091844658</v>
          </cell>
        </row>
        <row r="593">
          <cell r="A593">
            <v>2551000</v>
          </cell>
          <cell r="B593">
            <v>38.49547651812825</v>
          </cell>
          <cell r="C593">
            <v>45.850601468381946</v>
          </cell>
          <cell r="D593">
            <v>3.2832985618139188</v>
          </cell>
          <cell r="E593">
            <v>3.5415546409148693</v>
          </cell>
          <cell r="F593">
            <v>23.337695436564896</v>
          </cell>
          <cell r="G593">
            <v>1.3465636049915042</v>
          </cell>
          <cell r="H593">
            <v>18.376269302955404</v>
          </cell>
          <cell r="I593">
            <v>21.251699473400912</v>
          </cell>
          <cell r="J593">
            <v>10.947706862701748</v>
          </cell>
          <cell r="K593">
            <v>9.6399149895434277</v>
          </cell>
          <cell r="L593">
            <v>1.9679791493060959</v>
          </cell>
          <cell r="M593">
            <v>0.79676953006904061</v>
          </cell>
          <cell r="N593">
            <v>0.18908334545629737</v>
          </cell>
          <cell r="O593">
            <v>7.1386485749637565</v>
          </cell>
          <cell r="P593">
            <v>186.16326145919209</v>
          </cell>
          <cell r="Q593">
            <v>72.976582304661733</v>
          </cell>
          <cell r="R593">
            <v>17.431999999999995</v>
          </cell>
          <cell r="S593">
            <v>0.80286016666666693</v>
          </cell>
          <cell r="T593">
            <v>1.6642756666666667</v>
          </cell>
          <cell r="U593">
            <v>206.06239729252542</v>
          </cell>
          <cell r="V593">
            <v>80.777105955517612</v>
          </cell>
          <cell r="W593">
            <v>2551000</v>
          </cell>
          <cell r="X593">
            <v>80.777105955517612</v>
          </cell>
          <cell r="Y593">
            <v>72.976582304661733</v>
          </cell>
          <cell r="Z593">
            <v>206.06239729252542</v>
          </cell>
          <cell r="AA593">
            <v>186.16326145919209</v>
          </cell>
        </row>
        <row r="594">
          <cell r="A594">
            <v>2561000</v>
          </cell>
          <cell r="B594">
            <v>38.646379993307114</v>
          </cell>
          <cell r="C594">
            <v>46.030337264024368</v>
          </cell>
          <cell r="D594">
            <v>3.2961691951412955</v>
          </cell>
          <cell r="E594">
            <v>3.5554376461712978</v>
          </cell>
          <cell r="F594">
            <v>23.429179934552213</v>
          </cell>
          <cell r="G594">
            <v>1.3512770065856166</v>
          </cell>
          <cell r="H594">
            <v>18.448304854907402</v>
          </cell>
          <cell r="I594">
            <v>21.327412722220704</v>
          </cell>
          <cell r="J594">
            <v>10.990622216926372</v>
          </cell>
          <cell r="K594">
            <v>9.6777037586125942</v>
          </cell>
          <cell r="L594">
            <v>1.9746476565271771</v>
          </cell>
          <cell r="M594">
            <v>0.79989289161380372</v>
          </cell>
          <cell r="N594">
            <v>0.1898245581001872</v>
          </cell>
          <cell r="O594">
            <v>7.1666323012474242</v>
          </cell>
          <cell r="P594">
            <v>186.88382199993757</v>
          </cell>
          <cell r="Q594">
            <v>72.972987895328998</v>
          </cell>
          <cell r="R594">
            <v>17.431999999999995</v>
          </cell>
          <cell r="S594">
            <v>0.80286016666666693</v>
          </cell>
          <cell r="T594">
            <v>1.6642756666666667</v>
          </cell>
          <cell r="U594">
            <v>206.7829578332709</v>
          </cell>
          <cell r="V594">
            <v>80.743052648680546</v>
          </cell>
          <cell r="W594">
            <v>2561000</v>
          </cell>
          <cell r="X594">
            <v>80.743052648680546</v>
          </cell>
          <cell r="Y594">
            <v>72.972987895328998</v>
          </cell>
          <cell r="Z594">
            <v>206.7829578332709</v>
          </cell>
          <cell r="AA594">
            <v>186.88382199993757</v>
          </cell>
        </row>
        <row r="595">
          <cell r="A595">
            <v>2571000</v>
          </cell>
          <cell r="B595">
            <v>38.797283468485979</v>
          </cell>
          <cell r="C595">
            <v>46.21007305966679</v>
          </cell>
          <cell r="D595">
            <v>3.3090398284686731</v>
          </cell>
          <cell r="E595">
            <v>3.5693206514277263</v>
          </cell>
          <cell r="F595">
            <v>23.520664432539533</v>
          </cell>
          <cell r="G595">
            <v>1.3559904081797294</v>
          </cell>
          <cell r="H595">
            <v>18.520340406859404</v>
          </cell>
          <cell r="I595">
            <v>21.403125971040499</v>
          </cell>
          <cell r="J595">
            <v>11.033537571150998</v>
          </cell>
          <cell r="K595">
            <v>9.7154925276817536</v>
          </cell>
          <cell r="L595">
            <v>1.9813161637482579</v>
          </cell>
          <cell r="M595">
            <v>0.80301625315856651</v>
          </cell>
          <cell r="N595">
            <v>0.19056577074407705</v>
          </cell>
          <cell r="O595">
            <v>7.1946160275310929</v>
          </cell>
          <cell r="P595">
            <v>187.6043825406831</v>
          </cell>
          <cell r="Q595">
            <v>72.969421447173517</v>
          </cell>
          <cell r="R595">
            <v>17.431999999999995</v>
          </cell>
          <cell r="S595">
            <v>0.80286016666666693</v>
          </cell>
          <cell r="T595">
            <v>1.6642756666666667</v>
          </cell>
          <cell r="U595">
            <v>207.50351837401644</v>
          </cell>
          <cell r="V595">
            <v>80.709264245047237</v>
          </cell>
          <cell r="W595">
            <v>2571000</v>
          </cell>
          <cell r="X595">
            <v>80.709264245047237</v>
          </cell>
          <cell r="Y595">
            <v>72.969421447173517</v>
          </cell>
          <cell r="Z595">
            <v>207.50351837401644</v>
          </cell>
          <cell r="AA595">
            <v>187.6043825406831</v>
          </cell>
        </row>
        <row r="596">
          <cell r="A596">
            <v>2581000</v>
          </cell>
          <cell r="B596">
            <v>38.948186943664851</v>
          </cell>
          <cell r="C596">
            <v>46.389808855309219</v>
          </cell>
          <cell r="D596">
            <v>3.3219104617960502</v>
          </cell>
          <cell r="E596">
            <v>3.5832036566841539</v>
          </cell>
          <cell r="F596">
            <v>23.612148930526846</v>
          </cell>
          <cell r="G596">
            <v>1.3607038097738422</v>
          </cell>
          <cell r="H596">
            <v>18.592375958811406</v>
          </cell>
          <cell r="I596">
            <v>21.478839219860287</v>
          </cell>
          <cell r="J596">
            <v>11.076452925375623</v>
          </cell>
          <cell r="K596">
            <v>9.7532812967509184</v>
          </cell>
          <cell r="L596">
            <v>1.9879846709693392</v>
          </cell>
          <cell r="M596">
            <v>0.80613961470332973</v>
          </cell>
          <cell r="N596">
            <v>0.19130698338796692</v>
          </cell>
          <cell r="O596">
            <v>7.2225997538147606</v>
          </cell>
          <cell r="P596">
            <v>188.32494308142859</v>
          </cell>
          <cell r="Q596">
            <v>72.96588263519125</v>
          </cell>
          <cell r="R596">
            <v>17.431999999999995</v>
          </cell>
          <cell r="S596">
            <v>0.80286016666666693</v>
          </cell>
          <cell r="T596">
            <v>1.6642756666666667</v>
          </cell>
          <cell r="U596">
            <v>208.22407891476192</v>
          </cell>
          <cell r="V596">
            <v>80.675737665541234</v>
          </cell>
          <cell r="W596">
            <v>2581000</v>
          </cell>
          <cell r="X596">
            <v>80.675737665541234</v>
          </cell>
          <cell r="Y596">
            <v>72.96588263519125</v>
          </cell>
          <cell r="Z596">
            <v>208.22407891476192</v>
          </cell>
          <cell r="AA596">
            <v>188.32494308142859</v>
          </cell>
        </row>
        <row r="597">
          <cell r="A597">
            <v>2591000</v>
          </cell>
          <cell r="B597">
            <v>39.099090418843716</v>
          </cell>
          <cell r="C597">
            <v>46.569544650951634</v>
          </cell>
          <cell r="D597">
            <v>3.3347810951234269</v>
          </cell>
          <cell r="E597">
            <v>3.5970866619405824</v>
          </cell>
          <cell r="F597">
            <v>23.703633428514166</v>
          </cell>
          <cell r="G597">
            <v>1.3654172113679552</v>
          </cell>
          <cell r="H597">
            <v>18.664411510763401</v>
          </cell>
          <cell r="I597">
            <v>21.554552468680086</v>
          </cell>
          <cell r="J597">
            <v>11.119368279600247</v>
          </cell>
          <cell r="K597">
            <v>9.7910700658200778</v>
          </cell>
          <cell r="L597">
            <v>1.99465317819042</v>
          </cell>
          <cell r="M597">
            <v>0.80926297624809251</v>
          </cell>
          <cell r="N597">
            <v>0.19204819603185674</v>
          </cell>
          <cell r="O597">
            <v>7.2505834800984292</v>
          </cell>
          <cell r="P597">
            <v>189.04550362217407</v>
          </cell>
          <cell r="Q597">
            <v>72.962371139395614</v>
          </cell>
          <cell r="R597">
            <v>17.431999999999995</v>
          </cell>
          <cell r="S597">
            <v>0.80286016666666693</v>
          </cell>
          <cell r="T597">
            <v>1.6642756666666667</v>
          </cell>
          <cell r="U597">
            <v>208.9446394555074</v>
          </cell>
          <cell r="V597">
            <v>80.642469878621156</v>
          </cell>
          <cell r="W597">
            <v>2591000</v>
          </cell>
          <cell r="X597">
            <v>80.642469878621156</v>
          </cell>
          <cell r="Y597">
            <v>72.962371139395614</v>
          </cell>
          <cell r="Z597">
            <v>208.9446394555074</v>
          </cell>
          <cell r="AA597">
            <v>189.04550362217407</v>
          </cell>
        </row>
        <row r="598">
          <cell r="A598">
            <v>2601000</v>
          </cell>
          <cell r="B598">
            <v>39.249993894022573</v>
          </cell>
          <cell r="C598">
            <v>46.749280446594057</v>
          </cell>
          <cell r="D598">
            <v>3.3476517284508045</v>
          </cell>
          <cell r="E598">
            <v>3.6109696671970108</v>
          </cell>
          <cell r="F598">
            <v>23.795117926501486</v>
          </cell>
          <cell r="G598">
            <v>1.3701306129620681</v>
          </cell>
          <cell r="H598">
            <v>18.736447062715403</v>
          </cell>
          <cell r="I598">
            <v>21.630265717499874</v>
          </cell>
          <cell r="J598">
            <v>11.162283633824872</v>
          </cell>
          <cell r="K598">
            <v>9.8288588348892407</v>
          </cell>
          <cell r="L598">
            <v>2.0013216854115008</v>
          </cell>
          <cell r="M598">
            <v>0.81238633779285541</v>
          </cell>
          <cell r="N598">
            <v>0.19278940867574659</v>
          </cell>
          <cell r="O598">
            <v>7.2785672063820979</v>
          </cell>
          <cell r="P598">
            <v>189.76606416291958</v>
          </cell>
          <cell r="Q598">
            <v>72.95888664472109</v>
          </cell>
          <cell r="R598">
            <v>17.431999999999995</v>
          </cell>
          <cell r="S598">
            <v>0.80286016666666693</v>
          </cell>
          <cell r="T598">
            <v>1.6642756666666667</v>
          </cell>
          <cell r="U598">
            <v>209.66519999625291</v>
          </cell>
          <cell r="V598">
            <v>80.60945789936676</v>
          </cell>
          <cell r="W598">
            <v>2601000</v>
          </cell>
          <cell r="X598">
            <v>80.60945789936676</v>
          </cell>
          <cell r="Y598">
            <v>72.95888664472109</v>
          </cell>
          <cell r="Z598">
            <v>209.66519999625291</v>
          </cell>
          <cell r="AA598">
            <v>189.76606416291958</v>
          </cell>
        </row>
        <row r="599">
          <cell r="A599">
            <v>2611000</v>
          </cell>
          <cell r="B599">
            <v>39.400897369201438</v>
          </cell>
          <cell r="C599">
            <v>46.929016242236479</v>
          </cell>
          <cell r="D599">
            <v>3.3605223617781821</v>
          </cell>
          <cell r="E599">
            <v>3.6248526724534389</v>
          </cell>
          <cell r="F599">
            <v>23.886602424488807</v>
          </cell>
          <cell r="G599">
            <v>1.3748440145561809</v>
          </cell>
          <cell r="H599">
            <v>18.808482614667405</v>
          </cell>
          <cell r="I599">
            <v>21.705978966319673</v>
          </cell>
          <cell r="J599">
            <v>11.205198988049496</v>
          </cell>
          <cell r="K599">
            <v>9.8666476039584072</v>
          </cell>
          <cell r="L599">
            <v>2.0079901926325823</v>
          </cell>
          <cell r="M599">
            <v>0.81550969933761852</v>
          </cell>
          <cell r="N599">
            <v>0.19353062131963641</v>
          </cell>
          <cell r="O599">
            <v>7.3065509326657656</v>
          </cell>
          <cell r="P599">
            <v>190.48662470366509</v>
          </cell>
          <cell r="Q599">
            <v>72.955428840928803</v>
          </cell>
          <cell r="R599">
            <v>17.431999999999995</v>
          </cell>
          <cell r="S599">
            <v>0.80286016666666693</v>
          </cell>
          <cell r="T599">
            <v>1.6642756666666667</v>
          </cell>
          <cell r="U599">
            <v>210.38576053699842</v>
          </cell>
          <cell r="V599">
            <v>80.576698788586143</v>
          </cell>
          <cell r="W599">
            <v>2611000</v>
          </cell>
          <cell r="X599">
            <v>80.576698788586143</v>
          </cell>
          <cell r="Y599">
            <v>72.955428840928803</v>
          </cell>
          <cell r="Z599">
            <v>210.38576053699842</v>
          </cell>
          <cell r="AA599">
            <v>190.48662470366509</v>
          </cell>
        </row>
        <row r="600">
          <cell r="A600">
            <v>2621000</v>
          </cell>
          <cell r="B600">
            <v>39.551800844380296</v>
          </cell>
          <cell r="C600">
            <v>47.108752037878908</v>
          </cell>
          <cell r="D600">
            <v>3.3733929951055583</v>
          </cell>
          <cell r="E600">
            <v>3.6387356777098674</v>
          </cell>
          <cell r="F600">
            <v>23.978086922476123</v>
          </cell>
          <cell r="G600">
            <v>1.3795574161502937</v>
          </cell>
          <cell r="H600">
            <v>18.880518166619407</v>
          </cell>
          <cell r="I600">
            <v>21.781692215139461</v>
          </cell>
          <cell r="J600">
            <v>11.248114342274121</v>
          </cell>
          <cell r="K600">
            <v>9.9044363730275684</v>
          </cell>
          <cell r="L600">
            <v>2.0146586998536629</v>
          </cell>
          <cell r="M600">
            <v>0.81863306088238164</v>
          </cell>
          <cell r="N600">
            <v>0.19427183396352626</v>
          </cell>
          <cell r="O600">
            <v>7.3345346589494342</v>
          </cell>
          <cell r="P600">
            <v>191.2071852444106</v>
          </cell>
          <cell r="Q600">
            <v>72.951997422514538</v>
          </cell>
          <cell r="R600">
            <v>17.431999999999995</v>
          </cell>
          <cell r="S600">
            <v>0.80286016666666693</v>
          </cell>
          <cell r="T600">
            <v>1.6642756666666667</v>
          </cell>
          <cell r="U600">
            <v>211.10632107774393</v>
          </cell>
          <cell r="V600">
            <v>80.544189651943498</v>
          </cell>
          <cell r="W600">
            <v>2621000</v>
          </cell>
          <cell r="X600">
            <v>80.544189651943498</v>
          </cell>
          <cell r="Y600">
            <v>72.951997422514538</v>
          </cell>
          <cell r="Z600">
            <v>211.10632107774393</v>
          </cell>
          <cell r="AA600">
            <v>191.2071852444106</v>
          </cell>
        </row>
        <row r="601">
          <cell r="A601">
            <v>2631000</v>
          </cell>
          <cell r="B601">
            <v>39.702704319559167</v>
          </cell>
          <cell r="C601">
            <v>47.28848783352133</v>
          </cell>
          <cell r="D601">
            <v>3.3862636284329359</v>
          </cell>
          <cell r="E601">
            <v>3.6526186829662959</v>
          </cell>
          <cell r="F601">
            <v>24.06957142046344</v>
          </cell>
          <cell r="G601">
            <v>1.3842708177444061</v>
          </cell>
          <cell r="H601">
            <v>18.952553718571405</v>
          </cell>
          <cell r="I601">
            <v>21.857405463959257</v>
          </cell>
          <cell r="J601">
            <v>11.291029696498745</v>
          </cell>
          <cell r="K601">
            <v>9.9422251420967314</v>
          </cell>
          <cell r="L601">
            <v>2.0213272070747439</v>
          </cell>
          <cell r="M601">
            <v>0.82175642242714464</v>
          </cell>
          <cell r="N601">
            <v>0.19501304660741609</v>
          </cell>
          <cell r="O601">
            <v>7.362518385233102</v>
          </cell>
          <cell r="P601">
            <v>191.92774578515613</v>
          </cell>
          <cell r="Q601">
            <v>72.948592088618824</v>
          </cell>
          <cell r="R601">
            <v>17.431999999999995</v>
          </cell>
          <cell r="S601">
            <v>0.80286016666666693</v>
          </cell>
          <cell r="T601">
            <v>1.6642756666666667</v>
          </cell>
          <cell r="U601">
            <v>211.82688161848947</v>
          </cell>
          <cell r="V601">
            <v>80.511927639106602</v>
          </cell>
          <cell r="W601">
            <v>2631000</v>
          </cell>
          <cell r="X601">
            <v>80.511927639106602</v>
          </cell>
          <cell r="Y601">
            <v>72.948592088618824</v>
          </cell>
          <cell r="Z601">
            <v>211.82688161848947</v>
          </cell>
          <cell r="AA601">
            <v>191.92774578515613</v>
          </cell>
        </row>
        <row r="602">
          <cell r="A602">
            <v>2641000</v>
          </cell>
          <cell r="B602">
            <v>39.853607794738032</v>
          </cell>
          <cell r="C602">
            <v>47.468223629163752</v>
          </cell>
          <cell r="D602">
            <v>3.3991342617603135</v>
          </cell>
          <cell r="E602">
            <v>3.6665016882227248</v>
          </cell>
          <cell r="F602">
            <v>24.16105591845076</v>
          </cell>
          <cell r="G602">
            <v>1.3889842193385189</v>
          </cell>
          <cell r="H602">
            <v>19.024589270523407</v>
          </cell>
          <cell r="I602">
            <v>21.933118712779049</v>
          </cell>
          <cell r="J602">
            <v>11.333945050723369</v>
          </cell>
          <cell r="K602">
            <v>9.9800139111658925</v>
          </cell>
          <cell r="L602">
            <v>2.0279957142958245</v>
          </cell>
          <cell r="M602">
            <v>0.82487978397190764</v>
          </cell>
          <cell r="N602">
            <v>0.19575425925130591</v>
          </cell>
          <cell r="O602">
            <v>7.3905021115167706</v>
          </cell>
          <cell r="P602">
            <v>192.64830632590164</v>
          </cell>
          <cell r="Q602">
            <v>72.94521254293889</v>
          </cell>
          <cell r="R602">
            <v>17.431999999999995</v>
          </cell>
          <cell r="S602">
            <v>0.80286016666666693</v>
          </cell>
          <cell r="T602">
            <v>1.6642756666666667</v>
          </cell>
          <cell r="U602">
            <v>212.54744215923498</v>
          </cell>
          <cell r="V602">
            <v>80.479909942913665</v>
          </cell>
          <cell r="W602">
            <v>2641000</v>
          </cell>
          <cell r="X602">
            <v>80.479909942913665</v>
          </cell>
          <cell r="Y602">
            <v>72.94521254293889</v>
          </cell>
          <cell r="Z602">
            <v>212.54744215923498</v>
          </cell>
          <cell r="AA602">
            <v>192.64830632590164</v>
          </cell>
        </row>
        <row r="603">
          <cell r="A603">
            <v>2651000</v>
          </cell>
          <cell r="B603">
            <v>40.00451126991689</v>
          </cell>
          <cell r="C603">
            <v>47.647959424806167</v>
          </cell>
          <cell r="D603">
            <v>3.4120048950876907</v>
          </cell>
          <cell r="E603">
            <v>3.6803846934791529</v>
          </cell>
          <cell r="F603">
            <v>24.252540416438073</v>
          </cell>
          <cell r="G603">
            <v>1.3936976209326317</v>
          </cell>
          <cell r="H603">
            <v>19.096624822475409</v>
          </cell>
          <cell r="I603">
            <v>22.008831961598844</v>
          </cell>
          <cell r="J603">
            <v>11.376860404947994</v>
          </cell>
          <cell r="K603">
            <v>10.017802680235057</v>
          </cell>
          <cell r="L603">
            <v>2.034664221516906</v>
          </cell>
          <cell r="M603">
            <v>0.82800314551667065</v>
          </cell>
          <cell r="N603">
            <v>0.19649547189519576</v>
          </cell>
          <cell r="O603">
            <v>7.4184858378004384</v>
          </cell>
          <cell r="P603">
            <v>193.36886686664715</v>
          </cell>
          <cell r="Q603">
            <v>72.94185849364284</v>
          </cell>
          <cell r="R603">
            <v>17.431999999999995</v>
          </cell>
          <cell r="S603">
            <v>0.80286016666666693</v>
          </cell>
          <cell r="T603">
            <v>1.6642756666666667</v>
          </cell>
          <cell r="U603">
            <v>213.26800269998049</v>
          </cell>
          <cell r="V603">
            <v>80.448133798559212</v>
          </cell>
          <cell r="W603">
            <v>2651000</v>
          </cell>
          <cell r="X603">
            <v>80.448133798559212</v>
          </cell>
          <cell r="Y603">
            <v>72.94185849364284</v>
          </cell>
          <cell r="Z603">
            <v>213.26800269998049</v>
          </cell>
          <cell r="AA603">
            <v>193.36886686664715</v>
          </cell>
        </row>
        <row r="604">
          <cell r="A604">
            <v>2661000</v>
          </cell>
          <cell r="B604">
            <v>40.155414745095754</v>
          </cell>
          <cell r="C604">
            <v>47.827695220448597</v>
          </cell>
          <cell r="D604">
            <v>3.4248755284150674</v>
          </cell>
          <cell r="E604">
            <v>3.6942676987355814</v>
          </cell>
          <cell r="F604">
            <v>24.344024914425393</v>
          </cell>
          <cell r="G604">
            <v>1.3984110225267445</v>
          </cell>
          <cell r="H604">
            <v>19.168660374427411</v>
          </cell>
          <cell r="I604">
            <v>22.084545210418632</v>
          </cell>
          <cell r="J604">
            <v>11.419775759172621</v>
          </cell>
          <cell r="K604">
            <v>10.05559144930422</v>
          </cell>
          <cell r="L604">
            <v>2.0413327287379874</v>
          </cell>
          <cell r="M604">
            <v>0.83112650706143354</v>
          </cell>
          <cell r="N604">
            <v>0.19723668453908558</v>
          </cell>
          <cell r="O604">
            <v>7.446469564084107</v>
          </cell>
          <cell r="P604">
            <v>194.08942740739263</v>
          </cell>
          <cell r="Q604">
            <v>72.938529653285471</v>
          </cell>
          <cell r="R604">
            <v>17.431999999999995</v>
          </cell>
          <cell r="S604">
            <v>0.80286016666666693</v>
          </cell>
          <cell r="T604">
            <v>1.6642756666666667</v>
          </cell>
          <cell r="U604">
            <v>213.98856324072597</v>
          </cell>
          <cell r="V604">
            <v>80.416596482798184</v>
          </cell>
          <cell r="W604">
            <v>2661000</v>
          </cell>
          <cell r="X604">
            <v>80.416596482798184</v>
          </cell>
          <cell r="Y604">
            <v>72.938529653285471</v>
          </cell>
          <cell r="Z604">
            <v>213.98856324072597</v>
          </cell>
          <cell r="AA604">
            <v>194.08942740739263</v>
          </cell>
        </row>
        <row r="605">
          <cell r="A605">
            <v>2671000</v>
          </cell>
          <cell r="B605">
            <v>40.306318220274626</v>
          </cell>
          <cell r="C605">
            <v>48.007431016091019</v>
          </cell>
          <cell r="D605">
            <v>3.4377461617424445</v>
          </cell>
          <cell r="E605">
            <v>3.7081507039920099</v>
          </cell>
          <cell r="F605">
            <v>24.435509412412717</v>
          </cell>
          <cell r="G605">
            <v>1.4031244241208574</v>
          </cell>
          <cell r="H605">
            <v>19.240695926379413</v>
          </cell>
          <cell r="I605">
            <v>22.160258459238431</v>
          </cell>
          <cell r="J605">
            <v>11.462691113397245</v>
          </cell>
          <cell r="K605">
            <v>10.093380218373385</v>
          </cell>
          <cell r="L605">
            <v>2.0480012359590676</v>
          </cell>
          <cell r="M605">
            <v>0.83424986860619654</v>
          </cell>
          <cell r="N605">
            <v>0.1979778971829754</v>
          </cell>
          <cell r="O605">
            <v>7.4744532903677747</v>
          </cell>
          <cell r="P605">
            <v>194.80998794813817</v>
          </cell>
          <cell r="Q605">
            <v>72.935225738726388</v>
          </cell>
          <cell r="R605">
            <v>17.431999999999995</v>
          </cell>
          <cell r="S605">
            <v>0.80286016666666693</v>
          </cell>
          <cell r="T605">
            <v>1.6642756666666667</v>
          </cell>
          <cell r="U605">
            <v>214.7091237814715</v>
          </cell>
          <cell r="V605">
            <v>80.385295313167916</v>
          </cell>
          <cell r="W605">
            <v>2671000</v>
          </cell>
          <cell r="X605">
            <v>80.385295313167916</v>
          </cell>
          <cell r="Y605">
            <v>72.935225738726388</v>
          </cell>
          <cell r="Z605">
            <v>214.7091237814715</v>
          </cell>
          <cell r="AA605">
            <v>194.80998794813817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5">
          <cell r="B5" t="str">
            <v>May 2003</v>
          </cell>
        </row>
      </sheetData>
      <sheetData sheetId="1" refreshError="1"/>
      <sheetData sheetId="2" refreshError="1"/>
      <sheetData sheetId="3">
        <row r="20">
          <cell r="E20">
            <v>4408428.2932176068</v>
          </cell>
        </row>
        <row r="21">
          <cell r="E21" t="str">
            <v>0</v>
          </cell>
        </row>
        <row r="27">
          <cell r="E27">
            <v>577360.49617163138</v>
          </cell>
        </row>
        <row r="28">
          <cell r="E28" t="str">
            <v>0</v>
          </cell>
        </row>
        <row r="32">
          <cell r="E32">
            <v>1119264</v>
          </cell>
        </row>
        <row r="39">
          <cell r="E39">
            <v>2147744.33</v>
          </cell>
        </row>
        <row r="40">
          <cell r="E40">
            <v>0</v>
          </cell>
        </row>
        <row r="41">
          <cell r="E41">
            <v>184117</v>
          </cell>
        </row>
        <row r="47">
          <cell r="E47">
            <v>774742.6991320001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>
        <row r="4">
          <cell r="B4">
            <v>37806</v>
          </cell>
        </row>
      </sheetData>
      <sheetData sheetId="1" refreshError="1"/>
      <sheetData sheetId="2" refreshError="1"/>
      <sheetData sheetId="3">
        <row r="21">
          <cell r="E21">
            <v>1079008147.6262262</v>
          </cell>
        </row>
        <row r="30">
          <cell r="E30">
            <v>110141914.8204633</v>
          </cell>
        </row>
        <row r="44">
          <cell r="C44">
            <v>236905653</v>
          </cell>
        </row>
        <row r="54">
          <cell r="E54">
            <v>155376243.93999994</v>
          </cell>
        </row>
      </sheetData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>
        <row r="1">
          <cell r="B1" t="str">
            <v>3-May-04 Data for COP Accrual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>
        <row r="1">
          <cell r="F1">
            <v>1000000</v>
          </cell>
          <cell r="I1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>
        <row r="1">
          <cell r="J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1000000</v>
          </cell>
        </row>
      </sheetData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>
        <row r="3">
          <cell r="B3" t="str">
            <v>Report Date: 8-Mar-04</v>
          </cell>
        </row>
        <row r="4">
          <cell r="B4">
            <v>38018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25"/>
  <sheetViews>
    <sheetView view="pageBreakPreview" zoomScale="115" zoomScaleNormal="100" zoomScaleSheetLayoutView="115" zoomScalePageLayoutView="115" workbookViewId="0">
      <selection activeCell="N14" sqref="N14:N20"/>
    </sheetView>
  </sheetViews>
  <sheetFormatPr defaultColWidth="9.21875" defaultRowHeight="12.6"/>
  <cols>
    <col min="1" max="1" width="9.21875" style="1" customWidth="1"/>
    <col min="2" max="2" width="1.21875" style="1" customWidth="1"/>
    <col min="3" max="3" width="26.77734375" style="1" customWidth="1"/>
    <col min="4" max="4" width="2" style="1" customWidth="1"/>
    <col min="5" max="5" width="10.33203125" style="1" bestFit="1" customWidth="1"/>
    <col min="6" max="6" width="1.77734375" style="1" customWidth="1"/>
    <col min="7" max="7" width="10.33203125" style="1" bestFit="1" customWidth="1"/>
    <col min="8" max="8" width="1.77734375" style="1" customWidth="1"/>
    <col min="9" max="9" width="10.33203125" style="1" bestFit="1" customWidth="1"/>
    <col min="10" max="10" width="1.77734375" style="1" customWidth="1"/>
    <col min="11" max="11" width="10.33203125" style="1" bestFit="1" customWidth="1"/>
    <col min="12" max="12" width="2.21875" style="1" customWidth="1"/>
    <col min="13" max="13" width="10.33203125" style="1" bestFit="1" customWidth="1"/>
    <col min="14" max="14" width="3.5546875" style="1" customWidth="1"/>
    <col min="15" max="16384" width="9.21875" style="1"/>
  </cols>
  <sheetData>
    <row r="1" spans="1:14" ht="13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3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ht="13.2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ht="13.2">
      <c r="A4" s="60" t="s">
        <v>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4" ht="13.2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4" ht="13.2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4" ht="13.2">
      <c r="A7" s="6"/>
      <c r="B7" s="6"/>
      <c r="C7" s="6"/>
      <c r="D7" s="6"/>
      <c r="E7" s="6"/>
      <c r="F7" s="6"/>
      <c r="G7" s="6"/>
      <c r="H7" s="6"/>
      <c r="I7" s="6"/>
      <c r="J7" s="5"/>
      <c r="K7" s="5"/>
    </row>
    <row r="8" spans="1:14" ht="13.2">
      <c r="A8" s="6"/>
      <c r="B8" s="6"/>
      <c r="C8" s="6"/>
      <c r="D8" s="6"/>
      <c r="E8" s="7" t="s">
        <v>5</v>
      </c>
      <c r="F8" s="7"/>
      <c r="G8" s="7" t="s">
        <v>5</v>
      </c>
      <c r="H8" s="7"/>
      <c r="I8" s="7" t="s">
        <v>5</v>
      </c>
      <c r="J8" s="5"/>
      <c r="K8" s="7" t="s">
        <v>5</v>
      </c>
      <c r="M8" s="7" t="s">
        <v>5</v>
      </c>
    </row>
    <row r="9" spans="1:14" ht="13.2">
      <c r="A9" s="7"/>
      <c r="B9" s="7"/>
      <c r="C9" s="7"/>
      <c r="D9" s="7"/>
      <c r="E9" s="7" t="s">
        <v>6</v>
      </c>
      <c r="F9" s="7"/>
      <c r="G9" s="7" t="s">
        <v>6</v>
      </c>
      <c r="H9" s="7"/>
      <c r="I9" s="7" t="s">
        <v>6</v>
      </c>
      <c r="J9" s="5"/>
      <c r="K9" s="7" t="s">
        <v>6</v>
      </c>
      <c r="M9" s="7" t="s">
        <v>6</v>
      </c>
    </row>
    <row r="10" spans="1:14" ht="13.2">
      <c r="A10" s="7" t="s">
        <v>7</v>
      </c>
      <c r="B10" s="6"/>
      <c r="C10" s="5"/>
      <c r="D10" s="5"/>
      <c r="E10" s="7">
        <v>2018</v>
      </c>
      <c r="F10" s="7"/>
      <c r="G10" s="7">
        <v>2019</v>
      </c>
      <c r="H10" s="7"/>
      <c r="I10" s="7">
        <v>2020</v>
      </c>
      <c r="J10" s="5"/>
      <c r="K10" s="7">
        <v>2021</v>
      </c>
      <c r="M10" s="7">
        <v>2022</v>
      </c>
    </row>
    <row r="11" spans="1:14" ht="13.2">
      <c r="A11" s="13" t="s">
        <v>8</v>
      </c>
      <c r="B11" s="14"/>
      <c r="C11" s="15" t="s">
        <v>9</v>
      </c>
      <c r="D11" s="16"/>
      <c r="E11" s="17" t="s">
        <v>10</v>
      </c>
      <c r="F11" s="7"/>
      <c r="G11" s="17" t="s">
        <v>10</v>
      </c>
      <c r="H11" s="7"/>
      <c r="I11" s="17" t="s">
        <v>10</v>
      </c>
      <c r="J11" s="5"/>
      <c r="K11" s="53" t="s">
        <v>10</v>
      </c>
      <c r="M11" s="17" t="s">
        <v>11</v>
      </c>
      <c r="N11"/>
    </row>
    <row r="12" spans="1:14" ht="13.2">
      <c r="A12" s="8"/>
      <c r="B12" s="8"/>
      <c r="C12" s="5"/>
      <c r="D12" s="5"/>
      <c r="E12" s="6" t="s">
        <v>12</v>
      </c>
      <c r="F12" s="6"/>
      <c r="G12" s="6" t="s">
        <v>13</v>
      </c>
      <c r="H12" s="6"/>
      <c r="I12" s="6" t="s">
        <v>14</v>
      </c>
      <c r="J12" s="5"/>
      <c r="K12" s="54" t="s">
        <v>15</v>
      </c>
      <c r="M12" s="6" t="s">
        <v>16</v>
      </c>
    </row>
    <row r="13" spans="1:14" ht="13.2">
      <c r="A13" s="6"/>
      <c r="B13" s="6"/>
      <c r="C13" s="5"/>
      <c r="D13" s="5"/>
      <c r="E13" s="6"/>
      <c r="F13" s="6"/>
      <c r="G13" s="6"/>
      <c r="H13" s="6"/>
      <c r="I13" s="6"/>
      <c r="J13" s="5"/>
      <c r="K13" s="54"/>
    </row>
    <row r="14" spans="1:14" ht="13.2">
      <c r="A14" s="6">
        <v>1</v>
      </c>
      <c r="B14" s="6"/>
      <c r="C14" s="9" t="s">
        <v>17</v>
      </c>
      <c r="D14" s="10"/>
      <c r="E14" s="11">
        <v>3600.7</v>
      </c>
      <c r="F14" s="11"/>
      <c r="G14" s="11">
        <v>4215.7</v>
      </c>
      <c r="H14" s="30"/>
      <c r="I14" s="11">
        <v>4610.5619645599982</v>
      </c>
      <c r="J14" s="23"/>
      <c r="K14" s="30">
        <v>4810.56196456</v>
      </c>
      <c r="L14" s="31"/>
      <c r="M14" s="30">
        <v>4636.9210840347769</v>
      </c>
      <c r="N14" s="56"/>
    </row>
    <row r="15" spans="1:14" ht="13.2">
      <c r="A15" s="6"/>
      <c r="B15" s="6"/>
      <c r="C15" s="9"/>
      <c r="D15" s="10"/>
      <c r="E15" s="11"/>
      <c r="F15" s="11"/>
      <c r="G15" s="11"/>
      <c r="H15" s="30"/>
      <c r="I15" s="11"/>
      <c r="J15" s="23"/>
      <c r="K15" s="30"/>
      <c r="L15" s="31"/>
      <c r="M15" s="30"/>
      <c r="N15" s="57"/>
    </row>
    <row r="16" spans="1:14" ht="13.2">
      <c r="A16" s="6">
        <v>2</v>
      </c>
      <c r="B16" s="6"/>
      <c r="C16" s="9" t="s">
        <v>18</v>
      </c>
      <c r="D16" s="10"/>
      <c r="E16" s="11">
        <v>712.30000000000018</v>
      </c>
      <c r="F16" s="11"/>
      <c r="G16" s="11">
        <v>332.30000000000018</v>
      </c>
      <c r="H16" s="30"/>
      <c r="I16" s="11">
        <v>44.4</v>
      </c>
      <c r="J16" s="23"/>
      <c r="K16" s="55">
        <v>221.43803544000002</v>
      </c>
      <c r="L16" s="31"/>
      <c r="M16" s="30">
        <v>352.5</v>
      </c>
      <c r="N16" s="56"/>
    </row>
    <row r="17" spans="1:14" ht="13.2">
      <c r="A17" s="6"/>
      <c r="B17" s="6"/>
      <c r="C17" s="9"/>
      <c r="D17" s="10"/>
      <c r="E17" s="11"/>
      <c r="F17" s="11"/>
      <c r="G17" s="11"/>
      <c r="H17" s="10"/>
      <c r="I17" s="11"/>
      <c r="J17" s="23"/>
      <c r="K17" s="30"/>
      <c r="L17" s="31"/>
      <c r="M17" s="30"/>
      <c r="N17" s="57"/>
    </row>
    <row r="18" spans="1:14" ht="13.2">
      <c r="A18" s="6">
        <v>3</v>
      </c>
      <c r="B18" s="6"/>
      <c r="C18" s="9" t="s">
        <v>19</v>
      </c>
      <c r="D18" s="10"/>
      <c r="E18" s="24">
        <v>0</v>
      </c>
      <c r="F18" s="11"/>
      <c r="G18" s="24">
        <v>0</v>
      </c>
      <c r="H18" s="10"/>
      <c r="I18" s="24">
        <v>0</v>
      </c>
      <c r="J18" s="23"/>
      <c r="K18" s="30">
        <v>0</v>
      </c>
      <c r="L18" s="31"/>
      <c r="M18" s="30">
        <v>0</v>
      </c>
      <c r="N18" s="58"/>
    </row>
    <row r="19" spans="1:14" ht="13.2">
      <c r="A19" s="6"/>
      <c r="B19" s="6"/>
      <c r="C19" s="9"/>
      <c r="D19" s="10"/>
      <c r="E19" s="11"/>
      <c r="F19" s="11"/>
      <c r="G19" s="11"/>
      <c r="H19" s="10"/>
      <c r="I19" s="11"/>
      <c r="J19" s="23"/>
      <c r="K19" s="30"/>
      <c r="L19" s="31"/>
      <c r="M19" s="30"/>
      <c r="N19" s="57"/>
    </row>
    <row r="20" spans="1:14" ht="13.2">
      <c r="A20" s="6">
        <v>4</v>
      </c>
      <c r="B20" s="6"/>
      <c r="C20" s="9" t="s">
        <v>20</v>
      </c>
      <c r="D20" s="10"/>
      <c r="E20" s="11">
        <v>2716</v>
      </c>
      <c r="F20" s="11"/>
      <c r="G20" s="11">
        <v>2635</v>
      </c>
      <c r="H20" s="10"/>
      <c r="I20" s="11">
        <v>2770</v>
      </c>
      <c r="J20" s="23"/>
      <c r="K20" s="30">
        <v>2893</v>
      </c>
      <c r="L20" s="31"/>
      <c r="M20" s="30">
        <v>3525.1</v>
      </c>
      <c r="N20" s="56"/>
    </row>
    <row r="21" spans="1:14" ht="13.2">
      <c r="A21" s="6"/>
      <c r="B21" s="6"/>
      <c r="C21" s="9"/>
      <c r="D21" s="9"/>
      <c r="E21" s="12"/>
      <c r="F21" s="12"/>
      <c r="G21" s="12"/>
      <c r="H21" s="12"/>
      <c r="I21" s="12"/>
      <c r="J21" s="5"/>
      <c r="K21" s="5"/>
    </row>
    <row r="22" spans="1:14" ht="13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4" ht="12.75" customHeight="1">
      <c r="A23" s="59" t="s">
        <v>21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4" ht="13.2">
      <c r="C25" s="22"/>
    </row>
  </sheetData>
  <mergeCells count="7">
    <mergeCell ref="A23:M24"/>
    <mergeCell ref="A6:M6"/>
    <mergeCell ref="A1:M1"/>
    <mergeCell ref="A2:M2"/>
    <mergeCell ref="A3:M3"/>
    <mergeCell ref="A4:M4"/>
    <mergeCell ref="A5:M5"/>
  </mergeCells>
  <phoneticPr fontId="8" type="noConversion"/>
  <printOptions horizontalCentered="1"/>
  <pageMargins left="0.75" right="0.75" top="1.5" bottom="0.5" header="0.5" footer="0.5"/>
  <pageSetup scale="89" orientation="portrait" cellComments="asDisplayed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view="pageBreakPreview" zoomScale="115" zoomScaleNormal="100" zoomScaleSheetLayoutView="115" zoomScalePageLayoutView="115" workbookViewId="0">
      <selection activeCell="N14" sqref="N14:N20"/>
    </sheetView>
  </sheetViews>
  <sheetFormatPr defaultColWidth="9.21875" defaultRowHeight="12.6"/>
  <cols>
    <col min="1" max="1" width="9.21875" style="1" customWidth="1"/>
    <col min="2" max="2" width="1.21875" style="1" customWidth="1"/>
    <col min="3" max="3" width="26.77734375" style="1" customWidth="1"/>
    <col min="4" max="4" width="2" style="1" customWidth="1"/>
    <col min="5" max="5" width="10.33203125" style="1" bestFit="1" customWidth="1"/>
    <col min="6" max="6" width="1.77734375" style="1" customWidth="1"/>
    <col min="7" max="7" width="10.33203125" style="1" bestFit="1" customWidth="1"/>
    <col min="8" max="8" width="1.77734375" style="1" customWidth="1"/>
    <col min="9" max="9" width="10.33203125" style="1" bestFit="1" customWidth="1"/>
    <col min="10" max="10" width="1.77734375" style="1" customWidth="1"/>
    <col min="11" max="11" width="10.33203125" style="1" bestFit="1" customWidth="1"/>
    <col min="12" max="12" width="1.5546875" style="1" customWidth="1"/>
    <col min="13" max="13" width="10.33203125" style="1" bestFit="1" customWidth="1"/>
    <col min="14" max="14" width="5" style="1" customWidth="1"/>
    <col min="15" max="16384" width="9.21875" style="1"/>
  </cols>
  <sheetData>
    <row r="1" spans="1:14" ht="13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3.2">
      <c r="A2" s="61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ht="13.2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ht="13.2">
      <c r="A4" s="60" t="s">
        <v>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4" ht="13.2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4" ht="13.2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4" ht="13.2">
      <c r="A7" s="6"/>
      <c r="B7" s="6"/>
      <c r="C7" s="6"/>
      <c r="D7" s="6"/>
      <c r="E7" s="6"/>
      <c r="F7" s="6"/>
      <c r="G7" s="6"/>
      <c r="H7" s="6"/>
      <c r="I7" s="6"/>
      <c r="J7" s="5"/>
      <c r="K7" s="5"/>
    </row>
    <row r="8" spans="1:14" ht="13.2">
      <c r="A8" s="6"/>
      <c r="B8" s="6"/>
      <c r="C8" s="6"/>
      <c r="D8" s="6"/>
      <c r="E8" s="7" t="s">
        <v>5</v>
      </c>
      <c r="F8" s="7"/>
      <c r="G8" s="7" t="s">
        <v>5</v>
      </c>
      <c r="H8" s="7"/>
      <c r="I8" s="7" t="s">
        <v>5</v>
      </c>
      <c r="J8" s="5"/>
      <c r="K8" s="7" t="s">
        <v>5</v>
      </c>
      <c r="M8" s="7" t="s">
        <v>5</v>
      </c>
    </row>
    <row r="9" spans="1:14" ht="13.2">
      <c r="A9" s="7"/>
      <c r="B9" s="7"/>
      <c r="C9" s="7"/>
      <c r="D9" s="7"/>
      <c r="E9" s="7" t="s">
        <v>6</v>
      </c>
      <c r="F9" s="7"/>
      <c r="G9" s="7" t="s">
        <v>6</v>
      </c>
      <c r="H9" s="7"/>
      <c r="I9" s="7" t="s">
        <v>6</v>
      </c>
      <c r="J9" s="5"/>
      <c r="K9" s="7" t="s">
        <v>6</v>
      </c>
      <c r="M9" s="7" t="s">
        <v>6</v>
      </c>
    </row>
    <row r="10" spans="1:14" ht="13.2">
      <c r="A10" s="7" t="s">
        <v>7</v>
      </c>
      <c r="B10" s="6"/>
      <c r="C10" s="5"/>
      <c r="D10" s="5"/>
      <c r="E10" s="7">
        <v>2018</v>
      </c>
      <c r="F10" s="7"/>
      <c r="G10" s="7">
        <v>2019</v>
      </c>
      <c r="H10" s="7"/>
      <c r="I10" s="7">
        <v>2020</v>
      </c>
      <c r="J10" s="5"/>
      <c r="K10" s="7">
        <v>2021</v>
      </c>
      <c r="M10" s="7">
        <v>2022</v>
      </c>
    </row>
    <row r="11" spans="1:14" ht="13.2">
      <c r="A11" s="13" t="s">
        <v>8</v>
      </c>
      <c r="B11" s="14"/>
      <c r="C11" s="15" t="s">
        <v>9</v>
      </c>
      <c r="D11" s="16"/>
      <c r="E11" s="17" t="s">
        <v>10</v>
      </c>
      <c r="F11" s="7"/>
      <c r="G11" s="17" t="s">
        <v>10</v>
      </c>
      <c r="H11" s="7"/>
      <c r="I11" s="17" t="s">
        <v>10</v>
      </c>
      <c r="J11" s="5"/>
      <c r="K11" s="53" t="s">
        <v>10</v>
      </c>
      <c r="M11" s="17" t="s">
        <v>11</v>
      </c>
      <c r="N11"/>
    </row>
    <row r="12" spans="1:14" ht="13.2">
      <c r="A12" s="8"/>
      <c r="B12" s="8"/>
      <c r="C12" s="5"/>
      <c r="D12" s="5"/>
      <c r="E12" s="6" t="s">
        <v>12</v>
      </c>
      <c r="F12" s="6"/>
      <c r="G12" s="6" t="s">
        <v>13</v>
      </c>
      <c r="H12" s="6"/>
      <c r="I12" s="6" t="s">
        <v>14</v>
      </c>
      <c r="J12" s="5"/>
      <c r="K12" s="54" t="s">
        <v>15</v>
      </c>
      <c r="M12" s="6" t="s">
        <v>16</v>
      </c>
    </row>
    <row r="13" spans="1:14" ht="13.2">
      <c r="A13" s="6"/>
      <c r="B13" s="6"/>
      <c r="C13" s="5"/>
      <c r="D13" s="5"/>
      <c r="E13" s="6"/>
      <c r="F13" s="6"/>
      <c r="G13" s="6"/>
      <c r="H13" s="6"/>
      <c r="I13" s="6"/>
      <c r="J13" s="5"/>
      <c r="K13" s="54"/>
    </row>
    <row r="14" spans="1:14" ht="13.2">
      <c r="A14" s="6">
        <v>1</v>
      </c>
      <c r="B14" s="6"/>
      <c r="C14" s="9" t="s">
        <v>17</v>
      </c>
      <c r="D14" s="10"/>
      <c r="E14" s="11">
        <v>5358.3</v>
      </c>
      <c r="F14" s="11"/>
      <c r="G14" s="11">
        <v>6243.3</v>
      </c>
      <c r="H14" s="30"/>
      <c r="I14" s="11">
        <v>7101.2603774399995</v>
      </c>
      <c r="J14" s="23"/>
      <c r="K14" s="30">
        <v>7301.2603774399995</v>
      </c>
      <c r="L14" s="31"/>
      <c r="M14" s="30">
        <v>7635.8650480011847</v>
      </c>
      <c r="N14" s="56"/>
    </row>
    <row r="15" spans="1:14" ht="13.2">
      <c r="A15" s="6"/>
      <c r="B15" s="6"/>
      <c r="C15" s="9"/>
      <c r="D15" s="10"/>
      <c r="E15" s="11"/>
      <c r="F15" s="11"/>
      <c r="G15" s="11"/>
      <c r="H15" s="30"/>
      <c r="I15" s="11"/>
      <c r="J15" s="23"/>
      <c r="K15" s="30"/>
      <c r="L15" s="31"/>
      <c r="M15" s="30"/>
      <c r="N15" s="57"/>
    </row>
    <row r="16" spans="1:14" ht="13.2">
      <c r="A16" s="6">
        <v>2</v>
      </c>
      <c r="B16" s="6"/>
      <c r="C16" s="9" t="s">
        <v>18</v>
      </c>
      <c r="D16" s="10"/>
      <c r="E16" s="11">
        <v>1634.6999999999998</v>
      </c>
      <c r="F16" s="11"/>
      <c r="G16" s="11">
        <v>1149.6999999999998</v>
      </c>
      <c r="H16" s="30"/>
      <c r="I16" s="11">
        <v>681.7</v>
      </c>
      <c r="J16" s="23"/>
      <c r="K16" s="55">
        <v>869.7396225600005</v>
      </c>
      <c r="L16" s="31"/>
      <c r="M16" s="30">
        <v>545.6</v>
      </c>
      <c r="N16" s="56"/>
    </row>
    <row r="17" spans="1:14" ht="13.2">
      <c r="A17" s="6"/>
      <c r="B17" s="6"/>
      <c r="C17" s="9"/>
      <c r="D17" s="10"/>
      <c r="E17" s="11"/>
      <c r="F17" s="11"/>
      <c r="G17" s="11"/>
      <c r="H17" s="10"/>
      <c r="I17" s="11"/>
      <c r="J17" s="23"/>
      <c r="K17" s="30"/>
      <c r="L17" s="31"/>
      <c r="M17" s="30"/>
      <c r="N17" s="57"/>
    </row>
    <row r="18" spans="1:14" ht="13.2">
      <c r="A18" s="6">
        <v>3</v>
      </c>
      <c r="B18" s="6"/>
      <c r="C18" s="9" t="s">
        <v>19</v>
      </c>
      <c r="D18" s="10"/>
      <c r="E18" s="24">
        <v>0</v>
      </c>
      <c r="F18" s="11"/>
      <c r="G18" s="24">
        <v>0</v>
      </c>
      <c r="H18" s="10"/>
      <c r="I18" s="24">
        <v>0</v>
      </c>
      <c r="J18" s="23"/>
      <c r="K18" s="30">
        <v>0</v>
      </c>
      <c r="L18" s="31"/>
      <c r="M18" s="30">
        <v>0</v>
      </c>
      <c r="N18" s="58"/>
    </row>
    <row r="19" spans="1:14" ht="13.2">
      <c r="A19" s="6"/>
      <c r="B19" s="6"/>
      <c r="C19" s="9"/>
      <c r="D19" s="10"/>
      <c r="E19" s="11"/>
      <c r="F19" s="11"/>
      <c r="G19" s="11"/>
      <c r="H19" s="10"/>
      <c r="I19" s="11"/>
      <c r="J19" s="23"/>
      <c r="K19" s="30"/>
      <c r="L19" s="31"/>
      <c r="M19" s="30"/>
      <c r="N19" s="57"/>
    </row>
    <row r="20" spans="1:14" ht="13.2">
      <c r="A20" s="6">
        <v>4</v>
      </c>
      <c r="B20" s="6"/>
      <c r="C20" s="9" t="s">
        <v>20</v>
      </c>
      <c r="D20" s="10"/>
      <c r="E20" s="11">
        <v>4729</v>
      </c>
      <c r="F20" s="11"/>
      <c r="G20" s="11">
        <v>4866</v>
      </c>
      <c r="H20" s="10"/>
      <c r="I20" s="11">
        <v>5170</v>
      </c>
      <c r="J20" s="23"/>
      <c r="K20" s="30">
        <v>5383</v>
      </c>
      <c r="L20" s="31"/>
      <c r="M20" s="30">
        <v>5456.4</v>
      </c>
      <c r="N20" s="56"/>
    </row>
    <row r="21" spans="1:14" ht="13.2">
      <c r="A21" s="6"/>
      <c r="B21" s="6"/>
      <c r="C21" s="9"/>
      <c r="D21" s="9"/>
      <c r="E21" s="12"/>
      <c r="F21" s="12"/>
      <c r="G21" s="12"/>
      <c r="H21" s="12"/>
      <c r="I21" s="12"/>
      <c r="J21" s="5"/>
      <c r="K21" s="5"/>
    </row>
    <row r="22" spans="1:14" ht="13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4">
      <c r="A23" s="59" t="s">
        <v>21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 ht="13.2">
      <c r="C25" s="22"/>
    </row>
  </sheetData>
  <mergeCells count="7">
    <mergeCell ref="A23:N24"/>
    <mergeCell ref="A6:M6"/>
    <mergeCell ref="A1:M1"/>
    <mergeCell ref="A2:M2"/>
    <mergeCell ref="A3:M3"/>
    <mergeCell ref="A4:M4"/>
    <mergeCell ref="A5:M5"/>
  </mergeCells>
  <printOptions horizontalCentered="1"/>
  <pageMargins left="0.75" right="0.75" top="1.5" bottom="0.5" header="0.5" footer="0.5"/>
  <pageSetup scale="86" orientation="portrait" cellComments="asDisplayed" r:id="rId1"/>
  <headerFooter differentOddEven="1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view="pageBreakPreview" zoomScale="130" zoomScaleNormal="100" zoomScaleSheetLayoutView="130" zoomScalePageLayoutView="85" workbookViewId="0">
      <selection activeCell="L19" sqref="L19"/>
    </sheetView>
  </sheetViews>
  <sheetFormatPr defaultColWidth="9.21875" defaultRowHeight="12.6"/>
  <cols>
    <col min="1" max="1" width="8.44140625" style="1" customWidth="1"/>
    <col min="2" max="2" width="1.21875" style="1" customWidth="1"/>
    <col min="3" max="3" width="22.77734375" style="1" customWidth="1"/>
    <col min="4" max="4" width="1.21875" style="1" customWidth="1"/>
    <col min="5" max="5" width="11.21875" style="1" bestFit="1" customWidth="1"/>
    <col min="6" max="7" width="9.21875" style="1"/>
    <col min="8" max="8" width="8.77734375" style="1" customWidth="1"/>
    <col min="9" max="9" width="1.88671875" style="1" customWidth="1"/>
    <col min="10" max="10" width="11.77734375" style="1" bestFit="1" customWidth="1"/>
    <col min="11" max="16384" width="9.21875" style="1"/>
  </cols>
  <sheetData>
    <row r="1" spans="1:10" ht="13.2" customHeight="1">
      <c r="A1" s="61" t="s">
        <v>0</v>
      </c>
      <c r="B1" s="61"/>
      <c r="C1" s="61"/>
      <c r="D1" s="61"/>
      <c r="E1" s="61"/>
      <c r="F1" s="61"/>
      <c r="G1" s="61"/>
      <c r="H1" s="61"/>
    </row>
    <row r="2" spans="1:10" ht="13.2" customHeight="1">
      <c r="A2" s="61" t="s">
        <v>1</v>
      </c>
      <c r="B2" s="61"/>
      <c r="C2" s="61"/>
      <c r="D2" s="61"/>
      <c r="E2" s="61"/>
      <c r="F2" s="61"/>
      <c r="G2" s="61"/>
      <c r="H2" s="61"/>
    </row>
    <row r="3" spans="1:10" ht="13.2" customHeight="1">
      <c r="A3" s="60" t="s">
        <v>23</v>
      </c>
      <c r="B3" s="60"/>
      <c r="C3" s="60"/>
      <c r="D3" s="60"/>
      <c r="E3" s="60"/>
      <c r="F3" s="60"/>
      <c r="G3" s="60"/>
      <c r="H3" s="60"/>
    </row>
    <row r="4" spans="1:10" ht="13.2" customHeight="1">
      <c r="A4" s="60" t="s">
        <v>24</v>
      </c>
      <c r="B4" s="60"/>
      <c r="C4" s="60"/>
      <c r="D4" s="60"/>
      <c r="E4" s="60"/>
      <c r="F4" s="60"/>
      <c r="G4" s="60"/>
      <c r="H4" s="60"/>
    </row>
    <row r="5" spans="1:10" ht="13.2" customHeight="1">
      <c r="A5" s="60" t="s">
        <v>25</v>
      </c>
      <c r="B5" s="60"/>
      <c r="C5" s="60"/>
      <c r="D5" s="60"/>
      <c r="E5" s="60"/>
      <c r="F5" s="60"/>
      <c r="G5" s="60"/>
      <c r="H5" s="60"/>
    </row>
    <row r="6" spans="1:10" ht="13.2" customHeight="1">
      <c r="A6" s="60" t="s">
        <v>26</v>
      </c>
      <c r="B6" s="60"/>
      <c r="C6" s="60"/>
      <c r="D6" s="60"/>
      <c r="E6" s="60"/>
      <c r="F6" s="60"/>
      <c r="G6" s="60"/>
      <c r="H6" s="60"/>
    </row>
    <row r="7" spans="1:10" ht="13.2">
      <c r="A7" s="60" t="s">
        <v>4</v>
      </c>
      <c r="B7" s="60"/>
      <c r="C7" s="60"/>
      <c r="D7" s="60"/>
      <c r="E7" s="60"/>
      <c r="F7" s="60"/>
      <c r="G7" s="60"/>
      <c r="H7" s="60"/>
    </row>
    <row r="8" spans="1:10" ht="13.2">
      <c r="A8" s="7"/>
      <c r="B8" s="7"/>
      <c r="C8" s="7"/>
      <c r="D8" s="7"/>
      <c r="G8" s="26"/>
    </row>
    <row r="9" spans="1:10" ht="13.2">
      <c r="A9" s="6"/>
      <c r="B9" s="6"/>
      <c r="C9" s="5"/>
      <c r="D9" s="5"/>
      <c r="F9" s="7">
        <v>2023</v>
      </c>
      <c r="I9" s="47"/>
    </row>
    <row r="10" spans="1:10" ht="39" customHeight="1">
      <c r="A10" s="13" t="s">
        <v>8</v>
      </c>
      <c r="B10" s="14"/>
      <c r="C10" s="15" t="s">
        <v>9</v>
      </c>
      <c r="D10" s="16"/>
      <c r="E10" s="17" t="s">
        <v>4</v>
      </c>
      <c r="F10" s="17" t="s">
        <v>27</v>
      </c>
      <c r="G10" s="13" t="s">
        <v>28</v>
      </c>
      <c r="H10" s="13" t="s">
        <v>29</v>
      </c>
    </row>
    <row r="11" spans="1:10" ht="13.2">
      <c r="A11" s="8"/>
      <c r="B11" s="8"/>
      <c r="C11" s="5"/>
      <c r="D11" s="5"/>
      <c r="E11" s="6" t="s">
        <v>12</v>
      </c>
      <c r="F11" s="6" t="s">
        <v>13</v>
      </c>
      <c r="G11" s="8" t="s">
        <v>14</v>
      </c>
      <c r="H11" s="8" t="s">
        <v>15</v>
      </c>
      <c r="I11" s="39"/>
    </row>
    <row r="12" spans="1:10" ht="13.2">
      <c r="A12" s="6"/>
      <c r="B12" s="6"/>
      <c r="C12" s="5"/>
      <c r="D12" s="5"/>
      <c r="E12" s="5"/>
      <c r="F12" s="5"/>
      <c r="G12" s="5"/>
      <c r="H12" s="5"/>
      <c r="I12" s="40"/>
      <c r="J12" s="52"/>
    </row>
    <row r="13" spans="1:10" ht="13.2">
      <c r="A13" s="6" t="s">
        <v>30</v>
      </c>
      <c r="B13" s="6"/>
      <c r="C13" s="9" t="s">
        <v>31</v>
      </c>
      <c r="D13" s="9"/>
      <c r="E13" s="37">
        <v>4880.6682986156256</v>
      </c>
      <c r="F13" s="27">
        <f>E13/E23</f>
        <v>0.51951546664181036</v>
      </c>
      <c r="G13" s="28">
        <v>4.07E-2</v>
      </c>
      <c r="H13" s="29">
        <f>E13*G13</f>
        <v>198.64319975365598</v>
      </c>
      <c r="I13" s="45"/>
      <c r="J13" s="51"/>
    </row>
    <row r="14" spans="1:10" ht="13.2">
      <c r="A14" s="6"/>
      <c r="B14" s="6"/>
      <c r="C14" s="9"/>
      <c r="D14" s="9"/>
      <c r="E14" s="26"/>
      <c r="F14" s="27"/>
      <c r="G14" s="28"/>
      <c r="H14" s="29"/>
      <c r="I14" s="25"/>
    </row>
    <row r="15" spans="1:10" ht="13.2">
      <c r="A15" s="6">
        <v>2</v>
      </c>
      <c r="B15" s="6"/>
      <c r="C15" s="9" t="s">
        <v>18</v>
      </c>
      <c r="D15" s="9"/>
      <c r="E15" s="37">
        <f>E23*F15</f>
        <v>375.78617862252736</v>
      </c>
      <c r="F15" s="27">
        <v>0.04</v>
      </c>
      <c r="G15" s="28">
        <v>1.5599999999999999E-2</v>
      </c>
      <c r="H15" s="29">
        <f>E15*G15</f>
        <v>5.8622643865114261</v>
      </c>
      <c r="I15" s="45"/>
      <c r="J15" s="42"/>
    </row>
    <row r="16" spans="1:10" ht="13.2">
      <c r="A16" s="6"/>
      <c r="B16" s="6"/>
      <c r="C16" s="9"/>
      <c r="D16" s="9"/>
      <c r="E16" s="26"/>
      <c r="F16" s="27"/>
      <c r="G16" s="28"/>
      <c r="H16" s="29"/>
      <c r="I16" s="46"/>
      <c r="J16" s="38"/>
    </row>
    <row r="17" spans="1:10" ht="13.2">
      <c r="A17" s="6">
        <v>3</v>
      </c>
      <c r="B17" s="6"/>
      <c r="C17" s="9" t="s">
        <v>32</v>
      </c>
      <c r="D17" s="9"/>
      <c r="E17" s="37">
        <f>E23*F17</f>
        <v>380.33820209975636</v>
      </c>
      <c r="F17" s="27">
        <f>F19-F15-F13</f>
        <v>4.0484533358189467E-2</v>
      </c>
      <c r="G17" s="28">
        <v>4.07E-2</v>
      </c>
      <c r="H17" s="29">
        <f>E17*G17</f>
        <v>15.479764825460084</v>
      </c>
      <c r="I17" s="43"/>
      <c r="J17" s="51"/>
    </row>
    <row r="18" spans="1:10" ht="13.2">
      <c r="A18" s="6"/>
      <c r="B18" s="6"/>
      <c r="C18" s="9"/>
      <c r="D18" s="9"/>
      <c r="E18" s="26"/>
      <c r="F18" s="27"/>
      <c r="G18" s="28"/>
      <c r="H18" s="29"/>
    </row>
    <row r="19" spans="1:10" ht="13.2">
      <c r="A19" s="6">
        <v>4</v>
      </c>
      <c r="B19" s="6"/>
      <c r="C19" s="9" t="s">
        <v>33</v>
      </c>
      <c r="D19" s="9"/>
      <c r="E19" s="37">
        <f>SUM(E13:E17)</f>
        <v>5636.7926793379092</v>
      </c>
      <c r="F19" s="27">
        <v>0.59999999999999987</v>
      </c>
      <c r="G19" s="28">
        <f>((F13*G13)+(F15*G15)+(F17*G17))/SUM(F13:F17)</f>
        <v>3.9026666666666661E-2</v>
      </c>
      <c r="H19" s="29">
        <f>SUM(H13:H17)</f>
        <v>219.98522896562747</v>
      </c>
      <c r="I19" s="49"/>
      <c r="J19" s="29"/>
    </row>
    <row r="20" spans="1:10" ht="13.2">
      <c r="A20" s="6"/>
      <c r="B20" s="6"/>
      <c r="C20" s="9"/>
      <c r="D20" s="9"/>
      <c r="E20" s="26"/>
      <c r="F20" s="27"/>
      <c r="G20" s="28"/>
      <c r="H20" s="29"/>
      <c r="I20" s="44"/>
    </row>
    <row r="21" spans="1:10" ht="13.2">
      <c r="A21" s="6">
        <v>5</v>
      </c>
      <c r="B21" s="6"/>
      <c r="C21" s="9" t="s">
        <v>20</v>
      </c>
      <c r="D21" s="9"/>
      <c r="E21" s="37">
        <f>F21*E23</f>
        <v>3757.861786225274</v>
      </c>
      <c r="F21" s="27">
        <v>0.4</v>
      </c>
      <c r="G21" s="28">
        <v>8.3400000000000002E-2</v>
      </c>
      <c r="H21" s="29">
        <f>E21*G21</f>
        <v>313.40567297118787</v>
      </c>
      <c r="I21" s="49"/>
      <c r="J21" s="35"/>
    </row>
    <row r="22" spans="1:10" ht="13.2">
      <c r="A22" s="6"/>
      <c r="B22" s="6"/>
      <c r="C22" s="9"/>
      <c r="D22" s="9"/>
      <c r="E22" s="26"/>
      <c r="F22" s="27"/>
      <c r="G22" s="28"/>
      <c r="H22" s="29"/>
    </row>
    <row r="23" spans="1:10" ht="13.8" thickBot="1">
      <c r="A23" s="6">
        <v>6</v>
      </c>
      <c r="B23" s="6"/>
      <c r="C23" s="9" t="s">
        <v>34</v>
      </c>
      <c r="D23" s="9"/>
      <c r="E23" s="36">
        <v>9394.6544655631842</v>
      </c>
      <c r="F23" s="19">
        <v>0.99999999999999989</v>
      </c>
      <c r="G23" s="20">
        <f>((F19*G19)+(F21*G21))/SUM(F19:F21)</f>
        <v>5.6776E-2</v>
      </c>
      <c r="H23" s="21">
        <f>H19+H21</f>
        <v>533.39090193681534</v>
      </c>
      <c r="I23" s="50"/>
      <c r="J23" s="35"/>
    </row>
    <row r="24" spans="1:10" ht="13.2" thickTop="1"/>
    <row r="25" spans="1:10">
      <c r="H25" s="25"/>
    </row>
    <row r="26" spans="1:10">
      <c r="A26" s="32"/>
    </row>
    <row r="27" spans="1:10">
      <c r="A27" s="32"/>
      <c r="E27" s="3"/>
    </row>
    <row r="28" spans="1:10">
      <c r="A28" s="32"/>
      <c r="E28" s="3"/>
    </row>
    <row r="29" spans="1:10">
      <c r="A29" s="32"/>
    </row>
    <row r="30" spans="1:10">
      <c r="A30" s="32"/>
    </row>
    <row r="34" spans="3:3" ht="13.2">
      <c r="C34" s="5"/>
    </row>
  </sheetData>
  <mergeCells count="7">
    <mergeCell ref="A7:H7"/>
    <mergeCell ref="A6:H6"/>
    <mergeCell ref="A1:H1"/>
    <mergeCell ref="A2:H2"/>
    <mergeCell ref="A3:H3"/>
    <mergeCell ref="A4:H4"/>
    <mergeCell ref="A5:H5"/>
  </mergeCells>
  <phoneticPr fontId="8" type="noConversion"/>
  <printOptions horizontalCentered="1"/>
  <pageMargins left="0.75" right="0.75" top="1.5" bottom="0.5" header="0.5" footer="0.5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4"/>
  <sheetViews>
    <sheetView view="pageBreakPreview" zoomScale="130" zoomScaleNormal="100" zoomScaleSheetLayoutView="130" zoomScalePageLayoutView="85" workbookViewId="0">
      <selection activeCell="E23" sqref="E23"/>
    </sheetView>
  </sheetViews>
  <sheetFormatPr defaultColWidth="9.21875" defaultRowHeight="12.6"/>
  <cols>
    <col min="1" max="1" width="10.21875" style="1" customWidth="1"/>
    <col min="2" max="2" width="1.21875" style="1" customWidth="1"/>
    <col min="3" max="3" width="22.77734375" style="1" customWidth="1"/>
    <col min="4" max="4" width="1.21875" style="1" customWidth="1"/>
    <col min="5" max="5" width="8.77734375" style="1" bestFit="1" customWidth="1"/>
    <col min="6" max="6" width="9.21875" style="1"/>
    <col min="7" max="7" width="11.21875" style="1" bestFit="1" customWidth="1"/>
    <col min="8" max="8" width="11.77734375" style="1" bestFit="1" customWidth="1"/>
    <col min="9" max="9" width="5" style="1" customWidth="1"/>
    <col min="10" max="10" width="15.21875" style="1" customWidth="1"/>
    <col min="11" max="16384" width="9.21875" style="1"/>
  </cols>
  <sheetData>
    <row r="1" spans="1:11" ht="13.2" customHeight="1">
      <c r="A1" s="61" t="s">
        <v>0</v>
      </c>
      <c r="B1" s="61"/>
      <c r="C1" s="61"/>
      <c r="D1" s="61"/>
      <c r="E1" s="61"/>
      <c r="F1" s="61"/>
      <c r="G1" s="61"/>
      <c r="H1" s="61"/>
    </row>
    <row r="2" spans="1:11" ht="13.2" customHeight="1">
      <c r="A2" s="61" t="s">
        <v>22</v>
      </c>
      <c r="B2" s="61"/>
      <c r="C2" s="61"/>
      <c r="D2" s="61"/>
      <c r="E2" s="61"/>
      <c r="F2" s="61"/>
      <c r="G2" s="61"/>
      <c r="H2" s="61"/>
    </row>
    <row r="3" spans="1:11" ht="13.2" customHeight="1">
      <c r="A3" s="60" t="s">
        <v>23</v>
      </c>
      <c r="B3" s="60"/>
      <c r="C3" s="60"/>
      <c r="D3" s="60"/>
      <c r="E3" s="60"/>
      <c r="F3" s="60"/>
      <c r="G3" s="60"/>
      <c r="H3" s="60"/>
    </row>
    <row r="4" spans="1:11" ht="13.2" customHeight="1">
      <c r="A4" s="60" t="s">
        <v>24</v>
      </c>
      <c r="B4" s="60"/>
      <c r="C4" s="60"/>
      <c r="D4" s="60"/>
      <c r="E4" s="60"/>
      <c r="F4" s="60"/>
      <c r="G4" s="60"/>
      <c r="H4" s="60"/>
    </row>
    <row r="5" spans="1:11" ht="13.2" customHeight="1">
      <c r="A5" s="60" t="s">
        <v>25</v>
      </c>
      <c r="B5" s="60"/>
      <c r="C5" s="60"/>
      <c r="D5" s="60"/>
      <c r="E5" s="60"/>
      <c r="F5" s="60"/>
      <c r="G5" s="60"/>
      <c r="H5" s="60"/>
    </row>
    <row r="6" spans="1:11" ht="13.2" customHeight="1">
      <c r="A6" s="60" t="s">
        <v>26</v>
      </c>
      <c r="B6" s="60"/>
      <c r="C6" s="60"/>
      <c r="D6" s="60"/>
      <c r="E6" s="60"/>
      <c r="F6" s="60"/>
      <c r="G6" s="60"/>
      <c r="H6" s="60"/>
    </row>
    <row r="7" spans="1:11" ht="13.2">
      <c r="A7" s="60" t="s">
        <v>4</v>
      </c>
      <c r="B7" s="60"/>
      <c r="C7" s="60"/>
      <c r="D7" s="60"/>
      <c r="E7" s="60"/>
      <c r="F7" s="60"/>
      <c r="G7" s="60"/>
      <c r="H7" s="60"/>
    </row>
    <row r="8" spans="1:11" ht="13.2">
      <c r="A8" s="7"/>
      <c r="B8" s="7"/>
      <c r="C8" s="7"/>
      <c r="D8" s="7"/>
    </row>
    <row r="9" spans="1:11" ht="13.2">
      <c r="A9" s="6"/>
      <c r="B9" s="6"/>
      <c r="C9" s="5"/>
      <c r="D9" s="5"/>
      <c r="F9" s="7">
        <v>2023</v>
      </c>
      <c r="J9" s="48"/>
    </row>
    <row r="10" spans="1:11" ht="39" customHeight="1">
      <c r="A10" s="13" t="s">
        <v>8</v>
      </c>
      <c r="B10" s="14"/>
      <c r="C10" s="15" t="s">
        <v>9</v>
      </c>
      <c r="D10" s="16"/>
      <c r="E10" s="17" t="s">
        <v>4</v>
      </c>
      <c r="F10" s="17" t="s">
        <v>27</v>
      </c>
      <c r="G10" s="13" t="s">
        <v>28</v>
      </c>
      <c r="H10" s="13" t="s">
        <v>29</v>
      </c>
    </row>
    <row r="11" spans="1:11" ht="13.2">
      <c r="A11" s="8"/>
      <c r="B11" s="8"/>
      <c r="C11" s="5"/>
      <c r="D11" s="5"/>
      <c r="E11" s="6" t="s">
        <v>12</v>
      </c>
      <c r="F11" s="6" t="s">
        <v>13</v>
      </c>
      <c r="G11" s="8" t="s">
        <v>14</v>
      </c>
      <c r="H11" s="8" t="s">
        <v>15</v>
      </c>
      <c r="J11" s="41"/>
    </row>
    <row r="12" spans="1:11" ht="13.2">
      <c r="A12" s="6"/>
      <c r="B12" s="6"/>
      <c r="C12" s="5"/>
      <c r="D12" s="5"/>
      <c r="E12" s="5"/>
      <c r="F12" s="5"/>
      <c r="G12" s="5"/>
      <c r="H12" s="5"/>
      <c r="J12" s="52"/>
    </row>
    <row r="13" spans="1:11" ht="13.2">
      <c r="A13" s="6" t="s">
        <v>30</v>
      </c>
      <c r="B13" s="6"/>
      <c r="C13" s="9" t="s">
        <v>31</v>
      </c>
      <c r="D13" s="9"/>
      <c r="E13" s="26">
        <v>7873.7359211699613</v>
      </c>
      <c r="F13" s="27">
        <f>E13/E23</f>
        <v>0.53887130913673753</v>
      </c>
      <c r="G13" s="28">
        <v>4.0399999999999998E-2</v>
      </c>
      <c r="H13" s="29">
        <v>318.33208374381877</v>
      </c>
      <c r="J13" s="51"/>
    </row>
    <row r="14" spans="1:11" ht="13.2">
      <c r="A14" s="6"/>
      <c r="B14" s="6"/>
      <c r="C14" s="9"/>
      <c r="D14" s="9"/>
      <c r="E14" s="26"/>
      <c r="F14" s="27"/>
      <c r="G14" s="28"/>
      <c r="H14" s="29"/>
    </row>
    <row r="15" spans="1:11" ht="13.2">
      <c r="A15" s="6">
        <v>2</v>
      </c>
      <c r="B15" s="6"/>
      <c r="C15" s="9" t="s">
        <v>18</v>
      </c>
      <c r="D15" s="9"/>
      <c r="E15" s="26">
        <f>E23*F15</f>
        <v>584.46132036857182</v>
      </c>
      <c r="F15" s="27">
        <v>0.04</v>
      </c>
      <c r="G15" s="28">
        <v>1.5599999999999999E-2</v>
      </c>
      <c r="H15" s="29">
        <f>E15*G15</f>
        <v>9.1175965977497206</v>
      </c>
      <c r="J15" s="42"/>
      <c r="K15" s="51"/>
    </row>
    <row r="16" spans="1:11" ht="13.2">
      <c r="A16" s="6"/>
      <c r="B16" s="6"/>
      <c r="C16" s="9"/>
      <c r="D16" s="9"/>
      <c r="E16" s="26"/>
      <c r="F16" s="27"/>
      <c r="G16" s="28"/>
      <c r="H16" s="29"/>
      <c r="J16" s="38"/>
      <c r="K16" s="51"/>
    </row>
    <row r="17" spans="1:11" ht="13.2">
      <c r="A17" s="6">
        <v>3</v>
      </c>
      <c r="B17" s="6"/>
      <c r="C17" s="9" t="s">
        <v>32</v>
      </c>
      <c r="D17" s="9"/>
      <c r="E17" s="26">
        <f>E23*F17</f>
        <v>308.72256399004209</v>
      </c>
      <c r="F17" s="27">
        <f>F19-F13-F15</f>
        <v>2.1128690863262335E-2</v>
      </c>
      <c r="G17" s="28">
        <f>G13</f>
        <v>4.0399999999999998E-2</v>
      </c>
      <c r="H17" s="29">
        <f>H19-H13-H15</f>
        <v>12.515481376160526</v>
      </c>
      <c r="J17" s="51"/>
      <c r="K17" s="51"/>
    </row>
    <row r="18" spans="1:11" ht="13.2">
      <c r="A18" s="6"/>
      <c r="B18" s="6"/>
      <c r="C18" s="9"/>
      <c r="D18" s="9"/>
      <c r="E18" s="26"/>
      <c r="F18" s="27"/>
      <c r="G18" s="28"/>
      <c r="H18" s="29"/>
      <c r="K18" s="51"/>
    </row>
    <row r="19" spans="1:11" ht="13.2">
      <c r="A19" s="6">
        <v>4</v>
      </c>
      <c r="B19" s="6"/>
      <c r="C19" s="9" t="s">
        <v>33</v>
      </c>
      <c r="D19" s="9"/>
      <c r="E19" s="26">
        <f>SUM(E13:E17)</f>
        <v>8766.919805528576</v>
      </c>
      <c r="F19" s="27">
        <v>0.59999999999999987</v>
      </c>
      <c r="G19" s="28">
        <f>((F13*G13)+(F15*G15)+(F17*G17))/SUM(F13:F17)</f>
        <v>3.8746666666666665E-2</v>
      </c>
      <c r="H19" s="29">
        <v>339.96516171772902</v>
      </c>
      <c r="J19" s="41"/>
      <c r="K19" s="51"/>
    </row>
    <row r="20" spans="1:11" ht="13.2">
      <c r="A20" s="6"/>
      <c r="B20" s="6"/>
      <c r="C20" s="9"/>
      <c r="D20" s="9"/>
      <c r="E20" s="26"/>
      <c r="F20" s="27"/>
      <c r="G20" s="28"/>
      <c r="H20" s="29"/>
      <c r="K20" s="51"/>
    </row>
    <row r="21" spans="1:11" ht="13.2">
      <c r="A21" s="6">
        <v>5</v>
      </c>
      <c r="B21" s="6"/>
      <c r="C21" s="9" t="s">
        <v>20</v>
      </c>
      <c r="D21" s="9"/>
      <c r="E21" s="37">
        <v>5844.613203685718</v>
      </c>
      <c r="F21" s="27">
        <v>0.4</v>
      </c>
      <c r="G21" s="28">
        <v>8.3400000000000002E-2</v>
      </c>
      <c r="H21" s="29">
        <f>E21*G21</f>
        <v>487.44074118738888</v>
      </c>
      <c r="K21" s="51"/>
    </row>
    <row r="22" spans="1:11" ht="13.2">
      <c r="A22" s="6"/>
      <c r="B22" s="6"/>
      <c r="C22" s="9"/>
      <c r="D22" s="9"/>
      <c r="E22" s="26"/>
      <c r="F22" s="27"/>
      <c r="G22" s="28"/>
      <c r="H22" s="29"/>
      <c r="K22" s="51"/>
    </row>
    <row r="23" spans="1:11" ht="13.8" thickBot="1">
      <c r="A23" s="6">
        <v>6</v>
      </c>
      <c r="B23" s="6"/>
      <c r="C23" s="9" t="s">
        <v>34</v>
      </c>
      <c r="D23" s="9"/>
      <c r="E23" s="36">
        <v>14611.533009214294</v>
      </c>
      <c r="F23" s="19">
        <v>0.99999999999999989</v>
      </c>
      <c r="G23" s="20">
        <f>((F19*G19)+(F21*G21))/SUM(F19:F21)</f>
        <v>5.6607999999999999E-2</v>
      </c>
      <c r="H23" s="21">
        <f>H21+H19</f>
        <v>827.40590290511796</v>
      </c>
      <c r="K23" s="51"/>
    </row>
    <row r="24" spans="1:11" ht="13.8" thickTop="1">
      <c r="E24" s="41"/>
      <c r="K24" s="51"/>
    </row>
    <row r="25" spans="1:11">
      <c r="H25" s="25"/>
    </row>
    <row r="26" spans="1:11">
      <c r="A26" s="32"/>
    </row>
    <row r="27" spans="1:11">
      <c r="A27" s="32"/>
      <c r="E27" s="3"/>
    </row>
    <row r="28" spans="1:11">
      <c r="A28" s="32"/>
      <c r="E28" s="3"/>
    </row>
    <row r="29" spans="1:11">
      <c r="A29" s="32"/>
    </row>
    <row r="30" spans="1:11">
      <c r="A30" s="32"/>
    </row>
    <row r="34" spans="3:3" ht="13.2">
      <c r="C34" s="5"/>
    </row>
  </sheetData>
  <mergeCells count="7">
    <mergeCell ref="A7:H7"/>
    <mergeCell ref="A1:H1"/>
    <mergeCell ref="A2:H2"/>
    <mergeCell ref="A3:H3"/>
    <mergeCell ref="A4:H4"/>
    <mergeCell ref="A5:H5"/>
    <mergeCell ref="A6:H6"/>
  </mergeCells>
  <printOptions horizontalCentered="1"/>
  <pageMargins left="0.75" right="0.75" top="1.5" bottom="0.5" header="0.5" footer="0.5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4"/>
  <sheetViews>
    <sheetView view="pageBreakPreview" zoomScale="115" zoomScaleNormal="100" zoomScaleSheetLayoutView="115" workbookViewId="0">
      <selection activeCell="L25" sqref="L25"/>
    </sheetView>
  </sheetViews>
  <sheetFormatPr defaultColWidth="9.21875" defaultRowHeight="12.6"/>
  <cols>
    <col min="1" max="1" width="7.77734375" style="1" customWidth="1"/>
    <col min="2" max="2" width="1.21875" style="1" customWidth="1"/>
    <col min="3" max="3" width="18.21875" style="1" customWidth="1"/>
    <col min="4" max="4" width="1.21875" style="1" customWidth="1"/>
    <col min="5" max="5" width="8.77734375" style="1" customWidth="1"/>
    <col min="6" max="6" width="9.5546875" style="1" bestFit="1" customWidth="1"/>
    <col min="7" max="8" width="9.44140625" style="1" customWidth="1"/>
    <col min="9" max="9" width="5" style="1" customWidth="1"/>
    <col min="10" max="16384" width="9.21875" style="1"/>
  </cols>
  <sheetData>
    <row r="1" spans="1:11" ht="13.2">
      <c r="A1" s="61" t="s">
        <v>0</v>
      </c>
      <c r="B1" s="61"/>
      <c r="C1" s="61"/>
      <c r="D1" s="61"/>
      <c r="E1" s="61"/>
      <c r="F1" s="61"/>
      <c r="G1" s="61"/>
      <c r="H1" s="61"/>
    </row>
    <row r="2" spans="1:11" ht="13.2">
      <c r="A2" s="61" t="s">
        <v>1</v>
      </c>
      <c r="B2" s="61"/>
      <c r="C2" s="61"/>
      <c r="D2" s="61"/>
      <c r="E2" s="61"/>
      <c r="F2" s="61"/>
      <c r="G2" s="61"/>
      <c r="H2" s="61"/>
    </row>
    <row r="3" spans="1:11" ht="13.2">
      <c r="A3" s="60" t="s">
        <v>23</v>
      </c>
      <c r="B3" s="60"/>
      <c r="C3" s="60"/>
      <c r="D3" s="60"/>
      <c r="E3" s="60"/>
      <c r="F3" s="60"/>
      <c r="G3" s="60"/>
      <c r="H3" s="60"/>
    </row>
    <row r="4" spans="1:11" ht="13.2">
      <c r="A4" s="61" t="s">
        <v>35</v>
      </c>
      <c r="B4" s="61"/>
      <c r="C4" s="61"/>
      <c r="D4" s="61"/>
      <c r="E4" s="61"/>
      <c r="F4" s="61"/>
      <c r="G4" s="61"/>
      <c r="H4" s="61"/>
    </row>
    <row r="5" spans="1:11" ht="13.2">
      <c r="A5" s="60" t="s">
        <v>25</v>
      </c>
      <c r="B5" s="60"/>
      <c r="C5" s="60"/>
      <c r="D5" s="60"/>
      <c r="E5" s="60"/>
      <c r="F5" s="60"/>
      <c r="G5" s="60"/>
      <c r="H5" s="60"/>
    </row>
    <row r="6" spans="1:11" ht="13.2">
      <c r="A6" s="60" t="s">
        <v>26</v>
      </c>
      <c r="B6" s="60"/>
      <c r="C6" s="60"/>
      <c r="D6" s="60"/>
      <c r="E6" s="60"/>
      <c r="F6" s="60"/>
      <c r="G6" s="60"/>
      <c r="H6" s="60"/>
    </row>
    <row r="7" spans="1:11" ht="13.2">
      <c r="A7" s="60" t="s">
        <v>4</v>
      </c>
      <c r="B7" s="60"/>
      <c r="C7" s="60"/>
      <c r="D7" s="60"/>
      <c r="E7" s="60"/>
      <c r="F7" s="60"/>
      <c r="G7" s="60"/>
      <c r="H7" s="60"/>
      <c r="I7" s="5"/>
      <c r="J7" s="5"/>
      <c r="K7" s="5"/>
    </row>
    <row r="8" spans="1:11" ht="13.2">
      <c r="A8" s="7"/>
      <c r="B8" s="7"/>
      <c r="C8" s="7"/>
      <c r="D8" s="7"/>
      <c r="E8" s="7"/>
      <c r="F8" s="7"/>
      <c r="G8" s="7"/>
      <c r="H8" s="7"/>
    </row>
    <row r="9" spans="1:11" ht="13.2">
      <c r="A9" s="6"/>
      <c r="B9" s="6"/>
      <c r="C9" s="5"/>
      <c r="D9" s="5"/>
      <c r="E9" s="61">
        <v>2018</v>
      </c>
      <c r="F9" s="61"/>
      <c r="G9" s="61"/>
      <c r="H9" s="61"/>
    </row>
    <row r="10" spans="1:11" ht="39" customHeight="1">
      <c r="A10" s="13" t="s">
        <v>8</v>
      </c>
      <c r="B10" s="14"/>
      <c r="C10" s="15" t="s">
        <v>9</v>
      </c>
      <c r="D10" s="16"/>
      <c r="E10" s="17" t="s">
        <v>4</v>
      </c>
      <c r="F10" s="17" t="s">
        <v>27</v>
      </c>
      <c r="G10" s="13" t="s">
        <v>28</v>
      </c>
      <c r="H10" s="13" t="s">
        <v>29</v>
      </c>
    </row>
    <row r="11" spans="1:11" ht="13.2">
      <c r="A11" s="8"/>
      <c r="B11" s="8"/>
      <c r="C11" s="5"/>
      <c r="D11" s="5"/>
      <c r="E11" s="6" t="s">
        <v>12</v>
      </c>
      <c r="F11" s="6" t="s">
        <v>13</v>
      </c>
      <c r="G11" s="8" t="s">
        <v>14</v>
      </c>
      <c r="H11" s="8" t="s">
        <v>15</v>
      </c>
    </row>
    <row r="12" spans="1:11" ht="13.2">
      <c r="A12" s="6"/>
      <c r="B12" s="6"/>
      <c r="C12" s="5"/>
      <c r="D12" s="5"/>
      <c r="E12" s="5"/>
      <c r="F12" s="5"/>
      <c r="G12" s="5"/>
      <c r="H12" s="5"/>
    </row>
    <row r="13" spans="1:11" ht="13.2">
      <c r="A13" s="6" t="s">
        <v>30</v>
      </c>
      <c r="B13" s="6"/>
      <c r="C13" s="9" t="s">
        <v>31</v>
      </c>
      <c r="D13" s="9"/>
      <c r="E13" s="33">
        <v>3768.1249794908699</v>
      </c>
      <c r="F13" s="28">
        <f>E13/$E$23</f>
        <v>0.49341028159212114</v>
      </c>
      <c r="G13" s="28">
        <v>4.4727915897156169E-2</v>
      </c>
      <c r="H13" s="29">
        <f>E13*G13</f>
        <v>168.54037717264094</v>
      </c>
    </row>
    <row r="14" spans="1:11" ht="13.2">
      <c r="A14" s="6"/>
      <c r="B14" s="6"/>
      <c r="C14" s="9"/>
      <c r="D14" s="9"/>
      <c r="E14" s="33"/>
      <c r="F14" s="27"/>
      <c r="G14" s="28"/>
      <c r="H14" s="29"/>
    </row>
    <row r="15" spans="1:11" ht="13.2">
      <c r="A15" s="6">
        <v>2</v>
      </c>
      <c r="B15" s="6"/>
      <c r="C15" s="9" t="s">
        <v>18</v>
      </c>
      <c r="D15" s="9"/>
      <c r="E15" s="33">
        <v>305.47664228206099</v>
      </c>
      <c r="F15" s="28">
        <f>E15/$E$23</f>
        <v>4.0000084102457936E-2</v>
      </c>
      <c r="G15" s="28">
        <v>2.29E-2</v>
      </c>
      <c r="H15" s="29">
        <f>E15*G15</f>
        <v>6.9954151082591967</v>
      </c>
    </row>
    <row r="16" spans="1:11" ht="13.2">
      <c r="A16" s="6"/>
      <c r="B16" s="6"/>
      <c r="C16" s="9"/>
      <c r="D16" s="9"/>
      <c r="E16" s="33"/>
      <c r="F16" s="27"/>
      <c r="G16" s="28"/>
      <c r="H16" s="29"/>
    </row>
    <row r="17" spans="1:8" ht="13.2">
      <c r="A17" s="6">
        <v>3</v>
      </c>
      <c r="B17" s="6"/>
      <c r="C17" s="9" t="s">
        <v>32</v>
      </c>
      <c r="D17" s="9"/>
      <c r="E17" s="33">
        <f>F17*E23</f>
        <v>508.53902050913047</v>
      </c>
      <c r="F17" s="28">
        <f>56%-F13</f>
        <v>6.6589718407878917E-2</v>
      </c>
      <c r="G17" s="28">
        <v>4.4727915897156169E-2</v>
      </c>
      <c r="H17" s="29">
        <f>E17*G17</f>
        <v>22.745890539754562</v>
      </c>
    </row>
    <row r="18" spans="1:8" ht="13.2">
      <c r="A18" s="6"/>
      <c r="B18" s="6"/>
      <c r="C18" s="9"/>
      <c r="D18" s="9"/>
      <c r="E18" s="33"/>
      <c r="F18" s="27"/>
      <c r="G18" s="28"/>
      <c r="H18" s="29"/>
    </row>
    <row r="19" spans="1:8" ht="13.2">
      <c r="A19" s="6">
        <v>4</v>
      </c>
      <c r="B19" s="6"/>
      <c r="C19" s="9" t="s">
        <v>33</v>
      </c>
      <c r="D19" s="9"/>
      <c r="E19" s="33">
        <f>SUM(E13:E17)</f>
        <v>4582.1406422820619</v>
      </c>
      <c r="F19" s="28">
        <f>SUM(F13:F17)</f>
        <v>0.60000008410245798</v>
      </c>
      <c r="G19" s="28">
        <f>((E13*G13)+(E15*G15)+(E17*G17))/E19</f>
        <v>4.3272718648352901E-2</v>
      </c>
      <c r="H19" s="29">
        <f>H13+H15+H17</f>
        <v>198.28168282065471</v>
      </c>
    </row>
    <row r="20" spans="1:8" ht="13.2">
      <c r="A20" s="6"/>
      <c r="B20" s="6"/>
      <c r="C20" s="9"/>
      <c r="D20" s="9"/>
      <c r="E20" s="33"/>
      <c r="F20" s="27"/>
      <c r="G20" s="28"/>
      <c r="H20" s="29"/>
    </row>
    <row r="21" spans="1:8" ht="13.2">
      <c r="A21" s="6">
        <v>5</v>
      </c>
      <c r="B21" s="6"/>
      <c r="C21" s="9" t="s">
        <v>20</v>
      </c>
      <c r="D21" s="9"/>
      <c r="E21" s="33">
        <v>3054.7664228206104</v>
      </c>
      <c r="F21" s="28">
        <v>0.4</v>
      </c>
      <c r="G21" s="28">
        <v>0.09</v>
      </c>
      <c r="H21" s="29">
        <f>E21*G21</f>
        <v>274.92897805385491</v>
      </c>
    </row>
    <row r="22" spans="1:8" ht="13.2">
      <c r="A22" s="6"/>
      <c r="B22" s="6"/>
      <c r="C22" s="9"/>
      <c r="D22" s="9"/>
      <c r="E22" s="26"/>
      <c r="F22" s="27"/>
      <c r="G22" s="28"/>
      <c r="H22" s="29"/>
    </row>
    <row r="23" spans="1:8" ht="13.8" thickBot="1">
      <c r="A23" s="6">
        <v>6</v>
      </c>
      <c r="B23" s="6"/>
      <c r="C23" s="9" t="s">
        <v>34</v>
      </c>
      <c r="D23" s="9"/>
      <c r="E23" s="18">
        <v>7636.9</v>
      </c>
      <c r="F23" s="34">
        <f>SUM(F19:F21)</f>
        <v>1.0000000841024579</v>
      </c>
      <c r="G23" s="20">
        <f>((E19*G19)+(E21*G21))/E23</f>
        <v>6.1963710520565887E-2</v>
      </c>
      <c r="H23" s="21">
        <f>SUM(H19:H21)</f>
        <v>473.21066087450959</v>
      </c>
    </row>
    <row r="24" spans="1:8" ht="13.2" thickTop="1"/>
    <row r="25" spans="1:8">
      <c r="E25" s="3"/>
      <c r="F25" s="4"/>
    </row>
    <row r="26" spans="1:8">
      <c r="F26" s="2"/>
    </row>
    <row r="34" spans="3:3" ht="13.2">
      <c r="C34" s="5"/>
    </row>
  </sheetData>
  <mergeCells count="8">
    <mergeCell ref="A7:H7"/>
    <mergeCell ref="E9:H9"/>
    <mergeCell ref="A1:H1"/>
    <mergeCell ref="A2:H2"/>
    <mergeCell ref="A3:H3"/>
    <mergeCell ref="A4:H4"/>
    <mergeCell ref="A5:H5"/>
    <mergeCell ref="A6:H6"/>
  </mergeCells>
  <printOptions horizontalCentered="1"/>
  <pageMargins left="0.75" right="0.75" top="1.5" bottom="0.5" header="0.5" footer="0.5"/>
  <pageSetup orientation="portrait" cellComments="asDisplayed" r:id="rId1"/>
  <headerFooter differentOddEven="1" alignWithMargins="0">
    <evenHeader>&amp;LUpdated: 2014-05-30
EB-2013-0416
Exhibit B2
Tab 1
Schedule 1
Page &amp;P of &amp;N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4"/>
  <sheetViews>
    <sheetView tabSelected="1" view="pageBreakPreview" zoomScale="115" zoomScaleNormal="100" zoomScaleSheetLayoutView="115" workbookViewId="0">
      <selection activeCell="L19" sqref="L19"/>
    </sheetView>
  </sheetViews>
  <sheetFormatPr defaultColWidth="9.21875" defaultRowHeight="12.6"/>
  <cols>
    <col min="1" max="1" width="9.44140625" style="1" customWidth="1"/>
    <col min="2" max="2" width="1.21875" style="1" customWidth="1"/>
    <col min="3" max="3" width="18.77734375" style="1" customWidth="1"/>
    <col min="4" max="4" width="1.21875" style="1" hidden="1" customWidth="1"/>
    <col min="5" max="5" width="9.44140625" style="1" bestFit="1" customWidth="1"/>
    <col min="6" max="6" width="9.5546875" style="1" bestFit="1" customWidth="1"/>
    <col min="7" max="8" width="9.44140625" style="1" customWidth="1"/>
    <col min="9" max="9" width="2.88671875" style="1" customWidth="1"/>
    <col min="10" max="16384" width="9.21875" style="1"/>
  </cols>
  <sheetData>
    <row r="1" spans="1:11" ht="13.2">
      <c r="A1" s="61" t="s">
        <v>0</v>
      </c>
      <c r="B1" s="61"/>
      <c r="C1" s="61"/>
      <c r="D1" s="61"/>
      <c r="E1" s="61"/>
      <c r="F1" s="61"/>
      <c r="G1" s="61"/>
      <c r="H1" s="61"/>
    </row>
    <row r="2" spans="1:11" ht="13.2">
      <c r="A2" s="61" t="s">
        <v>22</v>
      </c>
      <c r="B2" s="61"/>
      <c r="C2" s="61"/>
      <c r="D2" s="61"/>
      <c r="E2" s="61"/>
      <c r="F2" s="61"/>
      <c r="G2" s="61"/>
      <c r="H2" s="61"/>
    </row>
    <row r="3" spans="1:11" ht="13.2">
      <c r="A3" s="60" t="s">
        <v>23</v>
      </c>
      <c r="B3" s="60"/>
      <c r="C3" s="60"/>
      <c r="D3" s="60"/>
      <c r="E3" s="60"/>
      <c r="F3" s="60"/>
      <c r="G3" s="60"/>
      <c r="H3" s="60"/>
    </row>
    <row r="4" spans="1:11" ht="13.2">
      <c r="A4" s="61" t="s">
        <v>36</v>
      </c>
      <c r="B4" s="61"/>
      <c r="C4" s="61"/>
      <c r="D4" s="61"/>
      <c r="E4" s="61"/>
      <c r="F4" s="61"/>
      <c r="G4" s="61"/>
      <c r="H4" s="61"/>
    </row>
    <row r="5" spans="1:11" ht="13.2">
      <c r="A5" s="60" t="s">
        <v>25</v>
      </c>
      <c r="B5" s="60"/>
      <c r="C5" s="60"/>
      <c r="D5" s="60"/>
      <c r="E5" s="60"/>
      <c r="F5" s="60"/>
      <c r="G5" s="60"/>
      <c r="H5" s="60"/>
    </row>
    <row r="6" spans="1:11" ht="13.2">
      <c r="A6" s="60" t="s">
        <v>26</v>
      </c>
      <c r="B6" s="60"/>
      <c r="C6" s="60"/>
      <c r="D6" s="60"/>
      <c r="E6" s="60"/>
      <c r="F6" s="60"/>
      <c r="G6" s="60"/>
      <c r="H6" s="60"/>
    </row>
    <row r="7" spans="1:11" ht="13.2">
      <c r="A7" s="60" t="s">
        <v>4</v>
      </c>
      <c r="B7" s="60"/>
      <c r="C7" s="60"/>
      <c r="D7" s="60"/>
      <c r="E7" s="60"/>
      <c r="F7" s="60"/>
      <c r="G7" s="60"/>
      <c r="H7" s="60"/>
      <c r="I7" s="5"/>
      <c r="J7" s="5"/>
      <c r="K7" s="5"/>
    </row>
    <row r="8" spans="1:11" ht="13.2">
      <c r="A8" s="7"/>
      <c r="B8" s="7"/>
      <c r="C8" s="7"/>
      <c r="D8" s="7"/>
      <c r="E8" s="7"/>
      <c r="F8" s="7"/>
      <c r="G8" s="7"/>
      <c r="H8" s="7"/>
    </row>
    <row r="9" spans="1:11" ht="13.2">
      <c r="A9" s="6"/>
      <c r="B9" s="6"/>
      <c r="C9" s="5"/>
      <c r="D9" s="5"/>
      <c r="E9" s="61">
        <v>2020</v>
      </c>
      <c r="F9" s="61"/>
      <c r="G9" s="61"/>
      <c r="H9" s="61"/>
    </row>
    <row r="10" spans="1:11" ht="39" customHeight="1">
      <c r="A10" s="13" t="s">
        <v>8</v>
      </c>
      <c r="B10" s="14"/>
      <c r="C10" s="15" t="s">
        <v>9</v>
      </c>
      <c r="D10" s="16"/>
      <c r="E10" s="17" t="s">
        <v>4</v>
      </c>
      <c r="F10" s="17" t="s">
        <v>27</v>
      </c>
      <c r="G10" s="13" t="s">
        <v>28</v>
      </c>
      <c r="H10" s="13" t="s">
        <v>29</v>
      </c>
    </row>
    <row r="11" spans="1:11" ht="13.2">
      <c r="A11" s="8"/>
      <c r="B11" s="8"/>
      <c r="C11" s="5"/>
      <c r="D11" s="5"/>
      <c r="E11" s="6" t="s">
        <v>12</v>
      </c>
      <c r="F11" s="6" t="s">
        <v>13</v>
      </c>
      <c r="G11" s="8" t="s">
        <v>14</v>
      </c>
      <c r="H11" s="8" t="s">
        <v>15</v>
      </c>
    </row>
    <row r="12" spans="1:11" ht="13.2">
      <c r="A12" s="6"/>
      <c r="B12" s="6"/>
      <c r="C12" s="5"/>
      <c r="D12" s="5"/>
      <c r="E12" s="5"/>
      <c r="F12" s="5"/>
      <c r="G12" s="5"/>
      <c r="H12" s="5"/>
    </row>
    <row r="13" spans="1:11" ht="13.2">
      <c r="A13" s="6" t="s">
        <v>30</v>
      </c>
      <c r="B13" s="6"/>
      <c r="C13" s="9" t="s">
        <v>31</v>
      </c>
      <c r="D13" s="9"/>
      <c r="E13" s="33">
        <v>6409.4</v>
      </c>
      <c r="F13" s="28">
        <f>E13/$E$23</f>
        <v>0.51857665296611533</v>
      </c>
      <c r="G13" s="28">
        <v>4.4243865312093157E-2</v>
      </c>
      <c r="H13" s="29">
        <f>E13*G13</f>
        <v>283.57663033132985</v>
      </c>
    </row>
    <row r="14" spans="1:11" ht="13.2">
      <c r="A14" s="6"/>
      <c r="B14" s="6"/>
      <c r="C14" s="9"/>
      <c r="D14" s="9"/>
      <c r="E14" s="33"/>
      <c r="F14" s="27"/>
      <c r="G14" s="28"/>
      <c r="H14" s="29"/>
    </row>
    <row r="15" spans="1:11" ht="13.2">
      <c r="A15" s="6">
        <v>2</v>
      </c>
      <c r="B15" s="6"/>
      <c r="C15" s="9" t="s">
        <v>18</v>
      </c>
      <c r="D15" s="9"/>
      <c r="E15" s="33">
        <v>494.4</v>
      </c>
      <c r="F15" s="28">
        <v>0.04</v>
      </c>
      <c r="G15" s="28">
        <v>2.75E-2</v>
      </c>
      <c r="H15" s="29">
        <f>E15*G15</f>
        <v>13.596</v>
      </c>
    </row>
    <row r="16" spans="1:11" ht="13.2">
      <c r="A16" s="6"/>
      <c r="B16" s="6"/>
      <c r="C16" s="9"/>
      <c r="D16" s="9"/>
      <c r="E16" s="33"/>
      <c r="F16" s="27"/>
      <c r="G16" s="28"/>
      <c r="H16" s="29"/>
    </row>
    <row r="17" spans="1:8" ht="13.2">
      <c r="A17" s="6">
        <v>3</v>
      </c>
      <c r="B17" s="6"/>
      <c r="C17" s="9" t="s">
        <v>32</v>
      </c>
      <c r="D17" s="9"/>
      <c r="E17" s="33">
        <f>F17*E23</f>
        <v>511.9760000000017</v>
      </c>
      <c r="F17" s="28">
        <f>56%-F13</f>
        <v>4.1423347033884728E-2</v>
      </c>
      <c r="G17" s="28">
        <v>4.4243865312093157E-2</v>
      </c>
      <c r="H17" s="29">
        <f>E17*G17</f>
        <v>22.651797187024282</v>
      </c>
    </row>
    <row r="18" spans="1:8" ht="13.2">
      <c r="A18" s="6"/>
      <c r="B18" s="6"/>
      <c r="C18" s="9"/>
      <c r="D18" s="9"/>
      <c r="E18" s="33"/>
      <c r="F18" s="27"/>
      <c r="G18" s="28"/>
      <c r="H18" s="29"/>
    </row>
    <row r="19" spans="1:8" ht="13.2">
      <c r="A19" s="6">
        <v>4</v>
      </c>
      <c r="B19" s="6"/>
      <c r="C19" s="9" t="s">
        <v>33</v>
      </c>
      <c r="D19" s="9"/>
      <c r="E19" s="33">
        <f>SUM(E13:E17)</f>
        <v>7415.7760000000007</v>
      </c>
      <c r="F19" s="28">
        <f>SUM(F13:F17)</f>
        <v>0.60000000000000009</v>
      </c>
      <c r="G19" s="28">
        <f>((E13*G13)+(E15*G15)+(E17*G17))/E19</f>
        <v>4.3127573907080538E-2</v>
      </c>
      <c r="H19" s="29">
        <f>H13+H15+H17</f>
        <v>319.82442751835413</v>
      </c>
    </row>
    <row r="20" spans="1:8" ht="13.2">
      <c r="A20" s="6"/>
      <c r="B20" s="6"/>
      <c r="C20" s="9"/>
      <c r="D20" s="9"/>
      <c r="E20" s="33"/>
      <c r="F20" s="27"/>
      <c r="G20" s="28"/>
      <c r="H20" s="29"/>
    </row>
    <row r="21" spans="1:8" ht="13.2">
      <c r="A21" s="6">
        <v>5</v>
      </c>
      <c r="B21" s="6"/>
      <c r="C21" s="9" t="s">
        <v>20</v>
      </c>
      <c r="D21" s="9"/>
      <c r="E21" s="33">
        <f>E23*F21</f>
        <v>4943.84</v>
      </c>
      <c r="F21" s="28">
        <v>0.4</v>
      </c>
      <c r="G21" s="28">
        <v>8.5199999999999998E-2</v>
      </c>
      <c r="H21" s="29">
        <f>E21*G21</f>
        <v>421.21516800000001</v>
      </c>
    </row>
    <row r="22" spans="1:8" ht="13.2">
      <c r="A22" s="6"/>
      <c r="B22" s="6"/>
      <c r="C22" s="9"/>
      <c r="D22" s="9"/>
      <c r="E22" s="26"/>
      <c r="F22" s="27"/>
      <c r="G22" s="28"/>
      <c r="H22" s="29"/>
    </row>
    <row r="23" spans="1:8" ht="13.8" thickBot="1">
      <c r="A23" s="6">
        <v>6</v>
      </c>
      <c r="B23" s="6"/>
      <c r="C23" s="9" t="s">
        <v>34</v>
      </c>
      <c r="D23" s="9"/>
      <c r="E23" s="18">
        <v>12359.6</v>
      </c>
      <c r="F23" s="34">
        <f>SUM(F19:F21)</f>
        <v>1</v>
      </c>
      <c r="G23" s="20">
        <f>((E19*G19)+(E21*G21))/E23</f>
        <v>5.9956600174629775E-2</v>
      </c>
      <c r="H23" s="21">
        <f>SUM(H19:H21)</f>
        <v>741.03959551835419</v>
      </c>
    </row>
    <row r="24" spans="1:8" ht="13.2" thickTop="1"/>
    <row r="25" spans="1:8">
      <c r="E25" s="3"/>
      <c r="F25" s="4"/>
    </row>
    <row r="26" spans="1:8">
      <c r="F26" s="2"/>
    </row>
    <row r="34" spans="3:3" ht="13.2">
      <c r="C34" s="5"/>
    </row>
  </sheetData>
  <mergeCells count="8">
    <mergeCell ref="E9:H9"/>
    <mergeCell ref="A1:H1"/>
    <mergeCell ref="A2:H2"/>
    <mergeCell ref="A3:H3"/>
    <mergeCell ref="A4:H4"/>
    <mergeCell ref="A5:H5"/>
    <mergeCell ref="A6:H6"/>
    <mergeCell ref="A7:H7"/>
  </mergeCells>
  <printOptions horizontalCentered="1"/>
  <pageMargins left="0.75" right="0.75" top="1.5" bottom="0.5" header="0.5" footer="0.5"/>
  <pageSetup orientation="portrait" cellComments="asDisplayed" r:id="rId1"/>
  <headerFooter differentOddEven="1" alignWithMargins="0">
    <evenHeader>&amp;LUpdated: 2014-05-30
EB-2013-0416
Exhibit B2
Tab 1
Schedule 1
Page &amp;P of &amp;N</evenHeader>
  </headerFooter>
  <ignoredErrors>
    <ignoredError sqref="G2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E6B056-EB09-4017-B29F-8FBB8AE62A53}"/>
</file>

<file path=customXml/itemProps3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77E23EE-06ED-4B01-B0BE-1CAF82D99D48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e5dfc26-dbcc-4266-b0cd-e8ab87711e15"/>
    <ds:schemaRef ds:uri="http://www.w3.org/XML/1998/namespace"/>
    <ds:schemaRef ds:uri="00b55595-d4eb-41d0-b489-5e408284444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F-01-03 Page 1 (Dx) 2-OA</vt:lpstr>
      <vt:lpstr>F-01-03 Page 2 (Tx) 2-OA</vt:lpstr>
      <vt:lpstr>F-01-03 Page 3 (Dx) 2-OA</vt:lpstr>
      <vt:lpstr>F-01-03 Page 4 (Tx) 2-OA</vt:lpstr>
      <vt:lpstr>F-01-03 Page 5 (Dx) 2-OA</vt:lpstr>
      <vt:lpstr>F-01-03 Page 6 (Tx) 2-OA</vt:lpstr>
      <vt:lpstr>'F-01-03 Page 1 (Dx) 2-OA'!Print_Area</vt:lpstr>
      <vt:lpstr>'F-01-03 Page 2 (Tx) 2-OA'!Print_Area</vt:lpstr>
      <vt:lpstr>'F-01-03 Page 3 (Dx) 2-OA'!Print_Area</vt:lpstr>
      <vt:lpstr>'F-01-03 Page 4 (Tx) 2-OA'!Print_Area</vt:lpstr>
      <vt:lpstr>'F-01-03 Page 5 (Dx) 2-OA'!Print_Area</vt:lpstr>
      <vt:lpstr>'F-01-03 Page 6 (Tx) 2-OA'!Print_Area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 - Staff Interrogatory - 397</dc:title>
  <dc:subject/>
  <dc:creator>187395</dc:creator>
  <cp:keywords/>
  <dc:description/>
  <cp:lastModifiedBy>AUBIN Danielle</cp:lastModifiedBy>
  <cp:revision/>
  <cp:lastPrinted>2022-05-15T16:55:23Z</cp:lastPrinted>
  <dcterms:created xsi:type="dcterms:W3CDTF">2008-07-30T17:20:25Z</dcterms:created>
  <dcterms:modified xsi:type="dcterms:W3CDTF">2022-05-15T17:01:11Z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0x0101003AFE77665E354B468AF3F4F0E95858A6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Hydro One Data Classification">
    <vt:lpwstr>Internal Use (Only Internal information is not for release to the public)</vt:lpwstr>
  </property>
  <property fmtid="{D5CDD505-2E9C-101B-9397-08002B2CF9AE}" pid="12" name="ISD_Category">
    <vt:lpwstr>Other</vt:lpwstr>
  </property>
  <property fmtid="{D5CDD505-2E9C-101B-9397-08002B2CF9AE}" pid="13" name="AM_Approved">
    <vt:bool>false</vt:bool>
  </property>
  <property fmtid="{D5CDD505-2E9C-101B-9397-08002B2CF9AE}" pid="14" name="Document Date">
    <vt:filetime>2017-02-03T19:00:14Z</vt:filetime>
  </property>
  <property fmtid="{D5CDD505-2E9C-101B-9397-08002B2CF9AE}" pid="15" name="Schedule">
    <vt:r8>1</vt:r8>
  </property>
  <property fmtid="{D5CDD505-2E9C-101B-9397-08002B2CF9AE}" pid="16" name="Filing Status">
    <vt:lpwstr>Initial_Stage</vt:lpwstr>
  </property>
  <property fmtid="{D5CDD505-2E9C-101B-9397-08002B2CF9AE}" pid="17" name="Dir_Contact">
    <vt:lpwstr>Karen Taylor</vt:lpwstr>
  </property>
  <property fmtid="{D5CDD505-2E9C-101B-9397-08002B2CF9AE}" pid="18" name="Strategic?">
    <vt:bool>false</vt:bool>
  </property>
  <property fmtid="{D5CDD505-2E9C-101B-9397-08002B2CF9AE}" pid="19" name="SR_Approved">
    <vt:bool>false</vt:bool>
  </property>
  <property fmtid="{D5CDD505-2E9C-101B-9397-08002B2CF9AE}" pid="20" name="RA2_Approved">
    <vt:bool>false</vt:bool>
  </property>
  <property fmtid="{D5CDD505-2E9C-101B-9397-08002B2CF9AE}" pid="21" name="Comments">
    <vt:lpwstr/>
  </property>
  <property fmtid="{D5CDD505-2E9C-101B-9397-08002B2CF9AE}" pid="22" name="DSP_Section">
    <vt:lpwstr/>
  </property>
  <property fmtid="{D5CDD505-2E9C-101B-9397-08002B2CF9AE}" pid="23" name="Draft">
    <vt:r8>1</vt:r8>
  </property>
  <property fmtid="{D5CDD505-2E9C-101B-9397-08002B2CF9AE}" pid="24" name="BluePage_Ready">
    <vt:bool>false</vt:bool>
  </property>
  <property fmtid="{D5CDD505-2E9C-101B-9397-08002B2CF9AE}" pid="25" name="Singer Watts">
    <vt:bool>false</vt:bool>
  </property>
  <property fmtid="{D5CDD505-2E9C-101B-9397-08002B2CF9AE}" pid="26" name="Dx/Tx/Common">
    <vt:lpwstr>Common</vt:lpwstr>
  </property>
  <property fmtid="{D5CDD505-2E9C-101B-9397-08002B2CF9AE}" pid="27" name="AESI Status">
    <vt:lpwstr>Not Ready</vt:lpwstr>
  </property>
  <property fmtid="{D5CDD505-2E9C-101B-9397-08002B2CF9AE}" pid="28" name="Witness_OK">
    <vt:lpwstr>No</vt:lpwstr>
  </property>
  <property fmtid="{D5CDD505-2E9C-101B-9397-08002B2CF9AE}" pid="29" name="_dlc_DocIdItemGuid">
    <vt:lpwstr>c4a76e6d-7b7f-4163-ba8f-5ce87ab6705b</vt:lpwstr>
  </property>
  <property fmtid="{D5CDD505-2E9C-101B-9397-08002B2CF9AE}" pid="30" name="Torys_OK">
    <vt:lpwstr/>
  </property>
  <property fmtid="{D5CDD505-2E9C-101B-9397-08002B2CF9AE}" pid="31" name="Blackline">
    <vt:lpwstr>Not Ready</vt:lpwstr>
  </property>
  <property fmtid="{D5CDD505-2E9C-101B-9397-08002B2CF9AE}" pid="32" name="Witness(Internal)">
    <vt:lpwstr>64;#kevin.dickinson@HydroOne.com</vt:lpwstr>
  </property>
  <property fmtid="{D5CDD505-2E9C-101B-9397-08002B2CF9AE}" pid="33" name="WitnessApproved">
    <vt:lpwstr>Approved</vt:lpwstr>
  </property>
  <property fmtid="{D5CDD505-2E9C-101B-9397-08002B2CF9AE}" pid="34" name="RA Review Draft 1">
    <vt:bool>true</vt:bool>
  </property>
  <property fmtid="{D5CDD505-2E9C-101B-9397-08002B2CF9AE}" pid="35" name="Tab">
    <vt:lpwstr>1</vt:lpwstr>
  </property>
  <property fmtid="{D5CDD505-2E9C-101B-9397-08002B2CF9AE}" pid="36" name="CaseNumber">
    <vt:lpwstr>EB-2021-0110</vt:lpwstr>
  </property>
  <property fmtid="{D5CDD505-2E9C-101B-9397-08002B2CF9AE}" pid="37" name="ELT">
    <vt:bool>false</vt:bool>
  </property>
  <property fmtid="{D5CDD505-2E9C-101B-9397-08002B2CF9AE}" pid="38" name="IntervenorAcronymn">
    <vt:lpwstr>Staff</vt:lpwstr>
  </property>
  <property fmtid="{D5CDD505-2E9C-101B-9397-08002B2CF9AE}" pid="39" name="Refusal">
    <vt:bool>false</vt:bool>
  </property>
  <property fmtid="{D5CDD505-2E9C-101B-9397-08002B2CF9AE}" pid="40" name="TSW">
    <vt:lpwstr>No</vt:lpwstr>
  </property>
  <property fmtid="{D5CDD505-2E9C-101B-9397-08002B2CF9AE}" pid="42" name="Expert">
    <vt:lpwstr>NO</vt:lpwstr>
  </property>
  <property fmtid="{D5CDD505-2E9C-101B-9397-08002B2CF9AE}" pid="44" name="RDirApproved">
    <vt:bool>false</vt:bool>
  </property>
  <property fmtid="{D5CDD505-2E9C-101B-9397-08002B2CF9AE}" pid="45" name="2021/2022Update">
    <vt:bool>false</vt:bool>
  </property>
  <property fmtid="{D5CDD505-2E9C-101B-9397-08002B2CF9AE}" pid="46" name="Strategic">
    <vt:bool>false</vt:bool>
  </property>
  <property fmtid="{D5CDD505-2E9C-101B-9397-08002B2CF9AE}" pid="47" name="Exhibit">
    <vt:lpwstr>I</vt:lpwstr>
  </property>
  <property fmtid="{D5CDD505-2E9C-101B-9397-08002B2CF9AE}" pid="48" name="RAApproved">
    <vt:bool>true</vt:bool>
  </property>
  <property fmtid="{D5CDD505-2E9C-101B-9397-08002B2CF9AE}" pid="49" name="FormattingComplete">
    <vt:bool>true</vt:bool>
  </property>
  <property fmtid="{D5CDD505-2E9C-101B-9397-08002B2CF9AE}" pid="51" name="Support">
    <vt:lpwstr/>
  </property>
  <property fmtid="{D5CDD505-2E9C-101B-9397-08002B2CF9AE}" pid="52" name="RA">
    <vt:lpwstr>28;#Uri.Akselrud@HydroOne.com;#44;#Judy.BUT@HydroOne.com</vt:lpwstr>
  </property>
  <property fmtid="{D5CDD505-2E9C-101B-9397-08002B2CF9AE}" pid="53" name="PDFCreationInitiated">
    <vt:bool>true</vt:bool>
  </property>
  <property fmtid="{D5CDD505-2E9C-101B-9397-08002B2CF9AE}" pid="54" name="FilingDate">
    <vt:filetime>2021-11-29T00:00:00Z</vt:filetime>
  </property>
  <property fmtid="{D5CDD505-2E9C-101B-9397-08002B2CF9AE}" pid="55" name="ExhibitReference">
    <vt:lpwstr>O-01-03</vt:lpwstr>
  </property>
  <property fmtid="{D5CDD505-2E9C-101B-9397-08002B2CF9AE}" pid="56" name="DraftReady">
    <vt:lpwstr>Ready</vt:lpwstr>
  </property>
  <property fmtid="{D5CDD505-2E9C-101B-9397-08002B2CF9AE}" pid="57" name="Confidential">
    <vt:bool>false</vt:bool>
  </property>
  <property fmtid="{D5CDD505-2E9C-101B-9397-08002B2CF9AE}" pid="58" name="IRAuthor">
    <vt:lpwstr>157;#Konrad.Witkowski@HydroOne.com</vt:lpwstr>
  </property>
  <property fmtid="{D5CDD505-2E9C-101B-9397-08002B2CF9AE}" pid="59" name="Witness">
    <vt:lpwstr>DICKINSON Kevin</vt:lpwstr>
  </property>
</Properties>
</file>