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Interrogatories/Interrogatory Responses - May 2022/"/>
    </mc:Choice>
  </mc:AlternateContent>
  <xr:revisionPtr revIDLastSave="226" documentId="11_B4891AAC1082CAD21F7F1C44ECFAA26CFBF828FF" xr6:coauthVersionLast="47" xr6:coauthVersionMax="47" xr10:uidLastSave="{D2103620-2782-43C1-887B-8C75736D80B8}"/>
  <bookViews>
    <workbookView xWindow="28680" yWindow="-120" windowWidth="29040" windowHeight="15840" xr2:uid="{00000000-000D-0000-FFFF-FFFF00000000}"/>
  </bookViews>
  <sheets>
    <sheet name="Sheet1" sheetId="1" r:id="rId1"/>
  </sheets>
  <definedNames>
    <definedName name="_xlnm.Print_Area" localSheetId="0">Sheet1!$A$1:$R$53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2" i="1" l="1"/>
  <c r="C42" i="1"/>
  <c r="B34" i="1"/>
  <c r="C34" i="1"/>
  <c r="B26" i="1"/>
  <c r="C26" i="1"/>
  <c r="C13" i="1"/>
  <c r="B13" i="1"/>
  <c r="B44" i="1" l="1"/>
  <c r="D42" i="1"/>
  <c r="E42" i="1"/>
  <c r="F42" i="1"/>
  <c r="G42" i="1"/>
  <c r="H42" i="1"/>
  <c r="I42" i="1"/>
  <c r="J42" i="1"/>
  <c r="K42" i="1"/>
  <c r="L42" i="1"/>
  <c r="M42" i="1"/>
  <c r="N42" i="1"/>
  <c r="O42" i="1"/>
  <c r="P42" i="1"/>
  <c r="Q42" i="1"/>
  <c r="D34" i="1"/>
  <c r="E34" i="1"/>
  <c r="F34" i="1"/>
  <c r="G34" i="1"/>
  <c r="H34" i="1"/>
  <c r="I34" i="1"/>
  <c r="J34" i="1"/>
  <c r="K34" i="1"/>
  <c r="L34" i="1"/>
  <c r="M34" i="1"/>
  <c r="N34" i="1"/>
  <c r="O34" i="1"/>
  <c r="P34" i="1"/>
  <c r="Q34" i="1"/>
  <c r="C44" i="1"/>
  <c r="D26" i="1"/>
  <c r="E26" i="1"/>
  <c r="F26" i="1"/>
  <c r="G26" i="1"/>
  <c r="H26" i="1"/>
  <c r="I26" i="1"/>
  <c r="J26" i="1"/>
  <c r="K26" i="1"/>
  <c r="L26" i="1"/>
  <c r="M26" i="1"/>
  <c r="N26" i="1"/>
  <c r="O26" i="1"/>
  <c r="P26" i="1"/>
  <c r="Q26" i="1"/>
  <c r="D13" i="1"/>
  <c r="E13" i="1"/>
  <c r="F13" i="1"/>
  <c r="G13" i="1"/>
  <c r="H13" i="1"/>
  <c r="I13" i="1"/>
  <c r="J13" i="1"/>
  <c r="K13" i="1"/>
  <c r="L13" i="1"/>
  <c r="M13" i="1"/>
  <c r="N13" i="1"/>
  <c r="O13" i="1"/>
  <c r="P13" i="1"/>
  <c r="Q13" i="1"/>
  <c r="C46" i="1" l="1"/>
  <c r="B46" i="1"/>
  <c r="J44" i="1"/>
  <c r="H44" i="1"/>
  <c r="E44" i="1"/>
  <c r="K44" i="1"/>
  <c r="L44" i="1"/>
  <c r="I44" i="1"/>
  <c r="Q44" i="1"/>
  <c r="P44" i="1"/>
  <c r="N44" i="1"/>
  <c r="O44" i="1"/>
  <c r="M44" i="1"/>
  <c r="G44" i="1"/>
  <c r="F44" i="1"/>
  <c r="D44" i="1"/>
  <c r="G46" i="1" l="1"/>
  <c r="J46" i="1"/>
  <c r="E46" i="1"/>
  <c r="N46" i="1"/>
  <c r="K46" i="1"/>
  <c r="H46" i="1"/>
  <c r="Q46" i="1"/>
  <c r="D46" i="1"/>
  <c r="I46" i="1"/>
  <c r="M46" i="1"/>
  <c r="O46" i="1"/>
  <c r="P46" i="1"/>
  <c r="F46" i="1"/>
  <c r="L46" i="1"/>
</calcChain>
</file>

<file path=xl/sharedStrings.xml><?xml version="1.0" encoding="utf-8"?>
<sst xmlns="http://schemas.openxmlformats.org/spreadsheetml/2006/main" count="82" uniqueCount="57">
  <si>
    <t>Appendix 2-AA</t>
  </si>
  <si>
    <t>As-Filed</t>
  </si>
  <si>
    <t>Projects</t>
  </si>
  <si>
    <t>2018
Actual</t>
  </si>
  <si>
    <t>2019
Actual</t>
  </si>
  <si>
    <t>2020
Actual</t>
  </si>
  <si>
    <t>2021
Forecast</t>
  </si>
  <si>
    <t>2021
Actual</t>
  </si>
  <si>
    <t>2022
Forecast</t>
  </si>
  <si>
    <t>2023
Test</t>
  </si>
  <si>
    <t>2024
Test</t>
  </si>
  <si>
    <t>2025
Test</t>
  </si>
  <si>
    <t>2026
Test</t>
  </si>
  <si>
    <t>2027
Test</t>
  </si>
  <si>
    <t>Reporting Basis</t>
  </si>
  <si>
    <t>USGAAP</t>
  </si>
  <si>
    <t>System Access</t>
  </si>
  <si>
    <t>Generator Customer Connection</t>
  </si>
  <si>
    <t>Load Customer Connection</t>
  </si>
  <si>
    <t>Overhead Lines Refurbishment Projects, Component Replacement Programs and Secondary Land Use Projects</t>
  </si>
  <si>
    <t>P&amp;C Enablement for Generation Connections</t>
  </si>
  <si>
    <t>Other</t>
  </si>
  <si>
    <t>Sub-Total</t>
  </si>
  <si>
    <t>System Renewal</t>
  </si>
  <si>
    <t>Ancillary Systems</t>
  </si>
  <si>
    <t>Circuit Breakers</t>
  </si>
  <si>
    <t>Integrated Station Investment</t>
  </si>
  <si>
    <t>IT Security</t>
  </si>
  <si>
    <t>Other Power Equipment</t>
  </si>
  <si>
    <t>Overhead Lines Refurbishment Projects, Component Replacement Programs</t>
  </si>
  <si>
    <t>Power Transformers</t>
  </si>
  <si>
    <t>Protection and Automation</t>
  </si>
  <si>
    <t>Site Facilities and Infrastructure</t>
  </si>
  <si>
    <t>Tx Transformers Demand and Spares</t>
  </si>
  <si>
    <t>Underground Lines Cable Refurbishment &amp; Replacement</t>
  </si>
  <si>
    <t>Inter Area Network Transfer Capability</t>
  </si>
  <si>
    <t>Local Area Supply Adequacy</t>
  </si>
  <si>
    <t xml:space="preserve">Performance Enhancement </t>
  </si>
  <si>
    <t>Power Quality</t>
  </si>
  <si>
    <t>Risk Mitigation</t>
  </si>
  <si>
    <t>Smart Grid</t>
  </si>
  <si>
    <t>General Plant</t>
  </si>
  <si>
    <t>Fleet</t>
  </si>
  <si>
    <t>Facilities &amp; Real Estate</t>
  </si>
  <si>
    <t>Information Solutions</t>
  </si>
  <si>
    <t>System Operations</t>
  </si>
  <si>
    <t>Operating Infrastructure</t>
  </si>
  <si>
    <t>Progressive Productivity</t>
  </si>
  <si>
    <t>Total</t>
  </si>
  <si>
    <t>Less Renewable Generation Facility Assets and Other Non-Rate-Regulated Utility Assets (input as negative)</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</si>
  <si>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</si>
  <si>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</si>
  <si>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</si>
  <si>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 xml:space="preserve"> Transmission Capital Projects Table ($M) - In-Service Additions</t>
  </si>
  <si>
    <t>System Service</t>
  </si>
  <si>
    <t>Updated Inflation*</t>
  </si>
  <si>
    <t>* The 2023-2027 forecast reflects updated inflation assumptions calculated using the methodology described in Section 2.3 of Exhibit O-1-2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</si>
</sst>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0"/>
      <name val="Arial"/>
      <family val="2"/>
    </font>
    <font>
      <sz val="10"/>
      <name val="Arial"/>
      <family val="2"/>
    </font>
    <font>
      <sz val="10"/>
      <color theme="1"/>
      <name val="Arial"/>
      <family val="2"/>
    </font>
    <font>
      <sz val="11"/>
      <color theme="1"/>
      <name val="Arial"/>
      <family val="2"/>
    </font>
    <font>
      <sz val="10"/>
      <color theme="1"/>
      <name val="Calibri"/>
      <family val="2"/>
      <scheme val="minor"/>
    </font>
    <font>
      <b/>
      <i/>
      <sz val="10"/>
      <name val="Arial"/>
      <family val="2"/>
    </font>
    <font>
      <b/>
      <sz val="11"/>
      <color theme="0"/>
      <name val="Calibri"/>
      <family val="2"/>
      <scheme val="minor"/>
    </font>
    <font>
      <sz val="11"/>
      <color theme="0"/>
      <name val="Calibri"/>
      <family val="2"/>
      <scheme val="minor"/>
    </font>
    <font>
      <sz val="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38">
    <border>
      <left/>
      <right/>
      <top/>
      <bottom/>
      <diagonal/>
    </border>
    <border>
      <left style="thin">
        <color indexed="64"/>
      </left>
      <right style="thin">
        <color indexed="64"/>
      </right>
      <top/>
      <bottom/>
      <diagonal/>
    </border>
    <border>
      <left style="hair">
        <color indexed="64"/>
      </left>
      <right style="thin">
        <color indexed="64"/>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thin">
        <color theme="1"/>
      </right>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indexed="64"/>
      </right>
      <top style="medium">
        <color theme="1" tint="0.499984740745262"/>
      </top>
      <bottom style="medium">
        <color theme="1" tint="0.499984740745262"/>
      </bottom>
      <diagonal/>
    </border>
    <border>
      <left style="thin">
        <color indexed="64"/>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hair">
        <color indexed="64"/>
      </right>
      <top style="medium">
        <color theme="1" tint="0.499984740745262"/>
      </top>
      <bottom style="medium">
        <color theme="1" tint="0.499984740745262"/>
      </bottom>
      <diagonal/>
    </border>
    <border>
      <left style="hair">
        <color indexed="64"/>
      </left>
      <right style="thin">
        <color indexed="64"/>
      </right>
      <top style="medium">
        <color theme="1" tint="0.499984740745262"/>
      </top>
      <bottom style="medium">
        <color theme="1" tint="0.499984740745262"/>
      </bottom>
      <diagonal/>
    </border>
    <border>
      <left style="thin">
        <color indexed="64"/>
      </left>
      <right style="medium">
        <color theme="1" tint="0.499984740745262"/>
      </right>
      <top style="medium">
        <color theme="1" tint="0.499984740745262"/>
      </top>
      <bottom style="medium">
        <color theme="1" tint="0.499984740745262"/>
      </bottom>
      <diagonal/>
    </border>
    <border>
      <left style="hair">
        <color indexed="64"/>
      </left>
      <right style="hair">
        <color indexed="64"/>
      </right>
      <top style="medium">
        <color theme="1" tint="0.499984740745262"/>
      </top>
      <bottom style="medium">
        <color theme="1" tint="0.499984740745262"/>
      </bottom>
      <diagonal/>
    </border>
    <border>
      <left style="hair">
        <color indexed="64"/>
      </left>
      <right style="hair">
        <color indexed="64"/>
      </right>
      <top/>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style="hair">
        <color indexed="64"/>
      </left>
      <right style="medium">
        <color theme="1" tint="0.499984740745262"/>
      </right>
      <top style="medium">
        <color theme="1" tint="0.499984740745262"/>
      </top>
      <bottom style="medium">
        <color theme="1" tint="0.499984740745262"/>
      </bottom>
      <diagonal/>
    </border>
    <border>
      <left style="hair">
        <color indexed="64"/>
      </left>
      <right style="thin">
        <color indexed="64"/>
      </right>
      <top style="double">
        <color theme="1" tint="0.499984740745262"/>
      </top>
      <bottom style="hair">
        <color indexed="64"/>
      </bottom>
      <diagonal/>
    </border>
    <border>
      <left style="hair">
        <color indexed="64"/>
      </left>
      <right style="hair">
        <color indexed="64"/>
      </right>
      <top style="double">
        <color theme="1" tint="0.499984740745262"/>
      </top>
      <bottom style="hair">
        <color indexed="64"/>
      </bottom>
      <diagonal/>
    </border>
    <border>
      <left style="hair">
        <color indexed="64"/>
      </left>
      <right style="thin">
        <color indexed="64"/>
      </right>
      <top style="double">
        <color theme="1" tint="0.499984740745262"/>
      </top>
      <bottom style="medium">
        <color theme="1" tint="0.499984740745262"/>
      </bottom>
      <diagonal/>
    </border>
    <border>
      <left style="hair">
        <color indexed="64"/>
      </left>
      <right style="hair">
        <color indexed="64"/>
      </right>
      <top style="double">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indexed="64"/>
      </bottom>
      <diagonal/>
    </border>
    <border>
      <left style="hair">
        <color indexed="64"/>
      </left>
      <right style="medium">
        <color theme="1" tint="0.499984740745262"/>
      </right>
      <top/>
      <bottom style="medium">
        <color theme="1" tint="0.499984740745262"/>
      </bottom>
      <diagonal/>
    </border>
    <border>
      <left/>
      <right style="thin">
        <color indexed="64"/>
      </right>
      <top/>
      <bottom/>
      <diagonal/>
    </border>
    <border>
      <left/>
      <right style="thin">
        <color indexed="64"/>
      </right>
      <top style="double">
        <color theme="1" tint="0.499984740745262"/>
      </top>
      <bottom style="medium">
        <color theme="1" tint="0.499984740745262"/>
      </bottom>
      <diagonal/>
    </border>
    <border>
      <left/>
      <right style="thin">
        <color indexed="64"/>
      </right>
      <top style="double">
        <color theme="1" tint="0.499984740745262"/>
      </top>
      <bottom style="hair">
        <color indexed="64"/>
      </bottom>
      <diagonal/>
    </border>
    <border>
      <left/>
      <right style="medium">
        <color theme="1" tint="0.499984740745262"/>
      </right>
      <top style="medium">
        <color theme="1" tint="0.499984740745262"/>
      </top>
      <bottom style="thin">
        <color indexed="64"/>
      </bottom>
      <diagonal/>
    </border>
    <border>
      <left style="thin">
        <color indexed="64"/>
      </left>
      <right style="medium">
        <color theme="1" tint="0.499984740745262"/>
      </right>
      <top/>
      <bottom/>
      <diagonal/>
    </border>
    <border>
      <left style="hair">
        <color indexed="64"/>
      </left>
      <right style="medium">
        <color theme="1" tint="0.499984740745262"/>
      </right>
      <top style="double">
        <color theme="1" tint="0.499984740745262"/>
      </top>
      <bottom style="medium">
        <color theme="1" tint="0.499984740745262"/>
      </bottom>
      <diagonal/>
    </border>
    <border>
      <left style="hair">
        <color indexed="64"/>
      </left>
      <right style="medium">
        <color theme="1" tint="0.499984740745262"/>
      </right>
      <top style="double">
        <color theme="1" tint="0.499984740745262"/>
      </top>
      <bottom style="hair">
        <color indexed="64"/>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double">
        <color theme="1" tint="0.499984740745262"/>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theme="1" tint="0.499984740745262"/>
      </left>
      <right style="medium">
        <color theme="1" tint="0.499984740745262"/>
      </right>
      <top style="double">
        <color theme="1" tint="0.499984740745262"/>
      </top>
      <bottom style="hair">
        <color indexed="64"/>
      </bottom>
      <diagonal/>
    </border>
    <border>
      <left style="medium">
        <color theme="1" tint="0.499984740745262"/>
      </left>
      <right style="medium">
        <color theme="1" tint="0.499984740745262"/>
      </right>
      <top/>
      <bottom style="double">
        <color theme="1" tint="0.499984740745262"/>
      </bottom>
      <diagonal/>
    </border>
    <border>
      <left/>
      <right style="medium">
        <color theme="1" tint="0.499984740745262"/>
      </right>
      <top/>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0" fillId="0" borderId="0" xfId="0" applyAlignment="1" applyProtection="1">
      <alignment horizontal="center"/>
      <protection locked="0"/>
    </xf>
    <xf numFmtId="0" fontId="0" fillId="0" borderId="0" xfId="0" applyAlignment="1" applyProtection="1">
      <alignment wrapText="1"/>
      <protection locked="0"/>
    </xf>
    <xf numFmtId="164" fontId="6" fillId="3" borderId="2" xfId="1" applyNumberFormat="1" applyFont="1" applyFill="1" applyBorder="1" applyProtection="1">
      <protection locked="0"/>
    </xf>
    <xf numFmtId="0" fontId="8" fillId="0" borderId="0" xfId="0" applyFont="1" applyProtection="1">
      <protection locked="0"/>
    </xf>
    <xf numFmtId="0" fontId="0" fillId="0" borderId="0" xfId="0" applyProtection="1">
      <protection locked="0"/>
    </xf>
    <xf numFmtId="0" fontId="9" fillId="0" borderId="0" xfId="0" applyFont="1" applyAlignment="1" applyProtection="1">
      <alignment horizontal="left" vertical="top"/>
      <protection locked="0"/>
    </xf>
    <xf numFmtId="0" fontId="5" fillId="0" borderId="0" xfId="0" applyFont="1" applyProtection="1">
      <protection locked="0"/>
    </xf>
    <xf numFmtId="0" fontId="5" fillId="0" borderId="0" xfId="0" applyFont="1" applyAlignment="1" applyProtection="1">
      <alignment horizontal="left" vertical="top" wrapText="1"/>
      <protection locked="0"/>
    </xf>
    <xf numFmtId="165" fontId="0" fillId="0" borderId="0" xfId="0" applyNumberFormat="1" applyProtection="1">
      <protection locked="0"/>
    </xf>
    <xf numFmtId="0" fontId="11" fillId="0" borderId="0" xfId="0" applyFont="1"/>
    <xf numFmtId="164" fontId="0" fillId="0" borderId="0" xfId="0" applyNumberFormat="1"/>
    <xf numFmtId="0" fontId="5" fillId="0" borderId="0" xfId="0" applyFont="1" applyAlignment="1" applyProtection="1">
      <alignment horizontal="left" vertical="top" wrapText="1"/>
      <protection locked="0"/>
    </xf>
    <xf numFmtId="0" fontId="12" fillId="0" borderId="0" xfId="0" applyFont="1" applyAlignment="1">
      <alignment horizontal="left" vertical="top" wrapText="1"/>
    </xf>
    <xf numFmtId="0" fontId="3" fillId="0" borderId="0" xfId="0" applyFont="1" applyAlignment="1" applyProtection="1">
      <alignment horizontal="center" vertical="top"/>
      <protection locked="0"/>
    </xf>
    <xf numFmtId="0" fontId="10" fillId="0" borderId="0" xfId="0" applyFont="1" applyAlignment="1" applyProtection="1">
      <alignment horizontal="left"/>
      <protection locked="0"/>
    </xf>
    <xf numFmtId="0" fontId="0" fillId="0" borderId="4" xfId="0" applyBorder="1"/>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4" borderId="8" xfId="0" applyFont="1" applyFill="1" applyBorder="1" applyAlignment="1" applyProtection="1">
      <alignment horizontal="center" wrapText="1"/>
      <protection locked="0"/>
    </xf>
    <xf numFmtId="0" fontId="2" fillId="4" borderId="6" xfId="0" applyFont="1"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4" fillId="0" borderId="10" xfId="0" applyFont="1" applyBorder="1" applyProtection="1">
      <protection locked="0"/>
    </xf>
    <xf numFmtId="0" fontId="4" fillId="0" borderId="13" xfId="0" applyFont="1" applyBorder="1" applyProtection="1">
      <protection locked="0"/>
    </xf>
    <xf numFmtId="0" fontId="5" fillId="3" borderId="13" xfId="0" applyFont="1" applyFill="1" applyBorder="1" applyProtection="1">
      <protection locked="0"/>
    </xf>
    <xf numFmtId="164" fontId="6" fillId="3" borderId="11" xfId="1" applyNumberFormat="1" applyFont="1" applyFill="1" applyBorder="1" applyProtection="1">
      <protection locked="0"/>
    </xf>
    <xf numFmtId="0" fontId="5" fillId="3" borderId="10" xfId="0" applyFont="1" applyFill="1" applyBorder="1" applyProtection="1">
      <protection locked="0"/>
    </xf>
    <xf numFmtId="164" fontId="6" fillId="3" borderId="12" xfId="1" applyNumberFormat="1" applyFont="1" applyFill="1" applyBorder="1" applyProtection="1">
      <protection locked="0"/>
    </xf>
    <xf numFmtId="0" fontId="0" fillId="0" borderId="16" xfId="0" applyBorder="1" applyAlignment="1" applyProtection="1">
      <alignment wrapText="1"/>
      <protection locked="0"/>
    </xf>
    <xf numFmtId="0" fontId="0" fillId="0" borderId="15" xfId="0" applyBorder="1" applyProtection="1">
      <protection locked="0"/>
    </xf>
    <xf numFmtId="0" fontId="4" fillId="0" borderId="3" xfId="0" applyFont="1" applyBorder="1" applyProtection="1">
      <protection locked="0"/>
    </xf>
    <xf numFmtId="3" fontId="2" fillId="0" borderId="10" xfId="1" applyNumberFormat="1" applyFont="1" applyFill="1" applyBorder="1" applyProtection="1">
      <protection locked="0"/>
    </xf>
    <xf numFmtId="0" fontId="5" fillId="3" borderId="10" xfId="0" applyFont="1" applyFill="1" applyBorder="1" applyAlignment="1" applyProtection="1">
      <alignment wrapText="1"/>
      <protection locked="0"/>
    </xf>
    <xf numFmtId="164" fontId="6" fillId="0" borderId="11" xfId="0" applyNumberFormat="1" applyFont="1" applyBorder="1" applyProtection="1">
      <protection locked="0"/>
    </xf>
    <xf numFmtId="164" fontId="6" fillId="0" borderId="11" xfId="1" applyNumberFormat="1" applyFont="1" applyFill="1" applyBorder="1" applyProtection="1">
      <protection locked="0"/>
    </xf>
    <xf numFmtId="0" fontId="4" fillId="3" borderId="14" xfId="0" applyFont="1" applyFill="1" applyBorder="1" applyAlignment="1" applyProtection="1">
      <alignment wrapText="1"/>
      <protection locked="0"/>
    </xf>
    <xf numFmtId="0" fontId="4" fillId="0" borderId="19" xfId="0" applyFont="1" applyBorder="1" applyProtection="1">
      <protection locked="0"/>
    </xf>
    <xf numFmtId="164" fontId="4" fillId="0" borderId="18" xfId="0" applyNumberFormat="1" applyFont="1" applyBorder="1" applyProtection="1">
      <protection locked="0"/>
    </xf>
    <xf numFmtId="0" fontId="4" fillId="0" borderId="14" xfId="0" applyFont="1" applyBorder="1" applyAlignment="1" applyProtection="1">
      <alignment vertical="top" wrapText="1"/>
      <protection locked="0"/>
    </xf>
    <xf numFmtId="164" fontId="7" fillId="3" borderId="2" xfId="1" applyNumberFormat="1" applyFont="1" applyFill="1" applyBorder="1" applyProtection="1">
      <protection locked="0"/>
    </xf>
    <xf numFmtId="164" fontId="7" fillId="3" borderId="1" xfId="1" applyNumberFormat="1" applyFont="1" applyFill="1" applyBorder="1" applyProtection="1">
      <protection locked="0"/>
    </xf>
    <xf numFmtId="0" fontId="4" fillId="0" borderId="21" xfId="0" applyFont="1" applyBorder="1" applyProtection="1">
      <protection locked="0"/>
    </xf>
    <xf numFmtId="164" fontId="4" fillId="0" borderId="20" xfId="0" applyNumberFormat="1" applyFont="1" applyBorder="1" applyProtection="1">
      <protection locked="0"/>
    </xf>
    <xf numFmtId="164" fontId="6" fillId="3" borderId="7" xfId="1" applyNumberFormat="1" applyFont="1" applyFill="1" applyBorder="1" applyProtection="1">
      <protection locked="0"/>
    </xf>
    <xf numFmtId="0" fontId="4" fillId="0" borderId="22" xfId="0" applyFont="1" applyBorder="1" applyAlignment="1" applyProtection="1">
      <alignment horizontal="center" vertical="center" wrapText="1"/>
      <protection locked="0"/>
    </xf>
    <xf numFmtId="0" fontId="4" fillId="2" borderId="23" xfId="0" applyFont="1" applyFill="1" applyBorder="1" applyAlignment="1" applyProtection="1">
      <alignment horizontal="center"/>
      <protection locked="0"/>
    </xf>
    <xf numFmtId="3" fontId="0" fillId="0" borderId="17" xfId="1" applyNumberFormat="1" applyFont="1" applyFill="1" applyBorder="1" applyProtection="1">
      <protection locked="0"/>
    </xf>
    <xf numFmtId="164" fontId="6" fillId="3" borderId="17" xfId="1" applyNumberFormat="1" applyFont="1" applyFill="1" applyBorder="1" applyProtection="1">
      <protection locked="0"/>
    </xf>
    <xf numFmtId="164" fontId="6" fillId="0" borderId="17" xfId="0" applyNumberFormat="1" applyFont="1" applyBorder="1" applyProtection="1">
      <protection locked="0"/>
    </xf>
    <xf numFmtId="164" fontId="6" fillId="0" borderId="17" xfId="1" applyNumberFormat="1" applyFont="1" applyFill="1" applyBorder="1" applyProtection="1">
      <protection locked="0"/>
    </xf>
    <xf numFmtId="164" fontId="4" fillId="0" borderId="25" xfId="0" applyNumberFormat="1" applyFont="1" applyBorder="1" applyProtection="1">
      <protection locked="0"/>
    </xf>
    <xf numFmtId="164" fontId="7" fillId="3" borderId="24" xfId="1" applyNumberFormat="1" applyFont="1" applyFill="1" applyBorder="1" applyProtection="1">
      <protection locked="0"/>
    </xf>
    <xf numFmtId="164" fontId="4" fillId="0" borderId="26" xfId="0" applyNumberFormat="1" applyFont="1" applyBorder="1" applyProtection="1">
      <protection locked="0"/>
    </xf>
    <xf numFmtId="0" fontId="4" fillId="0" borderId="27" xfId="0" applyFont="1" applyBorder="1" applyAlignment="1" applyProtection="1">
      <alignment horizontal="center" vertical="center" wrapText="1"/>
      <protection locked="0"/>
    </xf>
    <xf numFmtId="0" fontId="4" fillId="2" borderId="15" xfId="0" applyFont="1" applyFill="1" applyBorder="1" applyAlignment="1" applyProtection="1">
      <alignment horizontal="center"/>
      <protection locked="0"/>
    </xf>
    <xf numFmtId="3" fontId="0" fillId="0" borderId="9" xfId="1" applyNumberFormat="1" applyFont="1" applyFill="1" applyBorder="1" applyProtection="1">
      <protection locked="0"/>
    </xf>
    <xf numFmtId="164" fontId="6" fillId="3" borderId="9" xfId="1" applyNumberFormat="1" applyFont="1" applyFill="1" applyBorder="1" applyProtection="1">
      <protection locked="0"/>
    </xf>
    <xf numFmtId="164" fontId="6" fillId="0" borderId="9" xfId="0" applyNumberFormat="1" applyFont="1" applyBorder="1" applyProtection="1">
      <protection locked="0"/>
    </xf>
    <xf numFmtId="164" fontId="6" fillId="0" borderId="9" xfId="1" applyNumberFormat="1" applyFont="1" applyFill="1" applyBorder="1" applyProtection="1">
      <protection locked="0"/>
    </xf>
    <xf numFmtId="164" fontId="6" fillId="0" borderId="12" xfId="1" applyNumberFormat="1" applyFont="1" applyFill="1" applyBorder="1" applyProtection="1">
      <protection locked="0"/>
    </xf>
    <xf numFmtId="164" fontId="6" fillId="3" borderId="28" xfId="1" applyNumberFormat="1" applyFont="1" applyFill="1" applyBorder="1" applyProtection="1">
      <protection locked="0"/>
    </xf>
    <xf numFmtId="164" fontId="4" fillId="0" borderId="29" xfId="0" applyNumberFormat="1" applyFont="1" applyBorder="1" applyProtection="1">
      <protection locked="0"/>
    </xf>
    <xf numFmtId="164" fontId="7" fillId="3" borderId="28" xfId="1" applyNumberFormat="1" applyFont="1" applyFill="1" applyBorder="1" applyProtection="1">
      <protection locked="0"/>
    </xf>
    <xf numFmtId="164" fontId="4" fillId="0" borderId="30" xfId="0" applyNumberFormat="1" applyFont="1" applyBorder="1" applyProtection="1">
      <protection locked="0"/>
    </xf>
    <xf numFmtId="0" fontId="4" fillId="2" borderId="31" xfId="0" applyFont="1" applyFill="1" applyBorder="1" applyAlignment="1" applyProtection="1">
      <alignment horizontal="center"/>
      <protection locked="0"/>
    </xf>
    <xf numFmtId="3" fontId="0" fillId="0" borderId="3" xfId="1" applyNumberFormat="1" applyFont="1" applyFill="1" applyBorder="1" applyProtection="1">
      <protection locked="0"/>
    </xf>
    <xf numFmtId="164" fontId="6" fillId="3" borderId="3" xfId="1" applyNumberFormat="1" applyFont="1" applyFill="1" applyBorder="1" applyProtection="1">
      <protection locked="0"/>
    </xf>
    <xf numFmtId="164" fontId="6" fillId="0" borderId="3" xfId="0" applyNumberFormat="1" applyFont="1" applyBorder="1" applyProtection="1">
      <protection locked="0"/>
    </xf>
    <xf numFmtId="164" fontId="6" fillId="0" borderId="3" xfId="1" applyNumberFormat="1" applyFont="1" applyFill="1" applyBorder="1" applyProtection="1">
      <protection locked="0"/>
    </xf>
    <xf numFmtId="0" fontId="4" fillId="0" borderId="27" xfId="0" applyFont="1" applyFill="1" applyBorder="1" applyAlignment="1" applyProtection="1">
      <alignment horizontal="center" vertical="center" wrapText="1"/>
      <protection locked="0"/>
    </xf>
    <xf numFmtId="164" fontId="6" fillId="3" borderId="32" xfId="1" applyNumberFormat="1" applyFont="1" applyFill="1" applyBorder="1" applyProtection="1">
      <protection locked="0"/>
    </xf>
    <xf numFmtId="164" fontId="6" fillId="3" borderId="33" xfId="1" applyNumberFormat="1" applyFont="1" applyFill="1" applyBorder="1" applyProtection="1">
      <protection locked="0"/>
    </xf>
    <xf numFmtId="164" fontId="4" fillId="0" borderId="34" xfId="0" applyNumberFormat="1" applyFont="1" applyBorder="1" applyProtection="1">
      <protection locked="0"/>
    </xf>
    <xf numFmtId="164" fontId="7" fillId="3" borderId="33" xfId="1" applyNumberFormat="1" applyFont="1" applyFill="1" applyBorder="1" applyProtection="1">
      <protection locked="0"/>
    </xf>
    <xf numFmtId="164" fontId="4" fillId="0" borderId="35" xfId="0" applyNumberFormat="1" applyFont="1" applyBorder="1" applyProtection="1">
      <protection locked="0"/>
    </xf>
    <xf numFmtId="0" fontId="4" fillId="4" borderId="22" xfId="0" applyFont="1" applyFill="1" applyBorder="1" applyAlignment="1" applyProtection="1">
      <alignment horizontal="center" vertical="center" wrapText="1"/>
      <protection locked="0"/>
    </xf>
    <xf numFmtId="164" fontId="6" fillId="3" borderId="36" xfId="1" applyNumberFormat="1" applyFont="1" applyFill="1" applyBorder="1" applyProtection="1">
      <protection locked="0"/>
    </xf>
    <xf numFmtId="164" fontId="6" fillId="3" borderId="37" xfId="1" applyNumberFormat="1" applyFont="1" applyFill="1" applyBorder="1" applyProtection="1">
      <protection locked="0"/>
    </xf>
    <xf numFmtId="0" fontId="4" fillId="0" borderId="22"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showGridLines="0" tabSelected="1" view="pageBreakPreview" zoomScale="80" zoomScaleNormal="93" zoomScaleSheetLayoutView="80" workbookViewId="0">
      <pane xSplit="1" ySplit="6" topLeftCell="B7" activePane="bottomRight" state="frozen"/>
      <selection pane="topRight" activeCell="B1" sqref="B1"/>
      <selection pane="bottomLeft" activeCell="A7" sqref="A7"/>
      <selection pane="bottomRight" activeCell="A44" sqref="A43:C44"/>
    </sheetView>
  </sheetViews>
  <sheetFormatPr defaultRowHeight="13.95" customHeight="1" x14ac:dyDescent="0.3"/>
  <cols>
    <col min="1" max="1" width="40.6640625" customWidth="1"/>
    <col min="2" max="3" width="9.33203125" customWidth="1"/>
    <col min="5" max="7" width="9.88671875" customWidth="1"/>
    <col min="18" max="18" width="2.77734375" customWidth="1"/>
  </cols>
  <sheetData>
    <row r="1" spans="1:23" ht="18.600000000000001" customHeight="1" x14ac:dyDescent="0.3">
      <c r="A1" s="14" t="s">
        <v>0</v>
      </c>
      <c r="B1" s="14"/>
      <c r="C1" s="14"/>
      <c r="D1" s="14"/>
      <c r="E1" s="14"/>
      <c r="F1" s="14"/>
      <c r="G1" s="14"/>
      <c r="H1" s="14"/>
      <c r="I1" s="14"/>
      <c r="J1" s="14"/>
      <c r="K1" s="14"/>
      <c r="L1" s="14"/>
      <c r="M1" s="14"/>
      <c r="N1" s="14"/>
      <c r="O1" s="14"/>
      <c r="P1" s="14"/>
      <c r="Q1" s="14"/>
    </row>
    <row r="2" spans="1:23" ht="19.95" customHeight="1" x14ac:dyDescent="0.3">
      <c r="A2" s="14" t="s">
        <v>53</v>
      </c>
      <c r="B2" s="14"/>
      <c r="C2" s="14"/>
      <c r="D2" s="14"/>
      <c r="E2" s="14"/>
      <c r="F2" s="14"/>
      <c r="G2" s="14"/>
      <c r="H2" s="14"/>
      <c r="I2" s="14"/>
      <c r="J2" s="14"/>
      <c r="K2" s="14"/>
      <c r="L2" s="14"/>
      <c r="M2" s="14"/>
      <c r="N2" s="14"/>
      <c r="O2" s="14"/>
      <c r="P2" s="14"/>
      <c r="Q2" s="14"/>
    </row>
    <row r="3" spans="1:23" ht="13.95" customHeight="1" thickBot="1" x14ac:dyDescent="0.35">
      <c r="A3" s="15"/>
      <c r="B3" s="15"/>
      <c r="C3" s="15"/>
      <c r="D3" s="15"/>
      <c r="E3" s="15"/>
      <c r="F3" s="15"/>
      <c r="G3" s="15"/>
      <c r="H3" s="15"/>
      <c r="I3" s="1"/>
      <c r="J3" s="1"/>
      <c r="K3" s="1"/>
      <c r="L3" s="1"/>
    </row>
    <row r="4" spans="1:23" ht="13.95" customHeight="1" thickBot="1" x14ac:dyDescent="0.35">
      <c r="A4" s="2"/>
      <c r="B4" s="2"/>
      <c r="C4" s="29"/>
      <c r="D4" s="29"/>
      <c r="E4" s="29"/>
      <c r="F4" s="30"/>
      <c r="G4" s="17" t="s">
        <v>1</v>
      </c>
      <c r="H4" s="18"/>
      <c r="I4" s="18"/>
      <c r="J4" s="18"/>
      <c r="K4" s="18"/>
      <c r="L4" s="19"/>
      <c r="M4" s="20" t="s">
        <v>55</v>
      </c>
      <c r="N4" s="21"/>
      <c r="O4" s="21"/>
      <c r="P4" s="21"/>
      <c r="Q4" s="22"/>
      <c r="R4" s="16"/>
    </row>
    <row r="5" spans="1:23" ht="43.2" customHeight="1" thickBot="1" x14ac:dyDescent="0.35">
      <c r="A5" s="31" t="s">
        <v>2</v>
      </c>
      <c r="B5" s="45" t="s">
        <v>3</v>
      </c>
      <c r="C5" s="54" t="s">
        <v>4</v>
      </c>
      <c r="D5" s="45" t="s">
        <v>5</v>
      </c>
      <c r="E5" s="70" t="s">
        <v>6</v>
      </c>
      <c r="F5" s="76" t="s">
        <v>7</v>
      </c>
      <c r="G5" s="70" t="s">
        <v>8</v>
      </c>
      <c r="H5" s="79" t="s">
        <v>9</v>
      </c>
      <c r="I5" s="79" t="s">
        <v>10</v>
      </c>
      <c r="J5" s="79" t="s">
        <v>11</v>
      </c>
      <c r="K5" s="79" t="s">
        <v>12</v>
      </c>
      <c r="L5" s="79" t="s">
        <v>13</v>
      </c>
      <c r="M5" s="76" t="s">
        <v>9</v>
      </c>
      <c r="N5" s="76" t="s">
        <v>10</v>
      </c>
      <c r="O5" s="76" t="s">
        <v>11</v>
      </c>
      <c r="P5" s="76" t="s">
        <v>12</v>
      </c>
      <c r="Q5" s="76" t="s">
        <v>13</v>
      </c>
      <c r="R5" s="16"/>
    </row>
    <row r="6" spans="1:23" ht="13.95" customHeight="1" thickBot="1" x14ac:dyDescent="0.35">
      <c r="A6" s="23" t="s">
        <v>14</v>
      </c>
      <c r="B6" s="46" t="s">
        <v>15</v>
      </c>
      <c r="C6" s="55" t="s">
        <v>15</v>
      </c>
      <c r="D6" s="65" t="s">
        <v>15</v>
      </c>
      <c r="E6" s="55" t="s">
        <v>15</v>
      </c>
      <c r="F6" s="65" t="s">
        <v>15</v>
      </c>
      <c r="G6" s="55" t="s">
        <v>15</v>
      </c>
      <c r="H6" s="65" t="s">
        <v>15</v>
      </c>
      <c r="I6" s="65" t="s">
        <v>15</v>
      </c>
      <c r="J6" s="65" t="s">
        <v>15</v>
      </c>
      <c r="K6" s="65" t="s">
        <v>15</v>
      </c>
      <c r="L6" s="65" t="s">
        <v>15</v>
      </c>
      <c r="M6" s="65" t="s">
        <v>15</v>
      </c>
      <c r="N6" s="65" t="s">
        <v>15</v>
      </c>
      <c r="O6" s="65" t="s">
        <v>15</v>
      </c>
      <c r="P6" s="65" t="s">
        <v>15</v>
      </c>
      <c r="Q6" s="65" t="s">
        <v>15</v>
      </c>
      <c r="R6" s="16"/>
    </row>
    <row r="7" spans="1:23" ht="13.95" customHeight="1" thickBot="1" x14ac:dyDescent="0.35">
      <c r="A7" s="32" t="s">
        <v>16</v>
      </c>
      <c r="B7" s="47"/>
      <c r="C7" s="56"/>
      <c r="D7" s="66"/>
      <c r="E7" s="56"/>
      <c r="F7" s="66"/>
      <c r="G7" s="56"/>
      <c r="H7" s="66"/>
      <c r="I7" s="66"/>
      <c r="J7" s="66"/>
      <c r="K7" s="66"/>
      <c r="L7" s="66"/>
      <c r="M7" s="66"/>
      <c r="N7" s="66"/>
      <c r="O7" s="66"/>
      <c r="P7" s="66"/>
      <c r="Q7" s="66"/>
      <c r="R7" s="16"/>
    </row>
    <row r="8" spans="1:23" ht="13.95" customHeight="1" thickBot="1" x14ac:dyDescent="0.35">
      <c r="A8" s="27" t="s">
        <v>17</v>
      </c>
      <c r="B8" s="48">
        <v>-0.8</v>
      </c>
      <c r="C8" s="57">
        <v>0.3</v>
      </c>
      <c r="D8" s="67">
        <v>0.4</v>
      </c>
      <c r="E8" s="57">
        <v>1.9357696199999999</v>
      </c>
      <c r="F8" s="67">
        <v>1.2023450400000004</v>
      </c>
      <c r="G8" s="57">
        <v>0</v>
      </c>
      <c r="H8" s="67">
        <v>0</v>
      </c>
      <c r="I8" s="67">
        <v>0</v>
      </c>
      <c r="J8" s="67">
        <v>0</v>
      </c>
      <c r="K8" s="67">
        <v>0</v>
      </c>
      <c r="L8" s="67">
        <v>2.000000000000092E-5</v>
      </c>
      <c r="M8" s="67">
        <v>0</v>
      </c>
      <c r="N8" s="67">
        <v>0</v>
      </c>
      <c r="O8" s="67">
        <v>0</v>
      </c>
      <c r="P8" s="67">
        <v>0</v>
      </c>
      <c r="Q8" s="67">
        <v>2.1049798813240216E-5</v>
      </c>
      <c r="R8" s="16"/>
      <c r="S8" s="11"/>
      <c r="T8" s="11"/>
      <c r="U8" s="11"/>
      <c r="V8" s="11"/>
      <c r="W8" s="11"/>
    </row>
    <row r="9" spans="1:23" ht="13.95" customHeight="1" thickBot="1" x14ac:dyDescent="0.35">
      <c r="A9" s="27" t="s">
        <v>18</v>
      </c>
      <c r="B9" s="48">
        <v>8.6</v>
      </c>
      <c r="C9" s="57">
        <v>65.599999999999994</v>
      </c>
      <c r="D9" s="67">
        <v>4.5999999999999996</v>
      </c>
      <c r="E9" s="57">
        <v>14.372759900000004</v>
      </c>
      <c r="F9" s="67">
        <v>4.5181003799999999</v>
      </c>
      <c r="G9" s="57">
        <v>43.122085099999993</v>
      </c>
      <c r="H9" s="67">
        <v>30.729346062600001</v>
      </c>
      <c r="I9" s="67">
        <v>46.190196477400001</v>
      </c>
      <c r="J9" s="67">
        <v>57.857393121400001</v>
      </c>
      <c r="K9" s="67">
        <v>61.841614348599997</v>
      </c>
      <c r="L9" s="67">
        <v>38.101771919999997</v>
      </c>
      <c r="M9" s="67">
        <v>31.897779547741024</v>
      </c>
      <c r="N9" s="67">
        <v>48.610850764802258</v>
      </c>
      <c r="O9" s="67">
        <v>60.895752207547751</v>
      </c>
      <c r="P9" s="67">
        <v>65.089732266997146</v>
      </c>
      <c r="Q9" s="67">
        <v>40.101120712587679</v>
      </c>
      <c r="R9" s="16"/>
      <c r="S9" s="11"/>
      <c r="T9" s="11"/>
      <c r="U9" s="11"/>
      <c r="V9" s="11"/>
      <c r="W9" s="11"/>
    </row>
    <row r="10" spans="1:23" ht="13.95" customHeight="1" thickBot="1" x14ac:dyDescent="0.35">
      <c r="A10" s="33" t="s">
        <v>19</v>
      </c>
      <c r="B10" s="48">
        <v>3.7</v>
      </c>
      <c r="C10" s="57">
        <v>7</v>
      </c>
      <c r="D10" s="67">
        <v>0.5</v>
      </c>
      <c r="E10" s="57">
        <v>-1.5903128819075376</v>
      </c>
      <c r="F10" s="67">
        <v>12.053771959999999</v>
      </c>
      <c r="G10" s="57">
        <v>0.52758588440375676</v>
      </c>
      <c r="H10" s="67">
        <v>42.285596483216729</v>
      </c>
      <c r="I10" s="67">
        <v>2.6877492177748525</v>
      </c>
      <c r="J10" s="67">
        <v>2.811126251621014</v>
      </c>
      <c r="K10" s="67">
        <v>1.3164566141673317</v>
      </c>
      <c r="L10" s="67">
        <v>0.81099999032739145</v>
      </c>
      <c r="M10" s="67">
        <v>43.794149971835786</v>
      </c>
      <c r="N10" s="67">
        <v>2.8286040346763586</v>
      </c>
      <c r="O10" s="67">
        <v>2.9589065636543808</v>
      </c>
      <c r="P10" s="67">
        <v>1.3857029456062107</v>
      </c>
      <c r="Q10" s="67">
        <v>0.85350883969122293</v>
      </c>
      <c r="R10" s="16"/>
      <c r="S10" s="11"/>
      <c r="T10" s="11"/>
      <c r="U10" s="11"/>
      <c r="V10" s="11"/>
      <c r="W10" s="11"/>
    </row>
    <row r="11" spans="1:23" ht="13.95" customHeight="1" thickBot="1" x14ac:dyDescent="0.35">
      <c r="A11" s="27" t="s">
        <v>20</v>
      </c>
      <c r="B11" s="48">
        <v>0.5</v>
      </c>
      <c r="C11" s="57">
        <v>-0.3</v>
      </c>
      <c r="D11" s="67">
        <v>1.8</v>
      </c>
      <c r="E11" s="57">
        <v>0.37409779999999998</v>
      </c>
      <c r="F11" s="67">
        <v>-2.5624109999999957E-2</v>
      </c>
      <c r="G11" s="57">
        <v>0</v>
      </c>
      <c r="H11" s="67">
        <v>0</v>
      </c>
      <c r="I11" s="67">
        <v>0</v>
      </c>
      <c r="J11" s="67">
        <v>0</v>
      </c>
      <c r="K11" s="67">
        <v>0</v>
      </c>
      <c r="L11" s="67">
        <v>0</v>
      </c>
      <c r="M11" s="67">
        <v>0</v>
      </c>
      <c r="N11" s="67">
        <v>0</v>
      </c>
      <c r="O11" s="67">
        <v>0</v>
      </c>
      <c r="P11" s="67">
        <v>0</v>
      </c>
      <c r="Q11" s="67">
        <v>0</v>
      </c>
      <c r="R11" s="16"/>
      <c r="S11" s="11"/>
      <c r="T11" s="11"/>
      <c r="U11" s="11"/>
      <c r="V11" s="11"/>
      <c r="W11" s="11"/>
    </row>
    <row r="12" spans="1:23" ht="13.95" customHeight="1" thickBot="1" x14ac:dyDescent="0.35">
      <c r="A12" s="27" t="s">
        <v>21</v>
      </c>
      <c r="B12" s="48">
        <v>0</v>
      </c>
      <c r="C12" s="57">
        <v>0</v>
      </c>
      <c r="D12" s="67">
        <v>0</v>
      </c>
      <c r="E12" s="57">
        <v>0</v>
      </c>
      <c r="F12" s="67">
        <v>0</v>
      </c>
      <c r="G12" s="57">
        <v>0</v>
      </c>
      <c r="H12" s="67">
        <v>0</v>
      </c>
      <c r="I12" s="67">
        <v>0</v>
      </c>
      <c r="J12" s="67">
        <v>0</v>
      </c>
      <c r="K12" s="67">
        <v>0</v>
      </c>
      <c r="L12" s="67">
        <v>0</v>
      </c>
      <c r="M12" s="67">
        <v>0</v>
      </c>
      <c r="N12" s="67">
        <v>0</v>
      </c>
      <c r="O12" s="67">
        <v>0</v>
      </c>
      <c r="P12" s="67">
        <v>0</v>
      </c>
      <c r="Q12" s="67">
        <v>0</v>
      </c>
      <c r="R12" s="16"/>
      <c r="S12" s="11"/>
      <c r="T12" s="11"/>
      <c r="U12" s="11"/>
      <c r="V12" s="11"/>
      <c r="W12" s="11"/>
    </row>
    <row r="13" spans="1:23" ht="13.95" customHeight="1" thickBot="1" x14ac:dyDescent="0.35">
      <c r="A13" s="23" t="s">
        <v>22</v>
      </c>
      <c r="B13" s="49">
        <f t="shared" ref="B13:Q13" si="0">SUM(B8:B12)</f>
        <v>12</v>
      </c>
      <c r="C13" s="58">
        <f t="shared" si="0"/>
        <v>72.599999999999994</v>
      </c>
      <c r="D13" s="68">
        <f t="shared" si="0"/>
        <v>7.3</v>
      </c>
      <c r="E13" s="58">
        <f t="shared" si="0"/>
        <v>15.092314438092465</v>
      </c>
      <c r="F13" s="68">
        <f t="shared" si="0"/>
        <v>17.748593270000001</v>
      </c>
      <c r="G13" s="58">
        <f t="shared" si="0"/>
        <v>43.649670984403748</v>
      </c>
      <c r="H13" s="68">
        <f t="shared" si="0"/>
        <v>73.014942545816723</v>
      </c>
      <c r="I13" s="68">
        <f t="shared" si="0"/>
        <v>48.877945695174851</v>
      </c>
      <c r="J13" s="68">
        <f t="shared" si="0"/>
        <v>60.668519373021013</v>
      </c>
      <c r="K13" s="68">
        <f t="shared" si="0"/>
        <v>63.158070962767326</v>
      </c>
      <c r="L13" s="68">
        <f t="shared" si="0"/>
        <v>38.912791910327385</v>
      </c>
      <c r="M13" s="68">
        <f t="shared" si="0"/>
        <v>75.691929519576803</v>
      </c>
      <c r="N13" s="68">
        <f t="shared" si="0"/>
        <v>51.439454799478618</v>
      </c>
      <c r="O13" s="68">
        <f t="shared" si="0"/>
        <v>63.854658771202132</v>
      </c>
      <c r="P13" s="68">
        <f t="shared" si="0"/>
        <v>66.475435212603358</v>
      </c>
      <c r="Q13" s="68">
        <f t="shared" si="0"/>
        <v>40.954650602077713</v>
      </c>
      <c r="R13" s="16"/>
      <c r="S13" s="11"/>
      <c r="T13" s="11"/>
      <c r="U13" s="11"/>
      <c r="V13" s="11"/>
      <c r="W13" s="11"/>
    </row>
    <row r="14" spans="1:23" ht="13.95" customHeight="1" thickBot="1" x14ac:dyDescent="0.35">
      <c r="A14" s="32" t="s">
        <v>23</v>
      </c>
      <c r="B14" s="50"/>
      <c r="C14" s="59"/>
      <c r="D14" s="69"/>
      <c r="E14" s="59"/>
      <c r="F14" s="69"/>
      <c r="G14" s="59"/>
      <c r="H14" s="69"/>
      <c r="I14" s="69"/>
      <c r="J14" s="69"/>
      <c r="K14" s="69"/>
      <c r="L14" s="69"/>
      <c r="M14" s="69"/>
      <c r="N14" s="69"/>
      <c r="O14" s="69"/>
      <c r="P14" s="69"/>
      <c r="Q14" s="69"/>
      <c r="R14" s="16"/>
      <c r="S14" s="11"/>
      <c r="T14" s="11"/>
      <c r="U14" s="11"/>
      <c r="V14" s="11"/>
      <c r="W14" s="11"/>
    </row>
    <row r="15" spans="1:23" ht="13.95" customHeight="1" thickBot="1" x14ac:dyDescent="0.35">
      <c r="A15" s="27" t="s">
        <v>24</v>
      </c>
      <c r="B15" s="48">
        <v>5.2972649600000006</v>
      </c>
      <c r="C15" s="57">
        <v>0.27481431000000001</v>
      </c>
      <c r="D15" s="67">
        <v>-15.749004859999999</v>
      </c>
      <c r="E15" s="57">
        <v>0.48602833000000056</v>
      </c>
      <c r="F15" s="67">
        <v>2.9444399999999999E-2</v>
      </c>
      <c r="G15" s="57">
        <v>0</v>
      </c>
      <c r="H15" s="67">
        <v>0</v>
      </c>
      <c r="I15" s="67">
        <v>0</v>
      </c>
      <c r="J15" s="67">
        <v>0</v>
      </c>
      <c r="K15" s="67">
        <v>0</v>
      </c>
      <c r="L15" s="67">
        <v>0</v>
      </c>
      <c r="M15" s="67">
        <v>0</v>
      </c>
      <c r="N15" s="67">
        <v>0</v>
      </c>
      <c r="O15" s="67">
        <v>0</v>
      </c>
      <c r="P15" s="67">
        <v>0</v>
      </c>
      <c r="Q15" s="67">
        <v>0</v>
      </c>
      <c r="R15" s="16"/>
      <c r="S15" s="11"/>
      <c r="T15" s="11"/>
      <c r="U15" s="11"/>
      <c r="V15" s="11"/>
      <c r="W15" s="11"/>
    </row>
    <row r="16" spans="1:23" ht="13.95" customHeight="1" thickBot="1" x14ac:dyDescent="0.35">
      <c r="A16" s="27" t="s">
        <v>25</v>
      </c>
      <c r="B16" s="48">
        <v>1.8987899999999998E-3</v>
      </c>
      <c r="C16" s="57">
        <v>2.4939912099999999</v>
      </c>
      <c r="D16" s="67">
        <v>1.0750260099999998</v>
      </c>
      <c r="E16" s="57">
        <v>0.5392049000000001</v>
      </c>
      <c r="F16" s="67">
        <v>8.2345499999999985E-3</v>
      </c>
      <c r="G16" s="57">
        <v>0</v>
      </c>
      <c r="H16" s="67">
        <v>0</v>
      </c>
      <c r="I16" s="67">
        <v>0</v>
      </c>
      <c r="J16" s="67">
        <v>0</v>
      </c>
      <c r="K16" s="67">
        <v>0</v>
      </c>
      <c r="L16" s="67">
        <v>0</v>
      </c>
      <c r="M16" s="67">
        <v>0</v>
      </c>
      <c r="N16" s="67">
        <v>0</v>
      </c>
      <c r="O16" s="67">
        <v>0</v>
      </c>
      <c r="P16" s="67">
        <v>0</v>
      </c>
      <c r="Q16" s="67">
        <v>0</v>
      </c>
      <c r="R16" s="16"/>
      <c r="S16" s="11"/>
      <c r="T16" s="11"/>
      <c r="U16" s="11"/>
      <c r="V16" s="11"/>
      <c r="W16" s="11"/>
    </row>
    <row r="17" spans="1:23" ht="13.95" customHeight="1" thickBot="1" x14ac:dyDescent="0.35">
      <c r="A17" s="27" t="s">
        <v>26</v>
      </c>
      <c r="B17" s="48">
        <v>519.27261258999988</v>
      </c>
      <c r="C17" s="57">
        <v>392.22387933000005</v>
      </c>
      <c r="D17" s="67">
        <v>496.05650627</v>
      </c>
      <c r="E17" s="57">
        <v>290.07418425000003</v>
      </c>
      <c r="F17" s="67">
        <v>362.12222361000005</v>
      </c>
      <c r="G17" s="57">
        <v>484.14651400200017</v>
      </c>
      <c r="H17" s="67">
        <v>773.40573390799989</v>
      </c>
      <c r="I17" s="67">
        <v>705.5985234719999</v>
      </c>
      <c r="J17" s="67">
        <v>753.66241944663977</v>
      </c>
      <c r="K17" s="67">
        <v>504.62894059937599</v>
      </c>
      <c r="L17" s="67">
        <v>814.64144479416018</v>
      </c>
      <c r="M17" s="67">
        <v>791.99121270829903</v>
      </c>
      <c r="N17" s="67">
        <v>738.65651197651459</v>
      </c>
      <c r="O17" s="67">
        <v>790.76102390401229</v>
      </c>
      <c r="P17" s="67">
        <v>531.11494378528971</v>
      </c>
      <c r="Q17" s="67">
        <v>857.40210373808293</v>
      </c>
      <c r="R17" s="16"/>
      <c r="S17" s="11"/>
      <c r="T17" s="11"/>
      <c r="U17" s="11"/>
      <c r="V17" s="11"/>
      <c r="W17" s="11"/>
    </row>
    <row r="18" spans="1:23" ht="13.95" customHeight="1" thickBot="1" x14ac:dyDescent="0.35">
      <c r="A18" s="27" t="s">
        <v>27</v>
      </c>
      <c r="B18" s="48">
        <v>8.7793258300000012</v>
      </c>
      <c r="C18" s="57">
        <v>27.73132519</v>
      </c>
      <c r="D18" s="67">
        <v>18.496948030000002</v>
      </c>
      <c r="E18" s="57">
        <v>48.633606545999996</v>
      </c>
      <c r="F18" s="67">
        <v>51.73620093000001</v>
      </c>
      <c r="G18" s="57">
        <v>39.487187496000004</v>
      </c>
      <c r="H18" s="67">
        <v>0</v>
      </c>
      <c r="I18" s="67">
        <v>0</v>
      </c>
      <c r="J18" s="67">
        <v>0</v>
      </c>
      <c r="K18" s="67">
        <v>0</v>
      </c>
      <c r="L18" s="67">
        <v>0</v>
      </c>
      <c r="M18" s="67">
        <v>0</v>
      </c>
      <c r="N18" s="67">
        <v>0</v>
      </c>
      <c r="O18" s="67">
        <v>0</v>
      </c>
      <c r="P18" s="67">
        <v>0</v>
      </c>
      <c r="Q18" s="67">
        <v>0</v>
      </c>
      <c r="R18" s="16"/>
      <c r="S18" s="11"/>
      <c r="T18" s="11"/>
      <c r="U18" s="11"/>
      <c r="V18" s="11"/>
      <c r="W18" s="11"/>
    </row>
    <row r="19" spans="1:23" ht="13.95" customHeight="1" thickBot="1" x14ac:dyDescent="0.35">
      <c r="A19" s="27" t="s">
        <v>28</v>
      </c>
      <c r="B19" s="48">
        <v>0.16922009000000005</v>
      </c>
      <c r="C19" s="57">
        <v>6.7347270000000001E-2</v>
      </c>
      <c r="D19" s="67">
        <v>4.8049999999999996E-5</v>
      </c>
      <c r="E19" s="57">
        <v>0.72667525999999993</v>
      </c>
      <c r="F19" s="67">
        <v>0</v>
      </c>
      <c r="G19" s="57">
        <v>0</v>
      </c>
      <c r="H19" s="67">
        <v>0</v>
      </c>
      <c r="I19" s="67">
        <v>0</v>
      </c>
      <c r="J19" s="67">
        <v>0</v>
      </c>
      <c r="K19" s="67">
        <v>0</v>
      </c>
      <c r="L19" s="67">
        <v>0</v>
      </c>
      <c r="M19" s="67">
        <v>0</v>
      </c>
      <c r="N19" s="67">
        <v>0</v>
      </c>
      <c r="O19" s="67">
        <v>0</v>
      </c>
      <c r="P19" s="67">
        <v>0</v>
      </c>
      <c r="Q19" s="67">
        <v>0</v>
      </c>
      <c r="R19" s="16"/>
      <c r="S19" s="11"/>
      <c r="T19" s="11"/>
      <c r="U19" s="11"/>
      <c r="V19" s="11"/>
      <c r="W19" s="11"/>
    </row>
    <row r="20" spans="1:23" ht="13.95" customHeight="1" thickBot="1" x14ac:dyDescent="0.35">
      <c r="A20" s="33" t="s">
        <v>29</v>
      </c>
      <c r="B20" s="48">
        <v>192.10890952</v>
      </c>
      <c r="C20" s="57">
        <v>222.18024196000005</v>
      </c>
      <c r="D20" s="67">
        <v>205.22719552000004</v>
      </c>
      <c r="E20" s="57">
        <v>227.01957092819998</v>
      </c>
      <c r="F20" s="67">
        <v>212.63330932000008</v>
      </c>
      <c r="G20" s="57">
        <v>306.2243205648</v>
      </c>
      <c r="H20" s="67">
        <v>238.44879510384999</v>
      </c>
      <c r="I20" s="67">
        <v>330.87937001292499</v>
      </c>
      <c r="J20" s="67">
        <v>405.81662025372486</v>
      </c>
      <c r="K20" s="67">
        <v>433.96567505837498</v>
      </c>
      <c r="L20" s="67">
        <v>499.45598236972495</v>
      </c>
      <c r="M20" s="67">
        <v>244.99560513341473</v>
      </c>
      <c r="N20" s="67">
        <v>346.58923702124827</v>
      </c>
      <c r="O20" s="67">
        <v>425.84135881976732</v>
      </c>
      <c r="P20" s="67">
        <v>456.74301805340224</v>
      </c>
      <c r="Q20" s="67">
        <v>525.67249855019543</v>
      </c>
      <c r="R20" s="16"/>
      <c r="S20" s="11"/>
      <c r="T20" s="11"/>
      <c r="U20" s="11"/>
      <c r="V20" s="11"/>
      <c r="W20" s="11"/>
    </row>
    <row r="21" spans="1:23" ht="13.95" customHeight="1" thickBot="1" x14ac:dyDescent="0.35">
      <c r="A21" s="27" t="s">
        <v>30</v>
      </c>
      <c r="B21" s="48">
        <v>1.70728999</v>
      </c>
      <c r="C21" s="57">
        <v>0.17673088000000003</v>
      </c>
      <c r="D21" s="67">
        <v>3.7581200000000002E-3</v>
      </c>
      <c r="E21" s="57">
        <v>2.6190919999999998</v>
      </c>
      <c r="F21" s="67">
        <v>1.7209E-3</v>
      </c>
      <c r="G21" s="57">
        <v>0</v>
      </c>
      <c r="H21" s="67">
        <v>0</v>
      </c>
      <c r="I21" s="67">
        <v>0</v>
      </c>
      <c r="J21" s="67">
        <v>0</v>
      </c>
      <c r="K21" s="67">
        <v>0</v>
      </c>
      <c r="L21" s="67">
        <v>0</v>
      </c>
      <c r="M21" s="67">
        <v>0</v>
      </c>
      <c r="N21" s="67">
        <v>0</v>
      </c>
      <c r="O21" s="67">
        <v>0</v>
      </c>
      <c r="P21" s="67">
        <v>0</v>
      </c>
      <c r="Q21" s="67">
        <v>0</v>
      </c>
      <c r="R21" s="16"/>
      <c r="S21" s="11"/>
      <c r="T21" s="11"/>
      <c r="U21" s="11"/>
      <c r="V21" s="11"/>
      <c r="W21" s="11"/>
    </row>
    <row r="22" spans="1:23" ht="13.95" customHeight="1" thickBot="1" x14ac:dyDescent="0.35">
      <c r="A22" s="27" t="s">
        <v>31</v>
      </c>
      <c r="B22" s="48">
        <v>42.606961259999999</v>
      </c>
      <c r="C22" s="57">
        <v>22.897651740000001</v>
      </c>
      <c r="D22" s="67">
        <v>9.0532132300000008</v>
      </c>
      <c r="E22" s="57">
        <v>24.502748979999996</v>
      </c>
      <c r="F22" s="67">
        <v>16.704336799999997</v>
      </c>
      <c r="G22" s="57">
        <v>17.992342539999999</v>
      </c>
      <c r="H22" s="67">
        <v>65.160008214000001</v>
      </c>
      <c r="I22" s="67">
        <v>82.073241850000002</v>
      </c>
      <c r="J22" s="67">
        <v>97.357085460000008</v>
      </c>
      <c r="K22" s="67">
        <v>100.56982914999999</v>
      </c>
      <c r="L22" s="67">
        <v>34.420586285999995</v>
      </c>
      <c r="M22" s="67">
        <v>67.400040651371739</v>
      </c>
      <c r="N22" s="67">
        <v>86.037837389416026</v>
      </c>
      <c r="O22" s="67">
        <v>102.18855228910587</v>
      </c>
      <c r="P22" s="67">
        <v>105.84840716963917</v>
      </c>
      <c r="Q22" s="67">
        <v>36.227326122753517</v>
      </c>
      <c r="R22" s="16"/>
      <c r="S22" s="11"/>
      <c r="T22" s="11"/>
      <c r="U22" s="11"/>
      <c r="V22" s="11"/>
      <c r="W22" s="11"/>
    </row>
    <row r="23" spans="1:23" ht="13.95" customHeight="1" thickBot="1" x14ac:dyDescent="0.35">
      <c r="A23" s="27" t="s">
        <v>32</v>
      </c>
      <c r="B23" s="48">
        <v>0.24425721999999997</v>
      </c>
      <c r="C23" s="57">
        <v>0.12489408</v>
      </c>
      <c r="D23" s="67">
        <v>1.1116457900000001</v>
      </c>
      <c r="E23" s="57">
        <v>7.3767239999999984E-2</v>
      </c>
      <c r="F23" s="67">
        <v>8.1619339999999999E-2</v>
      </c>
      <c r="G23" s="57">
        <v>0</v>
      </c>
      <c r="H23" s="67">
        <v>0</v>
      </c>
      <c r="I23" s="67">
        <v>0</v>
      </c>
      <c r="J23" s="67">
        <v>0</v>
      </c>
      <c r="K23" s="67">
        <v>0</v>
      </c>
      <c r="L23" s="67">
        <v>0</v>
      </c>
      <c r="M23" s="67">
        <v>0</v>
      </c>
      <c r="N23" s="67">
        <v>0</v>
      </c>
      <c r="O23" s="67">
        <v>0</v>
      </c>
      <c r="P23" s="67">
        <v>0</v>
      </c>
      <c r="Q23" s="67">
        <v>0</v>
      </c>
      <c r="R23" s="16"/>
      <c r="S23" s="11"/>
      <c r="T23" s="11"/>
      <c r="U23" s="11"/>
      <c r="V23" s="11"/>
      <c r="W23" s="11"/>
    </row>
    <row r="24" spans="1:23" ht="13.95" customHeight="1" thickBot="1" x14ac:dyDescent="0.35">
      <c r="A24" s="27" t="s">
        <v>33</v>
      </c>
      <c r="B24" s="48">
        <v>79.739776259999999</v>
      </c>
      <c r="C24" s="57">
        <v>74.547610300000017</v>
      </c>
      <c r="D24" s="67">
        <v>67.943069929999993</v>
      </c>
      <c r="E24" s="57">
        <v>57.983836484179292</v>
      </c>
      <c r="F24" s="67">
        <v>45.024329280000003</v>
      </c>
      <c r="G24" s="57">
        <v>45.051791812087231</v>
      </c>
      <c r="H24" s="67">
        <v>49.162290431127239</v>
      </c>
      <c r="I24" s="67">
        <v>51.218216970751143</v>
      </c>
      <c r="J24" s="67">
        <v>51.855445758035742</v>
      </c>
      <c r="K24" s="67">
        <v>52.841927956449467</v>
      </c>
      <c r="L24" s="67">
        <v>53.827733670782557</v>
      </c>
      <c r="M24" s="67">
        <v>50.594398503890332</v>
      </c>
      <c r="N24" s="67">
        <v>53.671378777442349</v>
      </c>
      <c r="O24" s="67">
        <v>54.434987387664791</v>
      </c>
      <c r="P24" s="67">
        <v>55.615433249439548</v>
      </c>
      <c r="Q24" s="67">
        <v>56.653158011054046</v>
      </c>
      <c r="R24" s="16"/>
      <c r="S24" s="11"/>
      <c r="T24" s="11"/>
      <c r="U24" s="11"/>
      <c r="V24" s="11"/>
      <c r="W24" s="11"/>
    </row>
    <row r="25" spans="1:23" ht="13.95" customHeight="1" thickBot="1" x14ac:dyDescent="0.35">
      <c r="A25" s="27" t="s">
        <v>34</v>
      </c>
      <c r="B25" s="48">
        <v>2.3926271000000003</v>
      </c>
      <c r="C25" s="57">
        <v>2.1302722799999998</v>
      </c>
      <c r="D25" s="67">
        <v>41.325332770000003</v>
      </c>
      <c r="E25" s="57">
        <v>1.0651342812</v>
      </c>
      <c r="F25" s="67">
        <v>1.4404043500000001</v>
      </c>
      <c r="G25" s="57">
        <v>2.4234081792</v>
      </c>
      <c r="H25" s="67">
        <v>2.4942582368000004</v>
      </c>
      <c r="I25" s="67">
        <v>2.5692571071999999</v>
      </c>
      <c r="J25" s="67">
        <v>109.8751254268</v>
      </c>
      <c r="K25" s="67">
        <v>0.58561104000000019</v>
      </c>
      <c r="L25" s="67">
        <v>0.54530328480000001</v>
      </c>
      <c r="M25" s="67">
        <v>2.6251817036452429</v>
      </c>
      <c r="N25" s="67">
        <v>2.7041172603022527</v>
      </c>
      <c r="O25" s="67">
        <v>115.29910725230825</v>
      </c>
      <c r="P25" s="67">
        <v>0.61634954574426914</v>
      </c>
      <c r="Q25" s="67">
        <v>0.5739262218619251</v>
      </c>
      <c r="R25" s="16"/>
      <c r="S25" s="11"/>
      <c r="T25" s="11"/>
      <c r="U25" s="11"/>
      <c r="V25" s="11"/>
      <c r="W25" s="11"/>
    </row>
    <row r="26" spans="1:23" ht="13.95" customHeight="1" thickBot="1" x14ac:dyDescent="0.35">
      <c r="A26" s="23" t="s">
        <v>22</v>
      </c>
      <c r="B26" s="49">
        <f t="shared" ref="B26:Q26" si="1">SUM(B15:B25)</f>
        <v>852.32014360999995</v>
      </c>
      <c r="C26" s="58">
        <f t="shared" si="1"/>
        <v>744.84875855000007</v>
      </c>
      <c r="D26" s="68">
        <f t="shared" si="1"/>
        <v>824.54373886000008</v>
      </c>
      <c r="E26" s="58">
        <f t="shared" si="1"/>
        <v>653.72384919957938</v>
      </c>
      <c r="F26" s="68">
        <f t="shared" si="1"/>
        <v>689.78182348000007</v>
      </c>
      <c r="G26" s="58">
        <f t="shared" si="1"/>
        <v>895.32556459408738</v>
      </c>
      <c r="H26" s="68">
        <f t="shared" si="1"/>
        <v>1128.6710858937772</v>
      </c>
      <c r="I26" s="68">
        <f t="shared" si="1"/>
        <v>1172.3386094128759</v>
      </c>
      <c r="J26" s="68">
        <f t="shared" si="1"/>
        <v>1418.5666963452004</v>
      </c>
      <c r="K26" s="68">
        <f t="shared" si="1"/>
        <v>1092.5919838042005</v>
      </c>
      <c r="L26" s="68">
        <f t="shared" si="1"/>
        <v>1402.8910504054677</v>
      </c>
      <c r="M26" s="68">
        <f t="shared" si="1"/>
        <v>1157.6064387006209</v>
      </c>
      <c r="N26" s="68">
        <f t="shared" si="1"/>
        <v>1227.6590824249233</v>
      </c>
      <c r="O26" s="68">
        <f t="shared" si="1"/>
        <v>1488.5250296528584</v>
      </c>
      <c r="P26" s="68">
        <f t="shared" si="1"/>
        <v>1149.938151803515</v>
      </c>
      <c r="Q26" s="68">
        <f t="shared" si="1"/>
        <v>1476.5290126439479</v>
      </c>
      <c r="R26" s="16"/>
      <c r="S26" s="11"/>
      <c r="T26" s="11"/>
      <c r="U26" s="11"/>
      <c r="V26" s="11"/>
      <c r="W26" s="11"/>
    </row>
    <row r="27" spans="1:23" ht="13.95" customHeight="1" thickBot="1" x14ac:dyDescent="0.35">
      <c r="A27" s="32" t="s">
        <v>54</v>
      </c>
      <c r="B27" s="50"/>
      <c r="C27" s="59"/>
      <c r="D27" s="69"/>
      <c r="E27" s="59"/>
      <c r="F27" s="69"/>
      <c r="G27" s="59"/>
      <c r="H27" s="69"/>
      <c r="I27" s="69"/>
      <c r="J27" s="69"/>
      <c r="K27" s="69"/>
      <c r="L27" s="69"/>
      <c r="M27" s="69"/>
      <c r="N27" s="69"/>
      <c r="O27" s="69"/>
      <c r="P27" s="69"/>
      <c r="Q27" s="69"/>
      <c r="R27" s="16"/>
      <c r="S27" s="11"/>
      <c r="T27" s="11"/>
      <c r="U27" s="11"/>
      <c r="V27" s="11"/>
      <c r="W27" s="11"/>
    </row>
    <row r="28" spans="1:23" ht="13.95" customHeight="1" thickBot="1" x14ac:dyDescent="0.35">
      <c r="A28" s="27" t="s">
        <v>35</v>
      </c>
      <c r="B28" s="48">
        <v>205.34521108999999</v>
      </c>
      <c r="C28" s="57">
        <v>18.870020930000003</v>
      </c>
      <c r="D28" s="67">
        <v>4.6821928399999999</v>
      </c>
      <c r="E28" s="57">
        <v>140.89483732999997</v>
      </c>
      <c r="F28" s="67">
        <v>122.49128081000001</v>
      </c>
      <c r="G28" s="57">
        <v>299.78505544000001</v>
      </c>
      <c r="H28" s="67">
        <v>46.504395569999993</v>
      </c>
      <c r="I28" s="67">
        <v>1.0039884399999999</v>
      </c>
      <c r="J28" s="67">
        <v>35.89885056</v>
      </c>
      <c r="K28" s="67">
        <v>0</v>
      </c>
      <c r="L28" s="67">
        <v>76.755840839999991</v>
      </c>
      <c r="M28" s="67">
        <v>47.698281304702085</v>
      </c>
      <c r="N28" s="67">
        <v>1.0566108577364883</v>
      </c>
      <c r="O28" s="67">
        <v>37.782200531464227</v>
      </c>
      <c r="P28" s="67">
        <v>0</v>
      </c>
      <c r="Q28" s="67">
        <v>80.782422322156805</v>
      </c>
      <c r="R28" s="16"/>
      <c r="S28" s="11"/>
      <c r="T28" s="11"/>
      <c r="U28" s="11"/>
      <c r="V28" s="11"/>
      <c r="W28" s="11"/>
    </row>
    <row r="29" spans="1:23" ht="13.95" customHeight="1" thickBot="1" x14ac:dyDescent="0.35">
      <c r="A29" s="27" t="s">
        <v>36</v>
      </c>
      <c r="B29" s="48">
        <v>10.056922980000001</v>
      </c>
      <c r="C29" s="57">
        <v>15.896388089999997</v>
      </c>
      <c r="D29" s="67">
        <v>16.446872320000004</v>
      </c>
      <c r="E29" s="57">
        <v>34.845135749999997</v>
      </c>
      <c r="F29" s="67">
        <v>26.162271039999997</v>
      </c>
      <c r="G29" s="57">
        <v>85.833342000000016</v>
      </c>
      <c r="H29" s="67">
        <v>7.9254000000000007</v>
      </c>
      <c r="I29" s="67">
        <v>17.6060599704</v>
      </c>
      <c r="J29" s="67">
        <v>123.3768683996</v>
      </c>
      <c r="K29" s="67">
        <v>69.902819789999995</v>
      </c>
      <c r="L29" s="67">
        <v>20.399999999999999</v>
      </c>
      <c r="M29" s="67">
        <v>8.147692864809077</v>
      </c>
      <c r="N29" s="67">
        <v>18.529750451946942</v>
      </c>
      <c r="O29" s="67">
        <v>129.84991697942056</v>
      </c>
      <c r="P29" s="67">
        <v>73.571870758784712</v>
      </c>
      <c r="Q29" s="67">
        <v>21.470191758681217</v>
      </c>
      <c r="R29" s="16"/>
      <c r="S29" s="11"/>
      <c r="T29" s="11"/>
      <c r="U29" s="11"/>
      <c r="V29" s="11"/>
      <c r="W29" s="11"/>
    </row>
    <row r="30" spans="1:23" ht="13.95" customHeight="1" thickBot="1" x14ac:dyDescent="0.35">
      <c r="A30" s="27" t="s">
        <v>37</v>
      </c>
      <c r="B30" s="48">
        <v>4.6809599999999996E-3</v>
      </c>
      <c r="C30" s="57">
        <v>0</v>
      </c>
      <c r="D30" s="67">
        <v>3.8664046700000005</v>
      </c>
      <c r="E30" s="57">
        <v>1.111141E-2</v>
      </c>
      <c r="F30" s="67">
        <v>8.5345100000000004E-3</v>
      </c>
      <c r="G30" s="57">
        <v>0</v>
      </c>
      <c r="H30" s="67">
        <v>3</v>
      </c>
      <c r="I30" s="67">
        <v>0</v>
      </c>
      <c r="J30" s="67">
        <v>2.4000001199999996</v>
      </c>
      <c r="K30" s="67">
        <v>0</v>
      </c>
      <c r="L30" s="67">
        <v>0</v>
      </c>
      <c r="M30" s="67">
        <v>3.1574698219858872</v>
      </c>
      <c r="N30" s="67">
        <v>0</v>
      </c>
      <c r="O30" s="67">
        <v>2.525975983887502</v>
      </c>
      <c r="P30" s="67">
        <v>0</v>
      </c>
      <c r="Q30" s="67">
        <v>0</v>
      </c>
      <c r="R30" s="16"/>
      <c r="S30" s="11"/>
      <c r="T30" s="11"/>
      <c r="U30" s="11"/>
      <c r="V30" s="11"/>
      <c r="W30" s="11"/>
    </row>
    <row r="31" spans="1:23" ht="13.95" customHeight="1" thickBot="1" x14ac:dyDescent="0.35">
      <c r="A31" s="27" t="s">
        <v>38</v>
      </c>
      <c r="B31" s="48">
        <v>1.77440014</v>
      </c>
      <c r="C31" s="57">
        <v>2.1513294200000002</v>
      </c>
      <c r="D31" s="67">
        <v>3.0755975700000002</v>
      </c>
      <c r="E31" s="57">
        <v>1.3039912199999999</v>
      </c>
      <c r="F31" s="67">
        <v>0.85784037999999996</v>
      </c>
      <c r="G31" s="57">
        <v>0.35999997600000028</v>
      </c>
      <c r="H31" s="67">
        <v>3.9999983999999988E-2</v>
      </c>
      <c r="I31" s="67">
        <v>0</v>
      </c>
      <c r="J31" s="67">
        <v>0</v>
      </c>
      <c r="K31" s="67">
        <v>0</v>
      </c>
      <c r="L31" s="67">
        <v>0</v>
      </c>
      <c r="M31" s="67">
        <v>4.2099580786639432E-2</v>
      </c>
      <c r="N31" s="67">
        <v>0</v>
      </c>
      <c r="O31" s="67">
        <v>0</v>
      </c>
      <c r="P31" s="67">
        <v>0</v>
      </c>
      <c r="Q31" s="67">
        <v>0</v>
      </c>
      <c r="R31" s="16"/>
      <c r="S31" s="11"/>
      <c r="T31" s="11"/>
      <c r="U31" s="11"/>
      <c r="V31" s="11"/>
      <c r="W31" s="11"/>
    </row>
    <row r="32" spans="1:23" ht="13.95" customHeight="1" thickBot="1" x14ac:dyDescent="0.35">
      <c r="A32" s="27" t="s">
        <v>39</v>
      </c>
      <c r="B32" s="26">
        <v>0.65532404</v>
      </c>
      <c r="C32" s="28">
        <v>8.5037772500000006</v>
      </c>
      <c r="D32" s="67">
        <v>4.5273762599999996</v>
      </c>
      <c r="E32" s="57">
        <v>3.6804315000000001</v>
      </c>
      <c r="F32" s="67">
        <v>0.50341497999999996</v>
      </c>
      <c r="G32" s="57">
        <v>0.63480024000000002</v>
      </c>
      <c r="H32" s="67">
        <v>1.4800000073999999</v>
      </c>
      <c r="I32" s="67">
        <v>1.9999999434</v>
      </c>
      <c r="J32" s="67">
        <v>1.9999999200000003</v>
      </c>
      <c r="K32" s="67">
        <v>2.0000000087999998</v>
      </c>
      <c r="L32" s="67">
        <v>1.9999999512000004</v>
      </c>
      <c r="M32" s="67">
        <v>1.5576851199681296</v>
      </c>
      <c r="N32" s="67">
        <v>2.1049798217529938</v>
      </c>
      <c r="O32" s="67">
        <v>2.1049797971247295</v>
      </c>
      <c r="P32" s="67">
        <v>2.1049798905858359</v>
      </c>
      <c r="Q32" s="67">
        <v>2.1049798299624158</v>
      </c>
      <c r="R32" s="16"/>
      <c r="S32" s="11"/>
      <c r="T32" s="11"/>
      <c r="U32" s="11"/>
      <c r="V32" s="11"/>
      <c r="W32" s="11"/>
    </row>
    <row r="33" spans="1:23" ht="13.95" customHeight="1" thickBot="1" x14ac:dyDescent="0.35">
      <c r="A33" s="27" t="s">
        <v>40</v>
      </c>
      <c r="B33" s="26">
        <v>0.20435376999999999</v>
      </c>
      <c r="C33" s="28">
        <v>5.7036800000000006E-2</v>
      </c>
      <c r="D33" s="67">
        <v>1.46448E-3</v>
      </c>
      <c r="E33" s="57">
        <v>0</v>
      </c>
      <c r="F33" s="67">
        <v>0</v>
      </c>
      <c r="G33" s="57">
        <v>0</v>
      </c>
      <c r="H33" s="67">
        <v>0</v>
      </c>
      <c r="I33" s="67">
        <v>0</v>
      </c>
      <c r="J33" s="67">
        <v>0</v>
      </c>
      <c r="K33" s="67">
        <v>0</v>
      </c>
      <c r="L33" s="67">
        <v>0</v>
      </c>
      <c r="M33" s="67">
        <v>0</v>
      </c>
      <c r="N33" s="67">
        <v>0</v>
      </c>
      <c r="O33" s="67">
        <v>0</v>
      </c>
      <c r="P33" s="67">
        <v>0</v>
      </c>
      <c r="Q33" s="67">
        <v>0</v>
      </c>
      <c r="R33" s="16"/>
      <c r="S33" s="11"/>
      <c r="T33" s="11"/>
      <c r="U33" s="11"/>
      <c r="V33" s="11"/>
      <c r="W33" s="11"/>
    </row>
    <row r="34" spans="1:23" ht="13.95" customHeight="1" thickBot="1" x14ac:dyDescent="0.35">
      <c r="A34" s="23" t="s">
        <v>22</v>
      </c>
      <c r="B34" s="34">
        <f t="shared" ref="B34:Q34" si="2">SUM(B28:B33)</f>
        <v>218.04089298000002</v>
      </c>
      <c r="C34" s="49">
        <f t="shared" si="2"/>
        <v>45.478552489999998</v>
      </c>
      <c r="D34" s="68">
        <f t="shared" si="2"/>
        <v>32.599908140000004</v>
      </c>
      <c r="E34" s="58">
        <f t="shared" si="2"/>
        <v>180.73550720999998</v>
      </c>
      <c r="F34" s="68">
        <f t="shared" si="2"/>
        <v>150.02334172000002</v>
      </c>
      <c r="G34" s="58">
        <f t="shared" si="2"/>
        <v>386.61319765600001</v>
      </c>
      <c r="H34" s="68">
        <f t="shared" si="2"/>
        <v>58.949795561399995</v>
      </c>
      <c r="I34" s="68">
        <f t="shared" si="2"/>
        <v>20.6100483538</v>
      </c>
      <c r="J34" s="68">
        <f t="shared" si="2"/>
        <v>163.67571899959998</v>
      </c>
      <c r="K34" s="68">
        <f t="shared" si="2"/>
        <v>71.902819798799996</v>
      </c>
      <c r="L34" s="68">
        <f t="shared" si="2"/>
        <v>99.155840791199992</v>
      </c>
      <c r="M34" s="68">
        <f t="shared" si="2"/>
        <v>60.603228692251818</v>
      </c>
      <c r="N34" s="68">
        <f t="shared" si="2"/>
        <v>21.691341131436424</v>
      </c>
      <c r="O34" s="68">
        <f t="shared" si="2"/>
        <v>172.263073291897</v>
      </c>
      <c r="P34" s="68">
        <f t="shared" si="2"/>
        <v>75.67685064937055</v>
      </c>
      <c r="Q34" s="68">
        <f t="shared" si="2"/>
        <v>104.35759391080043</v>
      </c>
      <c r="R34" s="16"/>
      <c r="S34" s="11"/>
      <c r="T34" s="11"/>
      <c r="U34" s="11"/>
      <c r="V34" s="11"/>
      <c r="W34" s="11"/>
    </row>
    <row r="35" spans="1:23" ht="13.95" customHeight="1" thickBot="1" x14ac:dyDescent="0.35">
      <c r="A35" s="32" t="s">
        <v>41</v>
      </c>
      <c r="B35" s="35"/>
      <c r="C35" s="60"/>
      <c r="D35" s="69"/>
      <c r="E35" s="59"/>
      <c r="F35" s="69"/>
      <c r="G35" s="59"/>
      <c r="H35" s="69"/>
      <c r="I35" s="69"/>
      <c r="J35" s="69"/>
      <c r="K35" s="69"/>
      <c r="L35" s="69"/>
      <c r="M35" s="69"/>
      <c r="N35" s="69"/>
      <c r="O35" s="69"/>
      <c r="P35" s="69"/>
      <c r="Q35" s="69"/>
      <c r="R35" s="16"/>
      <c r="S35" s="11"/>
      <c r="T35" s="11"/>
      <c r="U35" s="11"/>
      <c r="V35" s="11"/>
      <c r="W35" s="11"/>
    </row>
    <row r="36" spans="1:23" ht="13.95" customHeight="1" thickBot="1" x14ac:dyDescent="0.35">
      <c r="A36" s="27" t="s">
        <v>42</v>
      </c>
      <c r="B36" s="26">
        <v>9.313713288697997</v>
      </c>
      <c r="C36" s="28">
        <v>15.014903869654004</v>
      </c>
      <c r="D36" s="67">
        <v>13.489911860724</v>
      </c>
      <c r="E36" s="57">
        <v>14.408555119035999</v>
      </c>
      <c r="F36" s="67">
        <v>9.0146763022159995</v>
      </c>
      <c r="G36" s="57">
        <v>14.920813241724002</v>
      </c>
      <c r="H36" s="67">
        <v>25.82771540525097</v>
      </c>
      <c r="I36" s="67">
        <v>26.377893112206984</v>
      </c>
      <c r="J36" s="67">
        <v>26.668831990971011</v>
      </c>
      <c r="K36" s="67">
        <v>27.042543948836745</v>
      </c>
      <c r="L36" s="67">
        <v>27.91765187636204</v>
      </c>
      <c r="M36" s="67">
        <v>26.582310706040555</v>
      </c>
      <c r="N36" s="67">
        <v>27.245540775343859</v>
      </c>
      <c r="O36" s="67">
        <v>28.068916341453701</v>
      </c>
      <c r="P36" s="67">
        <v>28.461358897686804</v>
      </c>
      <c r="Q36" s="67">
        <v>29.382840578864492</v>
      </c>
      <c r="R36" s="16"/>
      <c r="S36" s="11"/>
      <c r="T36" s="11"/>
      <c r="U36" s="11"/>
      <c r="V36" s="11"/>
      <c r="W36" s="11"/>
    </row>
    <row r="37" spans="1:23" ht="13.95" customHeight="1" thickBot="1" x14ac:dyDescent="0.35">
      <c r="A37" s="27" t="s">
        <v>43</v>
      </c>
      <c r="B37" s="26">
        <v>22.578268164516007</v>
      </c>
      <c r="C37" s="28">
        <v>18.268933562815999</v>
      </c>
      <c r="D37" s="67">
        <v>17.414855864663998</v>
      </c>
      <c r="E37" s="57">
        <v>15.44615375344347</v>
      </c>
      <c r="F37" s="67">
        <v>15.051598926224001</v>
      </c>
      <c r="G37" s="57">
        <v>14.378160117422773</v>
      </c>
      <c r="H37" s="67">
        <v>13.436591091644612</v>
      </c>
      <c r="I37" s="67">
        <v>39.004717378779887</v>
      </c>
      <c r="J37" s="67">
        <v>13.965085200247946</v>
      </c>
      <c r="K37" s="67">
        <v>21.806435476190011</v>
      </c>
      <c r="L37" s="67">
        <v>16.331938837158301</v>
      </c>
      <c r="M37" s="67">
        <v>13.829161179137706</v>
      </c>
      <c r="N37" s="67">
        <v>40.287698993007119</v>
      </c>
      <c r="O37" s="67">
        <v>14.698236815160968</v>
      </c>
      <c r="P37" s="67">
        <v>22.950532595650685</v>
      </c>
      <c r="Q37" s="67">
        <v>17.189080131853881</v>
      </c>
      <c r="R37" s="16"/>
      <c r="S37" s="11"/>
      <c r="T37" s="11"/>
      <c r="U37" s="11"/>
      <c r="V37" s="11"/>
      <c r="W37" s="11"/>
    </row>
    <row r="38" spans="1:23" ht="13.95" customHeight="1" thickBot="1" x14ac:dyDescent="0.35">
      <c r="A38" s="25" t="s">
        <v>44</v>
      </c>
      <c r="B38" s="26">
        <v>35.129460654029998</v>
      </c>
      <c r="C38" s="28">
        <v>57.75281370482999</v>
      </c>
      <c r="D38" s="44">
        <v>36.89645272912999</v>
      </c>
      <c r="E38" s="28">
        <v>26.814510366276</v>
      </c>
      <c r="F38" s="67">
        <v>20.957110643939991</v>
      </c>
      <c r="G38" s="57">
        <v>35.651307794446005</v>
      </c>
      <c r="H38" s="67">
        <v>64.227944191958372</v>
      </c>
      <c r="I38" s="67">
        <v>40.117031761057767</v>
      </c>
      <c r="J38" s="67">
        <v>67.320401825068259</v>
      </c>
      <c r="K38" s="67">
        <v>45.756934246295188</v>
      </c>
      <c r="L38" s="67">
        <v>41.11502932645444</v>
      </c>
      <c r="M38" s="67">
        <v>66.06704408220493</v>
      </c>
      <c r="N38" s="67">
        <v>41.213459823365113</v>
      </c>
      <c r="O38" s="67">
        <v>70.854663897463354</v>
      </c>
      <c r="P38" s="67">
        <v>48.157577410472207</v>
      </c>
      <c r="Q38" s="67">
        <v>43.272763497493841</v>
      </c>
      <c r="R38" s="16"/>
      <c r="S38" s="11"/>
      <c r="T38" s="11"/>
      <c r="U38" s="11"/>
      <c r="V38" s="11"/>
      <c r="W38" s="11"/>
    </row>
    <row r="39" spans="1:23" ht="13.95" customHeight="1" thickBot="1" x14ac:dyDescent="0.35">
      <c r="A39" s="25" t="s">
        <v>45</v>
      </c>
      <c r="B39" s="26">
        <v>7.0446200549399984</v>
      </c>
      <c r="C39" s="28">
        <v>2.2996665298399996</v>
      </c>
      <c r="D39" s="44">
        <v>6.2873884611199999</v>
      </c>
      <c r="E39" s="28">
        <v>85.311811487659995</v>
      </c>
      <c r="F39" s="67">
        <v>80.344937680000001</v>
      </c>
      <c r="G39" s="57">
        <v>2.0082712303560002</v>
      </c>
      <c r="H39" s="67">
        <v>47.337862590545392</v>
      </c>
      <c r="I39" s="67">
        <v>3.0032020534752442</v>
      </c>
      <c r="J39" s="67">
        <v>4.1609035257985951</v>
      </c>
      <c r="K39" s="67">
        <v>2.3898721103639571</v>
      </c>
      <c r="L39" s="67">
        <v>7.6013653401931327</v>
      </c>
      <c r="M39" s="67">
        <v>48.720908984690887</v>
      </c>
      <c r="N39" s="67">
        <v>3.1019863359249977</v>
      </c>
      <c r="O39" s="67">
        <v>4.3793463849501011</v>
      </c>
      <c r="P39" s="67">
        <v>2.5152592145668549</v>
      </c>
      <c r="Q39" s="67">
        <v>8.0003041431185604</v>
      </c>
      <c r="R39" s="16"/>
      <c r="S39" s="11"/>
      <c r="T39" s="11"/>
      <c r="U39" s="11"/>
      <c r="V39" s="11"/>
      <c r="W39" s="11"/>
    </row>
    <row r="40" spans="1:23" ht="13.95" customHeight="1" thickBot="1" x14ac:dyDescent="0.35">
      <c r="A40" s="25" t="s">
        <v>46</v>
      </c>
      <c r="B40" s="26">
        <v>3.8768934399999999</v>
      </c>
      <c r="C40" s="28">
        <v>5.4191465899999995</v>
      </c>
      <c r="D40" s="44">
        <v>3.7125755399999996</v>
      </c>
      <c r="E40" s="28">
        <v>14.320523252999999</v>
      </c>
      <c r="F40" s="67">
        <v>14.317633840000003</v>
      </c>
      <c r="G40" s="57">
        <v>13.137167394000002</v>
      </c>
      <c r="H40" s="67">
        <v>11.221931487999999</v>
      </c>
      <c r="I40" s="67">
        <v>43.096174273000003</v>
      </c>
      <c r="J40" s="67">
        <v>16.262864405999998</v>
      </c>
      <c r="K40" s="67">
        <v>16.655983692</v>
      </c>
      <c r="L40" s="67">
        <v>26.850955175999999</v>
      </c>
      <c r="M40" s="67">
        <v>11.587212463034298</v>
      </c>
      <c r="N40" s="67">
        <v>44.736877013765223</v>
      </c>
      <c r="O40" s="67">
        <v>17.116631890053661</v>
      </c>
      <c r="P40" s="67">
        <v>17.529898614508259</v>
      </c>
      <c r="Q40" s="67">
        <v>28.260247096140219</v>
      </c>
      <c r="R40" s="16"/>
      <c r="S40" s="11"/>
      <c r="T40" s="11"/>
      <c r="U40" s="11"/>
      <c r="V40" s="11"/>
      <c r="W40" s="11"/>
    </row>
    <row r="41" spans="1:23" ht="13.95" customHeight="1" thickBot="1" x14ac:dyDescent="0.35">
      <c r="A41" s="25" t="s">
        <v>21</v>
      </c>
      <c r="B41" s="26">
        <v>0</v>
      </c>
      <c r="C41" s="28">
        <v>-2.1124290000000001</v>
      </c>
      <c r="D41" s="67">
        <v>2.1124290000000001</v>
      </c>
      <c r="E41" s="57">
        <v>0</v>
      </c>
      <c r="F41" s="67">
        <v>0</v>
      </c>
      <c r="G41" s="57">
        <v>0</v>
      </c>
      <c r="H41" s="67">
        <v>0</v>
      </c>
      <c r="I41" s="67">
        <v>0</v>
      </c>
      <c r="J41" s="67">
        <v>0</v>
      </c>
      <c r="K41" s="67">
        <v>0</v>
      </c>
      <c r="L41" s="67">
        <v>0</v>
      </c>
      <c r="M41" s="67">
        <v>0</v>
      </c>
      <c r="N41" s="67">
        <v>0</v>
      </c>
      <c r="O41" s="67">
        <v>0</v>
      </c>
      <c r="P41" s="67">
        <v>0</v>
      </c>
      <c r="Q41" s="67">
        <v>0</v>
      </c>
      <c r="R41" s="16"/>
      <c r="S41" s="11"/>
      <c r="T41" s="11"/>
      <c r="U41" s="11"/>
      <c r="V41" s="11"/>
      <c r="W41" s="11"/>
    </row>
    <row r="42" spans="1:23" ht="13.95" customHeight="1" thickBot="1" x14ac:dyDescent="0.35">
      <c r="A42" s="24" t="s">
        <v>22</v>
      </c>
      <c r="B42" s="34">
        <f t="shared" ref="B42:Q42" si="3">SUM(B36:B41)</f>
        <v>77.942955602184</v>
      </c>
      <c r="C42" s="49">
        <f t="shared" si="3"/>
        <v>96.643035257139985</v>
      </c>
      <c r="D42" s="68">
        <f t="shared" si="3"/>
        <v>79.913613455638</v>
      </c>
      <c r="E42" s="58">
        <f t="shared" si="3"/>
        <v>156.30155397941547</v>
      </c>
      <c r="F42" s="68">
        <f t="shared" si="3"/>
        <v>139.68595739238</v>
      </c>
      <c r="G42" s="58">
        <f t="shared" si="3"/>
        <v>80.095719777948787</v>
      </c>
      <c r="H42" s="68">
        <f t="shared" si="3"/>
        <v>162.05204476739934</v>
      </c>
      <c r="I42" s="68">
        <f t="shared" si="3"/>
        <v>151.59901857851992</v>
      </c>
      <c r="J42" s="68">
        <f t="shared" si="3"/>
        <v>128.37808694808581</v>
      </c>
      <c r="K42" s="68">
        <f t="shared" si="3"/>
        <v>113.6517694736859</v>
      </c>
      <c r="L42" s="68">
        <f t="shared" si="3"/>
        <v>119.81694055616791</v>
      </c>
      <c r="M42" s="68">
        <f t="shared" si="3"/>
        <v>166.78663741510837</v>
      </c>
      <c r="N42" s="68">
        <f t="shared" si="3"/>
        <v>156.58556294140629</v>
      </c>
      <c r="O42" s="68">
        <f t="shared" si="3"/>
        <v>135.11779532908179</v>
      </c>
      <c r="P42" s="68">
        <f t="shared" si="3"/>
        <v>119.61462673288482</v>
      </c>
      <c r="Q42" s="68">
        <f t="shared" si="3"/>
        <v>126.10523544747099</v>
      </c>
      <c r="R42" s="16"/>
      <c r="S42" s="11"/>
      <c r="T42" s="11"/>
      <c r="U42" s="11"/>
      <c r="V42" s="11"/>
      <c r="W42" s="11"/>
    </row>
    <row r="43" spans="1:23" ht="13.95" customHeight="1" thickBot="1" x14ac:dyDescent="0.35">
      <c r="A43" s="36" t="s">
        <v>47</v>
      </c>
      <c r="B43" s="3"/>
      <c r="C43" s="61"/>
      <c r="D43" s="72"/>
      <c r="E43" s="71"/>
      <c r="F43" s="77"/>
      <c r="G43" s="78">
        <v>-24.06349998</v>
      </c>
      <c r="H43" s="72">
        <v>-54.558499980000001</v>
      </c>
      <c r="I43" s="72">
        <v>-60.989999999999995</v>
      </c>
      <c r="J43" s="72">
        <v>-60.990000000000009</v>
      </c>
      <c r="K43" s="72">
        <v>-60.990000000000009</v>
      </c>
      <c r="L43" s="72">
        <v>-60.989999940000004</v>
      </c>
      <c r="M43" s="72">
        <v>-56.159443170189853</v>
      </c>
      <c r="N43" s="72">
        <v>-64.1918863803797</v>
      </c>
      <c r="O43" s="72">
        <v>-64.191886380379714</v>
      </c>
      <c r="P43" s="72">
        <v>-64.191886380379714</v>
      </c>
      <c r="Q43" s="72">
        <v>-64.191886320379709</v>
      </c>
      <c r="R43" s="16"/>
      <c r="S43" s="11"/>
      <c r="T43" s="11"/>
      <c r="U43" s="11"/>
      <c r="V43" s="11"/>
      <c r="W43" s="11"/>
    </row>
    <row r="44" spans="1:23" ht="13.95" customHeight="1" thickTop="1" thickBot="1" x14ac:dyDescent="0.35">
      <c r="A44" s="42" t="s">
        <v>48</v>
      </c>
      <c r="B44" s="43">
        <f t="shared" ref="B44:Q44" si="4">B42+B34+B26+B13+B43</f>
        <v>1160.3039921921841</v>
      </c>
      <c r="C44" s="62">
        <f t="shared" si="4"/>
        <v>959.57034629714008</v>
      </c>
      <c r="D44" s="73">
        <f t="shared" si="4"/>
        <v>944.35726045563797</v>
      </c>
      <c r="E44" s="51">
        <f t="shared" si="4"/>
        <v>1005.8532248270873</v>
      </c>
      <c r="F44" s="43">
        <f t="shared" si="4"/>
        <v>997.23971586238008</v>
      </c>
      <c r="G44" s="62">
        <f t="shared" si="4"/>
        <v>1381.6206530324398</v>
      </c>
      <c r="H44" s="73">
        <f t="shared" si="4"/>
        <v>1368.1293687883931</v>
      </c>
      <c r="I44" s="73">
        <f t="shared" si="4"/>
        <v>1332.4356220403708</v>
      </c>
      <c r="J44" s="73">
        <f t="shared" si="4"/>
        <v>1710.299021665907</v>
      </c>
      <c r="K44" s="73">
        <f t="shared" si="4"/>
        <v>1280.3146440394537</v>
      </c>
      <c r="L44" s="73">
        <f t="shared" si="4"/>
        <v>1599.7866237231631</v>
      </c>
      <c r="M44" s="73">
        <f t="shared" si="4"/>
        <v>1404.528791157368</v>
      </c>
      <c r="N44" s="73">
        <f t="shared" si="4"/>
        <v>1393.183554916865</v>
      </c>
      <c r="O44" s="73">
        <f t="shared" si="4"/>
        <v>1795.5686706646597</v>
      </c>
      <c r="P44" s="73">
        <f t="shared" si="4"/>
        <v>1347.5131780179941</v>
      </c>
      <c r="Q44" s="73">
        <f t="shared" si="4"/>
        <v>1683.7546062839172</v>
      </c>
      <c r="R44" s="16"/>
      <c r="S44" s="11"/>
      <c r="T44" s="11"/>
      <c r="U44" s="11"/>
      <c r="V44" s="11"/>
      <c r="W44" s="11"/>
    </row>
    <row r="45" spans="1:23" ht="13.95" customHeight="1" thickBot="1" x14ac:dyDescent="0.35">
      <c r="A45" s="39" t="s">
        <v>49</v>
      </c>
      <c r="B45" s="40"/>
      <c r="C45" s="63"/>
      <c r="D45" s="74"/>
      <c r="E45" s="52"/>
      <c r="F45" s="41"/>
      <c r="G45" s="63"/>
      <c r="H45" s="74"/>
      <c r="I45" s="74"/>
      <c r="J45" s="74"/>
      <c r="K45" s="74"/>
      <c r="L45" s="74"/>
      <c r="M45" s="74"/>
      <c r="N45" s="74"/>
      <c r="O45" s="74"/>
      <c r="P45" s="74"/>
      <c r="Q45" s="74"/>
      <c r="R45" s="16"/>
      <c r="S45" s="11"/>
      <c r="T45" s="11"/>
      <c r="U45" s="11"/>
      <c r="V45" s="11"/>
      <c r="W45" s="11"/>
    </row>
    <row r="46" spans="1:23" ht="13.95" customHeight="1" thickTop="1" x14ac:dyDescent="0.3">
      <c r="A46" s="37" t="s">
        <v>48</v>
      </c>
      <c r="B46" s="38">
        <f>B45+B44</f>
        <v>1160.3039921921841</v>
      </c>
      <c r="C46" s="64">
        <f t="shared" ref="C46:P46" si="5">C45+C44</f>
        <v>959.57034629714008</v>
      </c>
      <c r="D46" s="75">
        <f t="shared" si="5"/>
        <v>944.35726045563797</v>
      </c>
      <c r="E46" s="53">
        <f t="shared" si="5"/>
        <v>1005.8532248270873</v>
      </c>
      <c r="F46" s="38">
        <f t="shared" si="5"/>
        <v>997.23971586238008</v>
      </c>
      <c r="G46" s="64">
        <f t="shared" si="5"/>
        <v>1381.6206530324398</v>
      </c>
      <c r="H46" s="75">
        <f t="shared" si="5"/>
        <v>1368.1293687883931</v>
      </c>
      <c r="I46" s="75">
        <f t="shared" si="5"/>
        <v>1332.4356220403708</v>
      </c>
      <c r="J46" s="75">
        <f t="shared" si="5"/>
        <v>1710.299021665907</v>
      </c>
      <c r="K46" s="75">
        <f>K45+K44</f>
        <v>1280.3146440394537</v>
      </c>
      <c r="L46" s="75">
        <f t="shared" si="5"/>
        <v>1599.7866237231631</v>
      </c>
      <c r="M46" s="75">
        <f t="shared" si="5"/>
        <v>1404.528791157368</v>
      </c>
      <c r="N46" s="75">
        <f t="shared" si="5"/>
        <v>1393.183554916865</v>
      </c>
      <c r="O46" s="75">
        <f t="shared" si="5"/>
        <v>1795.5686706646597</v>
      </c>
      <c r="P46" s="75">
        <f t="shared" si="5"/>
        <v>1347.5131780179941</v>
      </c>
      <c r="Q46" s="75">
        <f>Q45+Q44</f>
        <v>1683.7546062839172</v>
      </c>
      <c r="R46" s="16"/>
      <c r="S46" s="11"/>
      <c r="T46" s="11"/>
      <c r="U46" s="11"/>
      <c r="V46" s="11"/>
      <c r="W46" s="11"/>
    </row>
    <row r="47" spans="1:23" ht="13.95" customHeight="1" x14ac:dyDescent="0.3">
      <c r="A47" s="4" t="s">
        <v>56</v>
      </c>
      <c r="B47" s="5"/>
      <c r="C47" s="5"/>
      <c r="D47" s="5"/>
      <c r="E47" s="5"/>
      <c r="F47" s="5"/>
      <c r="G47" s="5"/>
      <c r="H47" s="5"/>
      <c r="I47" s="5"/>
      <c r="J47" s="5"/>
      <c r="K47" s="5"/>
      <c r="L47" s="5"/>
      <c r="M47" s="10"/>
      <c r="N47" s="10"/>
      <c r="O47" s="10"/>
      <c r="P47" s="10"/>
    </row>
    <row r="48" spans="1:23" ht="13.95" customHeight="1" x14ac:dyDescent="0.3">
      <c r="A48" s="4"/>
      <c r="B48" s="5"/>
      <c r="C48" s="5"/>
      <c r="D48" s="5"/>
      <c r="E48" s="5"/>
      <c r="F48" s="5"/>
      <c r="G48" s="5"/>
      <c r="H48" s="5"/>
      <c r="I48" s="5"/>
      <c r="J48" s="5"/>
      <c r="K48" s="5"/>
      <c r="L48" s="13"/>
      <c r="M48" s="13"/>
      <c r="N48" s="13"/>
      <c r="O48" s="13"/>
      <c r="P48" s="13"/>
    </row>
    <row r="49" spans="1:16" ht="13.95" customHeight="1" x14ac:dyDescent="0.3">
      <c r="A49" s="4"/>
      <c r="B49" s="5"/>
      <c r="C49" s="5"/>
      <c r="D49" s="5"/>
      <c r="E49" s="5"/>
      <c r="F49" s="5"/>
      <c r="G49" s="5"/>
      <c r="H49" s="5"/>
      <c r="I49" s="5"/>
      <c r="J49" s="5"/>
      <c r="K49" s="5"/>
      <c r="L49" s="13"/>
      <c r="M49" s="13"/>
      <c r="N49" s="13"/>
      <c r="O49" s="13"/>
      <c r="P49" s="13"/>
    </row>
    <row r="50" spans="1:16" ht="13.95" customHeight="1" x14ac:dyDescent="0.3">
      <c r="A50" s="6" t="s">
        <v>50</v>
      </c>
      <c r="B50" s="5"/>
      <c r="C50" s="9"/>
      <c r="D50" s="5"/>
      <c r="E50" s="5"/>
      <c r="F50" s="5"/>
      <c r="G50" s="5"/>
      <c r="H50" s="7"/>
      <c r="I50" s="7"/>
      <c r="J50" s="7"/>
      <c r="K50" s="7"/>
      <c r="L50" s="13"/>
      <c r="M50" s="13"/>
      <c r="N50" s="13"/>
      <c r="O50" s="13"/>
      <c r="P50" s="13"/>
    </row>
    <row r="51" spans="1:16" ht="13.95" customHeight="1" x14ac:dyDescent="0.3">
      <c r="A51" s="2"/>
      <c r="B51" s="5"/>
      <c r="C51" s="5"/>
      <c r="D51" s="5"/>
      <c r="E51" s="5"/>
      <c r="F51" s="5"/>
      <c r="G51" s="5"/>
      <c r="H51" s="5"/>
      <c r="I51" s="5"/>
      <c r="J51" s="5"/>
      <c r="K51" s="5"/>
      <c r="L51" s="13"/>
      <c r="M51" s="13"/>
      <c r="N51" s="13"/>
      <c r="O51" s="13"/>
      <c r="P51" s="13"/>
    </row>
    <row r="52" spans="1:16" ht="35.1" customHeight="1" x14ac:dyDescent="0.3">
      <c r="A52" s="12" t="s">
        <v>51</v>
      </c>
      <c r="B52" s="12"/>
      <c r="C52" s="12"/>
      <c r="D52" s="12"/>
      <c r="E52" s="12"/>
      <c r="F52" s="12"/>
      <c r="G52" s="12"/>
      <c r="H52" s="12"/>
      <c r="I52" s="8"/>
      <c r="J52" s="8"/>
      <c r="K52" s="8"/>
      <c r="L52" s="8"/>
    </row>
    <row r="53" spans="1:16" ht="29.4" customHeight="1" x14ac:dyDescent="0.3">
      <c r="A53" s="12" t="s">
        <v>52</v>
      </c>
      <c r="B53" s="12"/>
      <c r="C53" s="12"/>
      <c r="D53" s="12"/>
      <c r="E53" s="12"/>
      <c r="F53" s="12"/>
      <c r="G53" s="12"/>
      <c r="H53" s="12"/>
      <c r="I53" s="8"/>
      <c r="J53" s="8"/>
      <c r="K53" s="8"/>
      <c r="L53" s="8"/>
    </row>
  </sheetData>
  <mergeCells count="8">
    <mergeCell ref="A53:H53"/>
    <mergeCell ref="L48:P51"/>
    <mergeCell ref="G4:L4"/>
    <mergeCell ref="A1:Q1"/>
    <mergeCell ref="A2:Q2"/>
    <mergeCell ref="M4:Q4"/>
    <mergeCell ref="A3:H3"/>
    <mergeCell ref="A52:H52"/>
  </mergeCells>
  <printOptions horizontalCentered="1"/>
  <pageMargins left="0.7" right="0.7" top="1" bottom="0.25" header="0.3" footer="0.3"/>
  <pageSetup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13302-6147-4847-90B0-2421672B8E24}">
  <ds:schemaRefs>
    <ds:schemaRef ds:uri="http://schemas.microsoft.com/sharepoint/v3/contenttype/forms"/>
  </ds:schemaRefs>
</ds:datastoreItem>
</file>

<file path=customXml/itemProps2.xml><?xml version="1.0" encoding="utf-8"?>
<ds:datastoreItem xmlns:ds="http://schemas.openxmlformats.org/officeDocument/2006/customXml" ds:itemID="{DDFEE87F-6E85-4EA2-BB8D-31A3CB103307}">
  <ds:schemaRefs>
    <ds:schemaRef ds:uri="http://purl.org/dc/elements/1.1/"/>
    <ds:schemaRef ds:uri="http://schemas.openxmlformats.org/package/2006/metadata/core-properties"/>
    <ds:schemaRef ds:uri="http://purl.org/dc/dcmitype/"/>
    <ds:schemaRef ds:uri="http://schemas.microsoft.com/office/2006/metadata/properties"/>
    <ds:schemaRef ds:uri="ce5dfc26-dbcc-4266-b0cd-e8ab87711e15"/>
    <ds:schemaRef ds:uri="http://schemas.microsoft.com/office/2006/documentManagement/types"/>
    <ds:schemaRef ds:uri="http://schemas.microsoft.com/office/infopath/2007/PartnerControls"/>
    <ds:schemaRef ds:uri="http://www.w3.org/XML/1998/namespace"/>
    <ds:schemaRef ds:uri="00b55595-d4eb-41d0-b489-5e4082844449"/>
    <ds:schemaRef ds:uri="http://purl.org/dc/terms/"/>
  </ds:schemaRefs>
</ds:datastoreItem>
</file>

<file path=customXml/itemProps3.xml><?xml version="1.0" encoding="utf-8"?>
<ds:datastoreItem xmlns:ds="http://schemas.openxmlformats.org/officeDocument/2006/customXml" ds:itemID="{221FA4F7-0EEA-4095-A042-A75D7803EE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Table - Transmission_O-02-01_02 - Appendix 2-AA - TX</dc:title>
  <dc:subject/>
  <dc:creator>Elise Andrey</dc:creator>
  <cp:keywords/>
  <dc:description/>
  <cp:lastModifiedBy>AUBIN Danielle</cp:lastModifiedBy>
  <cp:revision/>
  <cp:lastPrinted>2022-05-14T02:01:25Z</cp:lastPrinted>
  <dcterms:created xsi:type="dcterms:W3CDTF">2021-11-09T20:08:46Z</dcterms:created>
  <dcterms:modified xsi:type="dcterms:W3CDTF">2022-05-14T02:02:06Z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2021-11-09T20:08:46Z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44348b4e-0433-4f93-896d-7309b95c706c</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Blackline">
    <vt:lpwstr>Not Ready</vt:lpwstr>
  </property>
  <property fmtid="{D5CDD505-2E9C-101B-9397-08002B2CF9AE}" pid="12" name="TestforCalcColumn">
    <vt:bool>false</vt:bool>
  </property>
  <property fmtid="{D5CDD505-2E9C-101B-9397-08002B2CF9AE}" pid="13" name="Dir Ok">
    <vt:bool>false</vt:bool>
  </property>
  <property fmtid="{D5CDD505-2E9C-101B-9397-08002B2CF9AE}" pid="14" name="Draft Ready">
    <vt:lpwstr>Ready</vt:lpwstr>
  </property>
  <property fmtid="{D5CDD505-2E9C-101B-9397-08002B2CF9AE}" pid="15" name="Witness Ok">
    <vt:bool>false</vt:bool>
  </property>
  <property fmtid="{D5CDD505-2E9C-101B-9397-08002B2CF9AE}" pid="16" name="RA Ok">
    <vt:bool>true</vt:bool>
  </property>
  <property fmtid="{D5CDD505-2E9C-101B-9397-08002B2CF9AE}" pid="17" name="Formatted">
    <vt:bool>true</vt:bool>
  </property>
  <property fmtid="{D5CDD505-2E9C-101B-9397-08002B2CF9AE}" pid="18" name="RA Contact">
    <vt:lpwstr/>
  </property>
  <property fmtid="{D5CDD505-2E9C-101B-9397-08002B2CF9AE}" pid="19" name="PDFCreated">
    <vt:bool>true</vt:bool>
  </property>
  <property fmtid="{D5CDD505-2E9C-101B-9397-08002B2CF9AE}" pid="20" name="Exhibit Status">
    <vt:lpwstr>Green</vt:lpwstr>
  </property>
  <property fmtid="{D5CDD505-2E9C-101B-9397-08002B2CF9AE}" pid="21" name="Intervenor">
    <vt:lpwstr>Staff</vt:lpwstr>
  </property>
  <property fmtid="{D5CDD505-2E9C-101B-9397-08002B2CF9AE}" pid="22" name="Primary Author">
    <vt:lpwstr/>
  </property>
  <property fmtid="{D5CDD505-2E9C-101B-9397-08002B2CF9AE}" pid="23" name="Witness(Internal)">
    <vt:lpwstr>81;#i:0#.f|membership|alexander.jackson@hydroone.com,#i:0#.f|membership|alexander.jackson@hydroone.com,#Alexander.Jackson@HydroOne.com,#,#JACKSON Alexander,#,#PLANNING,#Dir, Strategy and Integrated Planning;#82;#i:0#.f|membership|bruno.jesus@hydroone.com,#i:0#.f|membership|bruno.jesus@hydroone.com,#Bruno.Jesus@HydroOne.com,#,#JESUS Bruno,#,#ENGINEERING,#VP, Planning</vt:lpwstr>
  </property>
  <property fmtid="{D5CDD505-2E9C-101B-9397-08002B2CF9AE}" pid="24" name="WitnessApproved">
    <vt:lpwstr>Approved</vt:lpwstr>
  </property>
  <property fmtid="{D5CDD505-2E9C-101B-9397-08002B2CF9AE}" pid="25" name="RA Review Draft 1">
    <vt:bool>true</vt:bool>
  </property>
  <property fmtid="{D5CDD505-2E9C-101B-9397-08002B2CF9AE}" pid="26" name="Tab">
    <vt:lpwstr>22</vt:lpwstr>
  </property>
  <property fmtid="{D5CDD505-2E9C-101B-9397-08002B2CF9AE}" pid="27" name="CaseNumber">
    <vt:lpwstr>EB-2021-0110</vt:lpwstr>
  </property>
  <property fmtid="{D5CDD505-2E9C-101B-9397-08002B2CF9AE}" pid="28" name="IntervenorAcronymn">
    <vt:lpwstr>AMPCO</vt:lpwstr>
  </property>
  <property fmtid="{D5CDD505-2E9C-101B-9397-08002B2CF9AE}" pid="29" name="ELT">
    <vt:bool>false</vt:bool>
  </property>
  <property fmtid="{D5CDD505-2E9C-101B-9397-08002B2CF9AE}" pid="30" name="Refusal">
    <vt:bool>false</vt:bool>
  </property>
  <property fmtid="{D5CDD505-2E9C-101B-9397-08002B2CF9AE}" pid="31" name="TSW">
    <vt:lpwstr>No</vt:lpwstr>
  </property>
  <property fmtid="{D5CDD505-2E9C-101B-9397-08002B2CF9AE}" pid="33" name="Expert">
    <vt:lpwstr>NO</vt:lpwstr>
  </property>
  <property fmtid="{D5CDD505-2E9C-101B-9397-08002B2CF9AE}" pid="35" name="RDirApproved">
    <vt:bool>false</vt:bool>
  </property>
  <property fmtid="{D5CDD505-2E9C-101B-9397-08002B2CF9AE}" pid="36" name="2021/2022Update">
    <vt:bool>false</vt:bool>
  </property>
  <property fmtid="{D5CDD505-2E9C-101B-9397-08002B2CF9AE}" pid="37" name="Strategic">
    <vt:bool>false</vt:bool>
  </property>
  <property fmtid="{D5CDD505-2E9C-101B-9397-08002B2CF9AE}" pid="38" name="Exhibit">
    <vt:lpwstr>I</vt:lpwstr>
  </property>
  <property fmtid="{D5CDD505-2E9C-101B-9397-08002B2CF9AE}" pid="39" name="RAApproved">
    <vt:bool>true</vt:bool>
  </property>
  <property fmtid="{D5CDD505-2E9C-101B-9397-08002B2CF9AE}" pid="40" name="FormattingComplete">
    <vt:bool>true</vt:bool>
  </property>
  <property fmtid="{D5CDD505-2E9C-101B-9397-08002B2CF9AE}" pid="41" name="StrategicThemeFlag">
    <vt:lpwstr>;#None Applicable;#</vt:lpwstr>
  </property>
  <property fmtid="{D5CDD505-2E9C-101B-9397-08002B2CF9AE}" pid="42" name="Support">
    <vt:lpwstr/>
  </property>
  <property fmtid="{D5CDD505-2E9C-101B-9397-08002B2CF9AE}" pid="43" name="RA">
    <vt:lpwstr>37;#i:0#.f|membership|oren.ben-shlomo@hydroone.com</vt:lpwstr>
  </property>
  <property fmtid="{D5CDD505-2E9C-101B-9397-08002B2CF9AE}" pid="44" name="PDFCreationInitiated">
    <vt:bool>true</vt:bool>
  </property>
  <property fmtid="{D5CDD505-2E9C-101B-9397-08002B2CF9AE}" pid="45" name="FilingDate">
    <vt:filetime>2021-11-29T00:00:00Z</vt:filetime>
  </property>
  <property fmtid="{D5CDD505-2E9C-101B-9397-08002B2CF9AE}" pid="46" name="Schedule">
    <vt:lpwstr>O-AMPCO-118</vt:lpwstr>
  </property>
  <property fmtid="{D5CDD505-2E9C-101B-9397-08002B2CF9AE}" pid="48" name="DraftReady">
    <vt:lpwstr>Ready</vt:lpwstr>
  </property>
  <property fmtid="{D5CDD505-2E9C-101B-9397-08002B2CF9AE}" pid="49" name="Confidential">
    <vt:bool>false</vt:bool>
  </property>
  <property fmtid="{D5CDD505-2E9C-101B-9397-08002B2CF9AE}" pid="50" name="Witness">
    <vt:lpwstr>Bruno.Jesus@HydroOne.com82</vt:lpwstr>
  </property>
  <property fmtid="{D5CDD505-2E9C-101B-9397-08002B2CF9AE}" pid="52" name="IRAuthor">
    <vt:lpwstr>81;#i:0#.f|membership|alexander.jackson@hydroone.com,#i:0#.f|membership|alexander.jackson@hydroone.com,#Alexander.Jackson@HydroOne.com,#,#JACKSON Alexander,#,#PLANNING,#Dir, Strategy and Integrated Planning</vt:lpwstr>
  </property>
</Properties>
</file>