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https://hydroone.sharepoint.com/sites/JRAP/Interrogatories/Interrogatory Responses - May 2022/"/>
    </mc:Choice>
  </mc:AlternateContent>
  <xr:revisionPtr revIDLastSave="38" documentId="8_{F00B58F9-ECDD-4E65-9351-BC58E716F0A4}" xr6:coauthVersionLast="47" xr6:coauthVersionMax="47" xr10:uidLastSave="{1E3F7610-12DB-45CD-B8CA-DB74D05460D3}"/>
  <bookViews>
    <workbookView xWindow="-120" yWindow="-120" windowWidth="29040" windowHeight="15840" xr2:uid="{00000000-000D-0000-FFFF-FFFF00000000}"/>
  </bookViews>
  <sheets>
    <sheet name="2-JA" sheetId="5" r:id="rId1"/>
    <sheet name="2-JB" sheetId="6" r:id="rId2"/>
    <sheet name="2-JC" sheetId="7" r:id="rId3"/>
    <sheet name="2-L" sheetId="8" r:id="rId4"/>
  </sheets>
  <externalReferences>
    <externalReference r:id="rId5"/>
  </externalReferences>
  <definedNames>
    <definedName name="BridgeYear">'[1]LDC Info'!$E$26</definedName>
    <definedName name="EBNUMBER">'[1]LDC Info'!$E$16</definedName>
    <definedName name="_xlnm.Print_Area" localSheetId="0">'2-JA'!$A$8:$N$76</definedName>
    <definedName name="_xlnm.Print_Area" localSheetId="1">'2-JB'!$A$9:$I$57</definedName>
    <definedName name="_xlnm.Print_Area" localSheetId="2">'2-JC'!$A$9:$L$71</definedName>
    <definedName name="_xlnm.Print_Area" localSheetId="3">'2-L'!$A$9:$P$40</definedName>
    <definedName name="RebaseYear">'[1]LDC Info'!$E$28</definedName>
    <definedName name="TestYear">'[1]LDC Info'!$E$24</definedName>
    <definedName name="Z_5134D181_1EAC_4FB1_81A9_602C22E5AB8E_.wvu.Rows" localSheetId="0" hidden="1">'2-JA'!$42:$42</definedName>
    <definedName name="Z_5134D181_1EAC_4FB1_81A9_602C22E5AB8E_.wvu.Rows" localSheetId="1" hidden="1">'2-JB'!$39:$39</definedName>
  </definedNames>
  <calcPr calcId="191028"/>
  <customWorkbookViews>
    <customWorkbookView name="LEE Julie(Qiu Ling) - Personal View" guid="{8B0D79DB-D356-4CDE-901C-45872A546CBF}" mergeInterval="0" personalView="1" maximized="1" windowWidth="1089" windowHeight="635" activeSheetId="3"/>
    <customWorkbookView name="QURESHI Muhammad - Personal View" guid="{B372A1E6-F683-4A8E-BC3E-FA2F69909FA8}" mergeInterval="0" personalView="1" maximized="1" xWindow="-8" yWindow="-8" windowWidth="1936" windowHeight="1056" activeSheetId="4"/>
    <customWorkbookView name="MALINOWSKI Michael - Personal View" guid="{EE2A9195-95AB-40A3-8E8A-24B985F70420}" mergeInterval="0" personalView="1" maximized="1" windowWidth="1596" windowHeight="685" activeSheetId="1"/>
    <customWorkbookView name="JODOIN Joel - Personal View" guid="{D89541C5-FEF8-4C44-9D7B-042A773131E8}" mergeInterval="0" personalView="1" maximized="1" windowWidth="1920" windowHeight="801" activeSheetId="1"/>
    <customWorkbookView name="ZBARCEA Alex - Personal View" guid="{DE3729EF-DA10-46F0-B2E3-0106326E2216}" mergeInterval="0" personalView="1" maximized="1" windowWidth="1920" windowHeight="1014" activeSheetId="1"/>
    <customWorkbookView name="AKSELRUD Uri - Personal View" guid="{8F9EE241-0EE9-46A5-82B3-F6F174F0C81E}" mergeInterval="0" personalView="1" maximized="1" windowWidth="1916" windowHeight="855" activeSheetId="2"/>
    <customWorkbookView name="BUT Judy - Personal View" guid="{5134D181-1EAC-4FB1-81A9-602C22E5AB8E}" mergeInterval="0" personalView="1" maximized="1" xWindow="-8" yWindow="-8" windowWidth="1296" windowHeight="696"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1" i="5" l="1"/>
  <c r="G47" i="5"/>
  <c r="H47" i="5"/>
  <c r="F47" i="5"/>
  <c r="G32" i="5"/>
  <c r="H32" i="5"/>
  <c r="I28" i="5"/>
  <c r="H28" i="5"/>
  <c r="F28" i="5"/>
  <c r="G28" i="5"/>
  <c r="H20" i="5"/>
  <c r="G20" i="5"/>
  <c r="F20" i="5"/>
  <c r="K62" i="7"/>
  <c r="N71" i="5"/>
  <c r="I17" i="6"/>
  <c r="L65" i="7"/>
  <c r="M69" i="5"/>
  <c r="M68" i="5"/>
  <c r="M67" i="5"/>
  <c r="L67" i="5"/>
  <c r="M66" i="5"/>
  <c r="L66" i="5"/>
  <c r="M65" i="5"/>
  <c r="L65" i="5"/>
  <c r="H65" i="5"/>
  <c r="N61" i="5"/>
  <c r="M61" i="5"/>
  <c r="I65" i="5"/>
  <c r="I64" i="5"/>
  <c r="H64" i="5"/>
  <c r="H63" i="5"/>
  <c r="I63" i="5"/>
  <c r="F64" i="5"/>
  <c r="E64" i="5"/>
  <c r="K61" i="5"/>
  <c r="J61" i="5"/>
  <c r="J63" i="5" s="1"/>
  <c r="J47" i="5"/>
  <c r="I47" i="5"/>
  <c r="H61" i="5"/>
  <c r="J51" i="5"/>
  <c r="E47" i="5"/>
  <c r="J46" i="5"/>
  <c r="I46" i="5"/>
  <c r="H46" i="5"/>
  <c r="G46" i="5"/>
  <c r="J32" i="5"/>
  <c r="I32" i="5"/>
  <c r="F32" i="5"/>
  <c r="J28" i="5"/>
  <c r="I29" i="5"/>
  <c r="J29" i="5"/>
  <c r="J27" i="5"/>
  <c r="I27" i="5"/>
  <c r="E28" i="5"/>
  <c r="J20" i="5"/>
  <c r="J21" i="5"/>
  <c r="I21" i="5"/>
  <c r="I20" i="5"/>
  <c r="E20" i="5"/>
  <c r="C20" i="5"/>
  <c r="H23" i="8"/>
  <c r="G23" i="8"/>
  <c r="G21" i="8"/>
  <c r="F65" i="5"/>
  <c r="J60" i="5"/>
  <c r="J52" i="5"/>
  <c r="J53" i="5"/>
  <c r="J54" i="5"/>
  <c r="J55" i="5"/>
  <c r="J56" i="5"/>
  <c r="J57" i="5"/>
  <c r="J58" i="5"/>
  <c r="J59" i="5"/>
  <c r="K51" i="5"/>
  <c r="F27" i="6" l="1"/>
  <c r="F28" i="6"/>
  <c r="F26" i="6"/>
  <c r="F25" i="6"/>
  <c r="G65" i="7" a="1"/>
  <c r="G65" i="7" s="1"/>
  <c r="F45" i="6"/>
  <c r="F46" i="6"/>
  <c r="F44" i="6"/>
  <c r="F43" i="6"/>
  <c r="F42" i="6"/>
  <c r="F34" i="6"/>
  <c r="F35" i="6"/>
  <c r="F36" i="6"/>
  <c r="F37" i="6"/>
  <c r="F38" i="6"/>
  <c r="F39" i="6"/>
  <c r="F40" i="6"/>
  <c r="F41" i="6"/>
  <c r="F33" i="6"/>
  <c r="F32" i="6"/>
  <c r="F30" i="6"/>
  <c r="F31" i="6"/>
  <c r="F29" i="6"/>
  <c r="F17" i="6"/>
  <c r="F18" i="6"/>
  <c r="F19" i="6"/>
  <c r="F20" i="6"/>
  <c r="F21" i="6"/>
  <c r="F22" i="6"/>
  <c r="F23" i="6"/>
  <c r="F24" i="6"/>
  <c r="F16" i="6"/>
  <c r="H21" i="8"/>
  <c r="G17" i="8"/>
  <c r="H17" i="8"/>
  <c r="F65" i="7"/>
  <c r="F64" i="7"/>
  <c r="G64" i="7"/>
  <c r="F55" i="7"/>
  <c r="G55" i="7"/>
  <c r="F50" i="7"/>
  <c r="G50" i="7"/>
  <c r="F39" i="7"/>
  <c r="G39" i="7"/>
  <c r="F36" i="7"/>
  <c r="G36" i="7"/>
  <c r="F31" i="7"/>
  <c r="G31" i="7"/>
  <c r="F26" i="7"/>
  <c r="G26" i="7"/>
  <c r="H44" i="5"/>
  <c r="H45" i="5"/>
  <c r="G24" i="8" l="1"/>
  <c r="H28" i="8"/>
  <c r="G28" i="8"/>
  <c r="H24" i="8"/>
  <c r="L51" i="5"/>
  <c r="H51" i="5"/>
  <c r="H52" i="5"/>
  <c r="H53" i="5"/>
  <c r="H54" i="5"/>
  <c r="H55" i="5"/>
  <c r="H56" i="5"/>
  <c r="H57" i="5"/>
  <c r="H58" i="5"/>
  <c r="H59" i="5"/>
  <c r="H60" i="5"/>
  <c r="G36" i="5"/>
  <c r="G37" i="5"/>
  <c r="G38" i="5"/>
  <c r="G39" i="5"/>
  <c r="G40" i="5"/>
  <c r="G41" i="5"/>
  <c r="G42" i="5"/>
  <c r="G43" i="5"/>
  <c r="G44" i="5"/>
  <c r="G45" i="5"/>
  <c r="F31" i="5"/>
  <c r="G16" i="8" s="1"/>
  <c r="F27" i="5"/>
  <c r="G27" i="5"/>
  <c r="F19" i="5"/>
  <c r="G19" i="5"/>
  <c r="I45" i="6"/>
  <c r="I46" i="6"/>
  <c r="I44" i="6"/>
  <c r="I43" i="6"/>
  <c r="I42" i="6"/>
  <c r="I34" i="6"/>
  <c r="I35" i="6"/>
  <c r="I36" i="6"/>
  <c r="I37" i="6"/>
  <c r="I38" i="6"/>
  <c r="I39" i="6"/>
  <c r="I40" i="6"/>
  <c r="I41" i="6"/>
  <c r="I33" i="6"/>
  <c r="I32" i="6"/>
  <c r="I30" i="6"/>
  <c r="I31" i="6"/>
  <c r="I29" i="6"/>
  <c r="I27" i="6"/>
  <c r="I28" i="6"/>
  <c r="I26" i="6"/>
  <c r="I18" i="6"/>
  <c r="I19" i="6"/>
  <c r="I20" i="6"/>
  <c r="I21" i="6"/>
  <c r="I22" i="6"/>
  <c r="I23" i="6"/>
  <c r="I24" i="6"/>
  <c r="I25" i="6"/>
  <c r="I16" i="6"/>
  <c r="K21" i="8"/>
  <c r="K17" i="8"/>
  <c r="K24" i="8" s="1"/>
  <c r="K20" i="8"/>
  <c r="K19" i="8"/>
  <c r="K65" i="7"/>
  <c r="K17" i="7"/>
  <c r="K18" i="7"/>
  <c r="K19" i="7"/>
  <c r="K20" i="7"/>
  <c r="K21" i="7"/>
  <c r="K22" i="7"/>
  <c r="K23" i="7"/>
  <c r="K24" i="7"/>
  <c r="K25" i="7"/>
  <c r="K26" i="7"/>
  <c r="K27" i="7"/>
  <c r="K28" i="7"/>
  <c r="K29" i="7"/>
  <c r="K30" i="7"/>
  <c r="K31" i="7"/>
  <c r="K32" i="7"/>
  <c r="K33" i="7"/>
  <c r="K34" i="7"/>
  <c r="K35" i="7"/>
  <c r="K36" i="7"/>
  <c r="K37" i="7"/>
  <c r="K38" i="7"/>
  <c r="K39" i="7"/>
  <c r="K40" i="7"/>
  <c r="K41" i="7"/>
  <c r="K42" i="7"/>
  <c r="K43" i="7"/>
  <c r="K44" i="7"/>
  <c r="K45" i="7"/>
  <c r="K46" i="7"/>
  <c r="K47" i="7"/>
  <c r="K48" i="7"/>
  <c r="K49" i="7"/>
  <c r="K50" i="7"/>
  <c r="K51" i="7"/>
  <c r="K52" i="7"/>
  <c r="K53" i="7"/>
  <c r="K54" i="7"/>
  <c r="K55" i="7"/>
  <c r="K56" i="7"/>
  <c r="K57" i="7"/>
  <c r="K58" i="7"/>
  <c r="K59" i="7"/>
  <c r="K60" i="7"/>
  <c r="K61" i="7"/>
  <c r="K63" i="7"/>
  <c r="K64" i="7"/>
  <c r="K16" i="7"/>
  <c r="J64" i="7"/>
  <c r="J65" i="7"/>
  <c r="I64" i="7"/>
  <c r="J55" i="7"/>
  <c r="J50" i="7"/>
  <c r="J39" i="7"/>
  <c r="J36" i="7"/>
  <c r="J31" i="7"/>
  <c r="J26" i="7"/>
  <c r="M51" i="5"/>
  <c r="M52" i="5"/>
  <c r="M53" i="5"/>
  <c r="M54" i="5"/>
  <c r="M55" i="5"/>
  <c r="M56" i="5"/>
  <c r="M57" i="5"/>
  <c r="M58" i="5"/>
  <c r="M59" i="5"/>
  <c r="G35" i="5"/>
  <c r="J35" i="5"/>
  <c r="J36" i="5"/>
  <c r="J37" i="5"/>
  <c r="J38" i="5"/>
  <c r="J39" i="5"/>
  <c r="J40" i="5"/>
  <c r="J41" i="5"/>
  <c r="J42" i="5"/>
  <c r="J43" i="5"/>
  <c r="J44" i="5"/>
  <c r="J45" i="5"/>
  <c r="M60" i="5" s="1"/>
  <c r="J19" i="5"/>
  <c r="M50" i="5"/>
  <c r="G18" i="8" l="1"/>
  <c r="G27" i="8"/>
  <c r="J31" i="5"/>
  <c r="G31" i="5"/>
  <c r="K28" i="8"/>
  <c r="M63" i="5" l="1"/>
  <c r="H16" i="8"/>
  <c r="K16" i="8"/>
  <c r="K18" i="8" s="1"/>
  <c r="G25" i="8"/>
  <c r="G29" i="8"/>
  <c r="C42" i="6"/>
  <c r="D42" i="6"/>
  <c r="E42" i="6"/>
  <c r="G42" i="6"/>
  <c r="H42" i="6"/>
  <c r="K27" i="8" l="1"/>
  <c r="K23" i="8"/>
  <c r="H18" i="8"/>
  <c r="H27" i="8"/>
  <c r="K25" i="8"/>
  <c r="K29" i="8"/>
  <c r="H29" i="8" l="1"/>
  <c r="H25" i="8"/>
  <c r="D31" i="5"/>
  <c r="D46" i="5" s="1"/>
  <c r="E18" i="8" l="1"/>
  <c r="D61" i="5"/>
  <c r="C21" i="8" l="1"/>
  <c r="H64" i="7" l="1"/>
  <c r="E64" i="7"/>
  <c r="C64" i="7"/>
  <c r="B64" i="7"/>
  <c r="C27" i="5"/>
  <c r="F51" i="5"/>
  <c r="C45" i="5"/>
  <c r="C60" i="5" s="1"/>
  <c r="E45" i="5"/>
  <c r="E60" i="5" s="1"/>
  <c r="F45" i="5"/>
  <c r="F60" i="5" s="1"/>
  <c r="I60" i="5"/>
  <c r="I45" i="5"/>
  <c r="L60" i="5" s="1"/>
  <c r="B45" i="5"/>
  <c r="B60" i="5" s="1"/>
  <c r="B44" i="5"/>
  <c r="N60" i="5" l="1"/>
  <c r="K60" i="5"/>
  <c r="I56" i="5"/>
  <c r="I57" i="5"/>
  <c r="I58" i="5"/>
  <c r="I59" i="5"/>
  <c r="I55" i="5"/>
  <c r="I53" i="5"/>
  <c r="I54" i="5"/>
  <c r="I52" i="5"/>
  <c r="N59" i="5" l="1"/>
  <c r="K59" i="5"/>
  <c r="N54" i="5"/>
  <c r="K54" i="5"/>
  <c r="N55" i="5"/>
  <c r="K55" i="5"/>
  <c r="N56" i="5"/>
  <c r="K56" i="5"/>
  <c r="N53" i="5"/>
  <c r="K53" i="5"/>
  <c r="N58" i="5"/>
  <c r="K58" i="5"/>
  <c r="N57" i="5"/>
  <c r="K57" i="5"/>
  <c r="N52" i="5"/>
  <c r="K52" i="5"/>
  <c r="C46" i="6"/>
  <c r="D46" i="6"/>
  <c r="E46" i="6"/>
  <c r="G46" i="6"/>
  <c r="H46" i="6"/>
  <c r="C45" i="6"/>
  <c r="D45" i="6"/>
  <c r="E45" i="6"/>
  <c r="G45" i="6"/>
  <c r="H45" i="6"/>
  <c r="H44" i="6"/>
  <c r="G44" i="6"/>
  <c r="E44" i="6"/>
  <c r="D44" i="6"/>
  <c r="C44" i="6"/>
  <c r="H43" i="6"/>
  <c r="G43" i="6"/>
  <c r="E43" i="6"/>
  <c r="D43" i="6"/>
  <c r="C43" i="6"/>
  <c r="C34" i="6"/>
  <c r="D34" i="6"/>
  <c r="E34" i="6"/>
  <c r="G34" i="6"/>
  <c r="H34" i="6"/>
  <c r="C35" i="6"/>
  <c r="D35" i="6"/>
  <c r="E35" i="6"/>
  <c r="G35" i="6"/>
  <c r="H35" i="6"/>
  <c r="C36" i="6"/>
  <c r="D36" i="6"/>
  <c r="E36" i="6"/>
  <c r="G36" i="6"/>
  <c r="H36" i="6"/>
  <c r="C37" i="6"/>
  <c r="D37" i="6"/>
  <c r="E37" i="6"/>
  <c r="G37" i="6"/>
  <c r="H37" i="6"/>
  <c r="C38" i="6"/>
  <c r="D38" i="6"/>
  <c r="E38" i="6"/>
  <c r="G38" i="6"/>
  <c r="H38" i="6"/>
  <c r="C39" i="6"/>
  <c r="D39" i="6"/>
  <c r="E39" i="6"/>
  <c r="G39" i="6"/>
  <c r="H39" i="6"/>
  <c r="C40" i="6"/>
  <c r="D40" i="6"/>
  <c r="E40" i="6"/>
  <c r="G40" i="6"/>
  <c r="H40" i="6"/>
  <c r="C41" i="6"/>
  <c r="D41" i="6"/>
  <c r="E41" i="6"/>
  <c r="G41" i="6"/>
  <c r="H41" i="6"/>
  <c r="H33" i="6"/>
  <c r="G33" i="6"/>
  <c r="E33" i="6"/>
  <c r="D33" i="6"/>
  <c r="C33" i="6"/>
  <c r="H32" i="6"/>
  <c r="G32" i="6"/>
  <c r="E32" i="6"/>
  <c r="D32" i="6"/>
  <c r="C32" i="6"/>
  <c r="C30" i="6"/>
  <c r="D30" i="6"/>
  <c r="E30" i="6"/>
  <c r="G30" i="6"/>
  <c r="H30" i="6"/>
  <c r="C31" i="6"/>
  <c r="D31" i="6"/>
  <c r="E31" i="6"/>
  <c r="G31" i="6"/>
  <c r="H31" i="6"/>
  <c r="H29" i="6"/>
  <c r="G29" i="6"/>
  <c r="E29" i="6"/>
  <c r="D29" i="6"/>
  <c r="C29" i="6"/>
  <c r="C27" i="6"/>
  <c r="D27" i="6"/>
  <c r="E27" i="6"/>
  <c r="G27" i="6"/>
  <c r="H27" i="6"/>
  <c r="C28" i="6"/>
  <c r="D28" i="6"/>
  <c r="E28" i="6"/>
  <c r="G28" i="6"/>
  <c r="H28" i="6"/>
  <c r="H26" i="6"/>
  <c r="G26" i="6"/>
  <c r="E26" i="6"/>
  <c r="D26" i="6"/>
  <c r="C26" i="6"/>
  <c r="C20" i="6"/>
  <c r="D20" i="6"/>
  <c r="E20" i="6"/>
  <c r="G20" i="6"/>
  <c r="H20" i="6"/>
  <c r="C21" i="6"/>
  <c r="D21" i="6"/>
  <c r="E21" i="6"/>
  <c r="G21" i="6"/>
  <c r="H21" i="6"/>
  <c r="C22" i="6"/>
  <c r="D22" i="6"/>
  <c r="E22" i="6"/>
  <c r="G22" i="6"/>
  <c r="H22" i="6"/>
  <c r="C23" i="6"/>
  <c r="D23" i="6"/>
  <c r="E23" i="6"/>
  <c r="G23" i="6"/>
  <c r="H23" i="6"/>
  <c r="C24" i="6"/>
  <c r="D24" i="6"/>
  <c r="E24" i="6"/>
  <c r="G24" i="6"/>
  <c r="H24" i="6"/>
  <c r="C25" i="6"/>
  <c r="D25" i="6"/>
  <c r="E25" i="6"/>
  <c r="G25" i="6"/>
  <c r="H25" i="6"/>
  <c r="C17" i="6"/>
  <c r="D17" i="6"/>
  <c r="E17" i="6"/>
  <c r="G17" i="6"/>
  <c r="H17" i="6"/>
  <c r="C18" i="6"/>
  <c r="D18" i="6"/>
  <c r="E18" i="6"/>
  <c r="G18" i="6"/>
  <c r="H18" i="6"/>
  <c r="C19" i="6"/>
  <c r="D19" i="6"/>
  <c r="E19" i="6"/>
  <c r="G19" i="6"/>
  <c r="H19" i="6"/>
  <c r="G16" i="6"/>
  <c r="H16" i="6"/>
  <c r="E16" i="6"/>
  <c r="D16" i="6"/>
  <c r="C16" i="6"/>
  <c r="I55" i="7"/>
  <c r="H55" i="7"/>
  <c r="E55" i="7"/>
  <c r="C55" i="7"/>
  <c r="B55" i="7"/>
  <c r="I50" i="7"/>
  <c r="J17" i="8" s="1"/>
  <c r="H50" i="7"/>
  <c r="I17" i="8" s="1"/>
  <c r="E50" i="7"/>
  <c r="F17" i="8" s="1"/>
  <c r="C50" i="7"/>
  <c r="D17" i="8" s="1"/>
  <c r="D24" i="8" s="1"/>
  <c r="B50" i="7"/>
  <c r="C17" i="8" s="1"/>
  <c r="C24" i="8" s="1"/>
  <c r="I39" i="7"/>
  <c r="H39" i="7"/>
  <c r="E39" i="7"/>
  <c r="C39" i="7"/>
  <c r="B39" i="7"/>
  <c r="I36" i="7"/>
  <c r="H36" i="7"/>
  <c r="E36" i="7"/>
  <c r="C36" i="7"/>
  <c r="C65" i="7" s="1"/>
  <c r="B36" i="7"/>
  <c r="I31" i="7"/>
  <c r="H31" i="7"/>
  <c r="E31" i="7"/>
  <c r="E65" i="7" s="1"/>
  <c r="C31" i="7"/>
  <c r="B31" i="7"/>
  <c r="I26" i="7"/>
  <c r="H26" i="7"/>
  <c r="E26" i="7"/>
  <c r="C26" i="7"/>
  <c r="B26" i="7"/>
  <c r="L59" i="5"/>
  <c r="E59" i="5"/>
  <c r="C59" i="5"/>
  <c r="B59" i="5"/>
  <c r="L58" i="5"/>
  <c r="E58" i="5"/>
  <c r="C58" i="5"/>
  <c r="B58" i="5"/>
  <c r="L57" i="5"/>
  <c r="E57" i="5"/>
  <c r="C57" i="5"/>
  <c r="B57" i="5"/>
  <c r="L56" i="5"/>
  <c r="E56" i="5"/>
  <c r="C56" i="5"/>
  <c r="B56" i="5"/>
  <c r="L55" i="5"/>
  <c r="E55" i="5"/>
  <c r="C55" i="5"/>
  <c r="B55" i="5"/>
  <c r="L54" i="5"/>
  <c r="E54" i="5"/>
  <c r="C54" i="5"/>
  <c r="B54" i="5"/>
  <c r="L53" i="5"/>
  <c r="E53" i="5"/>
  <c r="C53" i="5"/>
  <c r="B53" i="5"/>
  <c r="L52" i="5"/>
  <c r="E52" i="5"/>
  <c r="C52" i="5"/>
  <c r="B52" i="5"/>
  <c r="I51" i="5"/>
  <c r="E51" i="5"/>
  <c r="C51" i="5"/>
  <c r="B51" i="5"/>
  <c r="L50" i="5"/>
  <c r="I50" i="5"/>
  <c r="F50" i="5"/>
  <c r="E50" i="5"/>
  <c r="D50" i="5"/>
  <c r="C50" i="5"/>
  <c r="B50" i="5"/>
  <c r="I44" i="5"/>
  <c r="F44" i="5"/>
  <c r="F59" i="5" s="1"/>
  <c r="E44" i="5"/>
  <c r="C44" i="5"/>
  <c r="I43" i="5"/>
  <c r="H43" i="5"/>
  <c r="F43" i="5"/>
  <c r="F58" i="5" s="1"/>
  <c r="E43" i="5"/>
  <c r="C43" i="5"/>
  <c r="B43" i="5"/>
  <c r="I42" i="5"/>
  <c r="H42" i="5"/>
  <c r="F42" i="5"/>
  <c r="F57" i="5" s="1"/>
  <c r="E42" i="5"/>
  <c r="C42" i="5"/>
  <c r="B42" i="5"/>
  <c r="I41" i="5"/>
  <c r="H41" i="5"/>
  <c r="F41" i="5"/>
  <c r="F56" i="5" s="1"/>
  <c r="E41" i="5"/>
  <c r="C41" i="5"/>
  <c r="B41" i="5"/>
  <c r="I40" i="5"/>
  <c r="H40" i="5"/>
  <c r="F40" i="5"/>
  <c r="F55" i="5" s="1"/>
  <c r="E40" i="5"/>
  <c r="C40" i="5"/>
  <c r="B40" i="5"/>
  <c r="I39" i="5"/>
  <c r="H39" i="5"/>
  <c r="F39" i="5"/>
  <c r="F54" i="5" s="1"/>
  <c r="E39" i="5"/>
  <c r="C39" i="5"/>
  <c r="B39" i="5"/>
  <c r="I38" i="5"/>
  <c r="H38" i="5"/>
  <c r="F38" i="5"/>
  <c r="F53" i="5" s="1"/>
  <c r="E38" i="5"/>
  <c r="C38" i="5"/>
  <c r="B38" i="5"/>
  <c r="I37" i="5"/>
  <c r="H37" i="5"/>
  <c r="F37" i="5"/>
  <c r="F52" i="5" s="1"/>
  <c r="E37" i="5"/>
  <c r="C37" i="5"/>
  <c r="B37" i="5"/>
  <c r="I36" i="5"/>
  <c r="H36" i="5"/>
  <c r="F36" i="5"/>
  <c r="E36" i="5"/>
  <c r="C36" i="5"/>
  <c r="B36" i="5"/>
  <c r="I35" i="5"/>
  <c r="H35" i="5"/>
  <c r="F35" i="5"/>
  <c r="E35" i="5"/>
  <c r="D35" i="5"/>
  <c r="C35" i="5"/>
  <c r="B35" i="5"/>
  <c r="I19" i="5"/>
  <c r="H19" i="5"/>
  <c r="E19" i="5"/>
  <c r="C19" i="5"/>
  <c r="C31" i="5" s="1"/>
  <c r="B19" i="5"/>
  <c r="K63" i="5" l="1"/>
  <c r="N51" i="5"/>
  <c r="C46" i="5"/>
  <c r="D47" i="5" s="1"/>
  <c r="F61" i="5"/>
  <c r="F63" i="5" s="1"/>
  <c r="I65" i="7"/>
  <c r="B61" i="5"/>
  <c r="B63" i="5" s="1"/>
  <c r="B65" i="7"/>
  <c r="I61" i="5"/>
  <c r="B46" i="5"/>
  <c r="L61" i="5"/>
  <c r="H65" i="7"/>
  <c r="E46" i="5"/>
  <c r="F46" i="5"/>
  <c r="D32" i="5"/>
  <c r="D16" i="8"/>
  <c r="D23" i="8" s="1"/>
  <c r="C61" i="5"/>
  <c r="C63" i="5" s="1"/>
  <c r="C65" i="5" s="1"/>
  <c r="E61" i="5"/>
  <c r="G63" i="5" s="1"/>
  <c r="N63" i="5" l="1"/>
  <c r="C47" i="5"/>
  <c r="L63" i="5"/>
  <c r="D63" i="5"/>
  <c r="E63" i="5"/>
  <c r="C64" i="5"/>
  <c r="E65" i="5" l="1"/>
  <c r="L64" i="5"/>
  <c r="M64" i="5"/>
  <c r="J24" i="8"/>
  <c r="J21" i="8"/>
  <c r="C28" i="8"/>
  <c r="J28" i="8" l="1"/>
  <c r="F28" i="8"/>
  <c r="I28" i="8"/>
  <c r="F21" i="8"/>
  <c r="I21" i="8"/>
  <c r="E21" i="8"/>
  <c r="E29" i="8"/>
  <c r="E28" i="8"/>
  <c r="D28" i="8"/>
  <c r="E27" i="8"/>
  <c r="E25" i="8"/>
  <c r="I24" i="8"/>
  <c r="F24" i="8"/>
  <c r="E24" i="8"/>
  <c r="E23" i="8"/>
  <c r="D21" i="8"/>
  <c r="E27" i="5" l="1"/>
  <c r="H27" i="5"/>
  <c r="B27" i="5"/>
  <c r="I31" i="5" l="1"/>
  <c r="E31" i="5"/>
  <c r="H31" i="5"/>
  <c r="B31" i="5"/>
  <c r="C16" i="8" s="1"/>
  <c r="C28" i="5"/>
  <c r="E32" i="5" l="1"/>
  <c r="F16" i="8"/>
  <c r="F23" i="8" s="1"/>
  <c r="B48" i="6"/>
  <c r="C32" i="5"/>
  <c r="I16" i="8"/>
  <c r="I23" i="8" s="1"/>
  <c r="J16" i="8"/>
  <c r="J23" i="8" s="1"/>
  <c r="D27" i="8"/>
  <c r="D18" i="8"/>
  <c r="D25" i="8" s="1"/>
  <c r="J18" i="8" l="1"/>
  <c r="J25" i="8" s="1"/>
  <c r="C27" i="8"/>
  <c r="C23" i="8"/>
  <c r="F18" i="8"/>
  <c r="F25" i="8" s="1"/>
  <c r="C15" i="6"/>
  <c r="C48" i="6" s="1"/>
  <c r="J27" i="8"/>
  <c r="C18" i="8"/>
  <c r="C25" i="8" s="1"/>
  <c r="F27" i="8"/>
  <c r="I18" i="8"/>
  <c r="I27" i="8"/>
  <c r="D29" i="8"/>
  <c r="N26" i="8" l="1"/>
  <c r="J29" i="8"/>
  <c r="N27" i="8"/>
  <c r="N25" i="8"/>
  <c r="C29" i="8"/>
  <c r="F29" i="8"/>
  <c r="N31" i="8" s="1"/>
  <c r="I29" i="8"/>
  <c r="I25" i="8"/>
  <c r="D15" i="6"/>
  <c r="D48" i="6" s="1"/>
  <c r="F15" i="6" s="1"/>
  <c r="F48" i="6" s="1"/>
  <c r="N30" i="8" l="1"/>
  <c r="N29" i="8"/>
  <c r="E15" i="6"/>
  <c r="E48" i="6" s="1"/>
  <c r="G15" i="6" l="1"/>
  <c r="G48" i="6" s="1"/>
  <c r="I15" i="6" l="1"/>
  <c r="I48" i="6" s="1"/>
  <c r="H15" i="6"/>
  <c r="H48"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<sst xmlns="http://schemas.openxmlformats.org/spreadsheetml/2006/main" count="312" uniqueCount="141">
  <si>
    <t>File Number:</t>
  </si>
  <si>
    <t>EB-2021-0110</t>
  </si>
  <si>
    <t>Exhibit:</t>
  </si>
  <si>
    <t>E</t>
  </si>
  <si>
    <t>Tab:</t>
  </si>
  <si>
    <t>Schedule:</t>
  </si>
  <si>
    <t>1</t>
  </si>
  <si>
    <t>Attachment:</t>
  </si>
  <si>
    <t>1A</t>
  </si>
  <si>
    <t>Page:</t>
  </si>
  <si>
    <t>Date:</t>
  </si>
  <si>
    <t>Appendix 2-JA</t>
  </si>
  <si>
    <t>($M)</t>
  </si>
  <si>
    <t>2018 Actuals</t>
  </si>
  <si>
    <t>2019 Actuals</t>
  </si>
  <si>
    <t>2020 Last Rebasing Year OEB Approved</t>
  </si>
  <si>
    <t>2020 Actuals</t>
  </si>
  <si>
    <t>2021 Forecast</t>
  </si>
  <si>
    <t>2021 Actual</t>
  </si>
  <si>
    <t>2022 Bridge Year</t>
  </si>
  <si>
    <t>2023 Test Year (As-Filed)</t>
  </si>
  <si>
    <t>2023 Test Year (Inflation Update)</t>
  </si>
  <si>
    <t>Reporting Basis</t>
  </si>
  <si>
    <t>USGAAP</t>
  </si>
  <si>
    <t>Sustainment</t>
  </si>
  <si>
    <t>Development</t>
  </si>
  <si>
    <t>Operating</t>
  </si>
  <si>
    <t>Asset Management (Planning) costs</t>
  </si>
  <si>
    <t>SubTotal</t>
  </si>
  <si>
    <t>%Change (year over year)</t>
  </si>
  <si>
    <t>%Change (Test Year vs Last Rebasing Year - Actual)</t>
  </si>
  <si>
    <t>Customer Service (Billing, Collecting, Bad Debt, Misc)</t>
  </si>
  <si>
    <t>Indigenous Relations, Communications and Stakeholder Relations, and Outsourcing Services</t>
  </si>
  <si>
    <t xml:space="preserve">Common Functions and Services </t>
  </si>
  <si>
    <t xml:space="preserve">Information Technology </t>
  </si>
  <si>
    <t>Property taxes and rights payments</t>
  </si>
  <si>
    <r>
      <t>Miscellaneous</t>
    </r>
    <r>
      <rPr>
        <sz val="9"/>
        <color rgb="FFFF0000"/>
        <rFont val="Arial"/>
        <family val="2"/>
      </rPr>
      <t xml:space="preserve"> </t>
    </r>
    <r>
      <rPr>
        <sz val="9"/>
        <rFont val="Arial"/>
        <family val="2"/>
      </rPr>
      <t>(Other OM&amp;A, Recovery)</t>
    </r>
  </si>
  <si>
    <t>Total</t>
  </si>
  <si>
    <t>Miscellaneous (Other OM&amp;A, Recovery)</t>
  </si>
  <si>
    <t>Variance 2020 Approved vs. 2020 Actuals</t>
  </si>
  <si>
    <t>Variance 2022 Bridge vs. 2021 Forecast</t>
  </si>
  <si>
    <t>Variance 2022 Bridge vs. 2021 Actuals</t>
  </si>
  <si>
    <t>Variance 2023 Test vs. 2022 Bridge</t>
  </si>
  <si>
    <t>Common Functions and Services</t>
  </si>
  <si>
    <t>Information Technology</t>
  </si>
  <si>
    <t xml:space="preserve">Total OM&amp;A Expenses </t>
  </si>
  <si>
    <r>
      <t>Adjustments for Total non-recoverable items (from Appendices 2-JA and 2-JB)</t>
    </r>
    <r>
      <rPr>
        <vertAlign val="superscript"/>
        <sz val="9"/>
        <color theme="1"/>
        <rFont val="Arial"/>
        <family val="2"/>
      </rPr>
      <t xml:space="preserve"> 3</t>
    </r>
  </si>
  <si>
    <t xml:space="preserve">Total Recoverable OM&amp;A Expenses </t>
  </si>
  <si>
    <t xml:space="preserve">Variance from previous year </t>
  </si>
  <si>
    <t xml:space="preserve">Percent change (year over year) </t>
  </si>
  <si>
    <t>Percent Change: Test year (2023) vs. Most Current Actual (2021)</t>
  </si>
  <si>
    <t>Simple average of % variance for all years</t>
  </si>
  <si>
    <t>Compound Annual Growth Rate for all years</t>
  </si>
  <si>
    <t>Compound Growth Rate (2021 Actuals vs. 2018 Actuals)</t>
  </si>
  <si>
    <t>Note:</t>
  </si>
  <si>
    <t>CAGR from 2020 actual to 2023</t>
  </si>
  <si>
    <t>1     Historical actuals going back to the last cost of service application are required to be entered by the applicant.</t>
  </si>
  <si>
    <t>2     Recoverable OM&amp;A that is included on these tables should be identical to the recoverable OM&amp;A that is shown for the corresponding periods on Appendix 2-JB.</t>
  </si>
  <si>
    <t>3     For unrecoverable OM&amp;A Expenses see Section 2.4.3.7</t>
  </si>
  <si>
    <t>Appendix 2-JB</t>
  </si>
  <si>
    <t>OM&amp;A</t>
  </si>
  <si>
    <t>2021 Actuals</t>
  </si>
  <si>
    <t>2023 Test Year 
(As-Filed)</t>
  </si>
  <si>
    <r>
      <t xml:space="preserve">Opening Balance </t>
    </r>
    <r>
      <rPr>
        <b/>
        <vertAlign val="superscript"/>
        <sz val="10"/>
        <rFont val="Arial"/>
        <family val="2"/>
      </rPr>
      <t>2</t>
    </r>
  </si>
  <si>
    <t>Land Assessment and Remediation</t>
  </si>
  <si>
    <t>Environment Management</t>
  </si>
  <si>
    <t>Power Equipment</t>
  </si>
  <si>
    <t>Ancillary System Maintenance</t>
  </si>
  <si>
    <t>Protection, Control, Monitoring, Metering and Telecommunications (including cybersecurity)</t>
  </si>
  <si>
    <t>Site Infrastructure Maintenance</t>
  </si>
  <si>
    <t>Rights of Way</t>
  </si>
  <si>
    <t>Overhead Lines</t>
  </si>
  <si>
    <t>Underground Cables</t>
  </si>
  <si>
    <t>Engineering &amp; Environmental Support</t>
  </si>
  <si>
    <t>Transmission Standards Program</t>
  </si>
  <si>
    <t>Research Development and Demonstration</t>
  </si>
  <si>
    <t>Customer Power Quality Program</t>
  </si>
  <si>
    <t>Operations Contracts</t>
  </si>
  <si>
    <t>Environmental, Health and Safety</t>
  </si>
  <si>
    <t>Operators</t>
  </si>
  <si>
    <t>Customer Service OM&amp;A</t>
  </si>
  <si>
    <t>Corporate Management</t>
  </si>
  <si>
    <t>Finance</t>
  </si>
  <si>
    <t>Human Resources</t>
  </si>
  <si>
    <t xml:space="preserve">General Counsel </t>
  </si>
  <si>
    <t>Regulatory Affairs</t>
  </si>
  <si>
    <t>Security Management</t>
  </si>
  <si>
    <t>Internal Audit</t>
  </si>
  <si>
    <t>Facilities and Real Estate</t>
  </si>
  <si>
    <t>Cost of Sales</t>
  </si>
  <si>
    <t>Other Recovery</t>
  </si>
  <si>
    <t>Property Taxes &amp; Rights Payments</t>
  </si>
  <si>
    <t>Closing Balance</t>
  </si>
  <si>
    <t>Notes:</t>
  </si>
  <si>
    <t>For each year, a detailed explanation for each cost driver and associated amount is required in Exhibit 4.</t>
  </si>
  <si>
    <t>Opening Balance for "Last Rebasing Year" (cell B15) should be equal to the OEB-Approved amount. For purposes of assessing incremental cost drivers, the closing balance for each year becomes the opening balance for the next year.</t>
  </si>
  <si>
    <t>If it has been more than four years since the applicant last filed a cost of service application, additional years of historical actuals should be incorporated into the table, as necessary, to go back to the last cost of service application.  If the applicant last filed a cost of service application less than four years ago, a minimum of three years of actual information is required.</t>
  </si>
  <si>
    <t>Appendix 2-JC</t>
  </si>
  <si>
    <t>Programs</t>
  </si>
  <si>
    <t>2020 Board Approved</t>
  </si>
  <si>
    <t>Variance 
(Test Year vs. 2021 Actuals)</t>
  </si>
  <si>
    <t>Variance 
(Test Year vs. 2020 Approved)</t>
  </si>
  <si>
    <t>Sub-Total</t>
  </si>
  <si>
    <t>Customer</t>
  </si>
  <si>
    <t>General Counsel</t>
  </si>
  <si>
    <t xml:space="preserve">Miscellaneous </t>
  </si>
  <si>
    <r>
      <rPr>
        <b/>
        <sz val="10"/>
        <rFont val="Arial"/>
        <family val="2"/>
      </rPr>
      <t xml:space="preserve">1 </t>
    </r>
    <r>
      <rPr>
        <sz val="10"/>
        <rFont val="Arial"/>
        <family val="2"/>
      </rPr>
      <t xml:space="preserve">  Please provide a breakdown of the major components of each OM&amp;A Program undertaken in each year.  Please ensure that all Programs below the materiality threshold are included in the miscellaneous line.  Add more Programs as required.</t>
    </r>
  </si>
  <si>
    <r>
      <rPr>
        <b/>
        <sz val="10"/>
        <rFont val="Arial"/>
        <family val="2"/>
      </rPr>
      <t xml:space="preserve">2 </t>
    </r>
    <r>
      <rPr>
        <sz val="10"/>
        <rFont val="Arial"/>
        <family val="2"/>
      </rPr>
      <t xml:space="preserve">  The applicant should group projects appropriately and avoid presentations that result in classification of significant components of the OM&amp;A budget in the miscellaneous category</t>
    </r>
  </si>
  <si>
    <t>Appendix 2-L</t>
  </si>
  <si>
    <t>2018 Actual</t>
  </si>
  <si>
    <t>OM&amp;A Costs</t>
  </si>
  <si>
    <t xml:space="preserve">     O&amp;M</t>
  </si>
  <si>
    <t xml:space="preserve">     Admin Expenses (CCFS)</t>
  </si>
  <si>
    <r>
      <t xml:space="preserve">Total Recoverable OM&amp;A from Appendix 2-JB </t>
    </r>
    <r>
      <rPr>
        <b/>
        <vertAlign val="superscript"/>
        <sz val="10"/>
        <rFont val="Arial"/>
        <family val="2"/>
      </rPr>
      <t>5</t>
    </r>
  </si>
  <si>
    <r>
      <t xml:space="preserve">Number of Delivery Points </t>
    </r>
    <r>
      <rPr>
        <b/>
        <vertAlign val="superscript"/>
        <sz val="10"/>
        <rFont val="Arial"/>
        <family val="2"/>
      </rPr>
      <t>2,4</t>
    </r>
  </si>
  <si>
    <r>
      <t xml:space="preserve">Number of FTEs </t>
    </r>
    <r>
      <rPr>
        <b/>
        <vertAlign val="superscript"/>
        <sz val="10"/>
        <rFont val="Arial"/>
        <family val="2"/>
      </rPr>
      <t>3,4</t>
    </r>
  </si>
  <si>
    <t>Customers/FTEs</t>
  </si>
  <si>
    <t>OM&amp;A cost per delivery point</t>
  </si>
  <si>
    <t xml:space="preserve">     O&amp;M per delivery point</t>
  </si>
  <si>
    <t xml:space="preserve">     Admin per delivery point</t>
  </si>
  <si>
    <t xml:space="preserve">     Total OM&amp;A per delivery point</t>
  </si>
  <si>
    <t>Total OM&amp;A/delivery pt</t>
  </si>
  <si>
    <t>change from 2020</t>
  </si>
  <si>
    <t>OM&amp;A cost per FTE</t>
  </si>
  <si>
    <t>change from 2018</t>
  </si>
  <si>
    <t xml:space="preserve">     O&amp;M per FTE</t>
  </si>
  <si>
    <t>CAGR 2020 to 2023</t>
  </si>
  <si>
    <t xml:space="preserve">     Admin per FTE</t>
  </si>
  <si>
    <t xml:space="preserve">     Total OM&amp;A per FTE</t>
  </si>
  <si>
    <t>Total OM&amp;A/FTE</t>
  </si>
  <si>
    <t>If it has been more than four years since the applicant last filed a cost of service application, additional years of historical actuals should be incorporated into the table, as necessary, to go back to the last cost of service application. If the applicant last filed a cost of service application less than four years ago, a minimum of three years of actual information is required.</t>
  </si>
  <si>
    <t>The method of calculating the number of customers must be identified. Should correspond with data provided in Appendix 2-IB.</t>
  </si>
  <si>
    <t>Number of delivery points are used for Hydro One Transmission, and thus number of customers is not provided consistent with 2020-22 Tx Application.</t>
  </si>
  <si>
    <t>The method of calculating the number of FTEs must be identified. See also Appendix 2-K.</t>
  </si>
  <si>
    <t>Per Attachment E-06-01-02A, the FTE portion for transmission is based on the average FTEs by month-end</t>
  </si>
  <si>
    <t>The number of customers and the number of FTEs should correspond to mid-year or average of January 1 and December 31 figures.</t>
  </si>
  <si>
    <t>For the test year, the applicant should take into account the system O&amp;M (line 22 of Appendix 2-AB) in developing its forecasted OM&amp;A.</t>
  </si>
  <si>
    <t>Summary of Recoverable Transmission OM&amp;A Expenses</t>
  </si>
  <si>
    <r>
      <t xml:space="preserve">Recoverable Transmissiom OM&amp;A Cost Driver Table </t>
    </r>
    <r>
      <rPr>
        <b/>
        <vertAlign val="superscript"/>
        <sz val="14"/>
        <rFont val="Arial"/>
        <family val="2"/>
      </rPr>
      <t>1,3</t>
    </r>
  </si>
  <si>
    <t>Transmission OM&amp;A Programs Table</t>
  </si>
  <si>
    <r>
      <t xml:space="preserve">Recoverable Transmission OM&amp;A Cost per Customer and per FTE </t>
    </r>
    <r>
      <rPr>
        <b/>
        <vertAlign val="superscript"/>
        <sz val="14"/>
        <rFont val="Arial"/>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</si>
</sst>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_(* #,##0.0_);_(* \(#,##0.0\);_(* &quot;-&quot;??_);_(@_)"/>
    <numFmt numFmtId="167" formatCode="#,##0.0"/>
    <numFmt numFmtId="168" formatCode="mm/dd/yyyy"/>
    <numFmt numFmtId="169" formatCode="0\-0"/>
    <numFmt numFmtId="170" formatCode="##\-#"/>
    <numFmt numFmtId="171" formatCode="_(* #,##0_);_(* \(#,##0\);_(* &quot;-&quot;??_);_(@_)"/>
    <numFmt numFmtId="172" formatCode="&quot;£ &quot;#,##0.00;[Red]\-&quot;£ &quot;#,##0.00"/>
    <numFmt numFmtId="173" formatCode="0.0%"/>
    <numFmt numFmtId="174" formatCode="_-&quot;$&quot;* #,##0_-;\-&quot;$&quot;* #,##0_-;_-&quot;$&quot;* &quot;-&quot;??_-;_-@_-"/>
    <numFmt numFmtId="175" formatCode="_-* #,##0_-;\-* #,##0_-;_-* &quot;-&quot;??_-;_-@_-"/>
    <numFmt numFmtId="176" formatCode="[$-409]d\-mmm\-yy;@"/>
    <numFmt numFmtId="177" formatCode="_(&quot;$&quot;* #,##0_);_(&quot;$&quot;* \(#,##0\);_(&quot;$&quot;* &quot;-&quot;??_);_(@_)"/>
    <numFmt numFmtId="178" formatCode="_-&quot;$&quot;* #,##0.0_-;\-&quot;$&quot;* #,##0.0_-;_-&quot;$&quot;* &quot;-&quot;??_-;_-@_-"/>
    <numFmt numFmtId="179" formatCode="#,##0.000"/>
    <numFmt numFmtId="180" formatCode="&quot;$&quot;#,##0.0,_);[Red]\(&quot;$&quot;#,##0.0,\)"/>
    <numFmt numFmtId="181" formatCode="#,##0.00\ &quot;DM&quot;;\-#,##0.00\ &quot;DM&quot;"/>
    <numFmt numFmtId="182" formatCode="m\-d"/>
    <numFmt numFmtId="183" formatCode="#,##0,_);[Red]\(#,##0,\)"/>
    <numFmt numFmtId="184" formatCode="#,##0.0000_);\(#,##0.0000\)"/>
    <numFmt numFmtId="185" formatCode="#,##0.0_);[Red]\(#,##0.0\)"/>
    <numFmt numFmtId="186" formatCode="#,##0.0_);\(#,##0.0\)"/>
    <numFmt numFmtId="187" formatCode="#,##0;\-#,##0;&quot;-&quot;"/>
    <numFmt numFmtId="188" formatCode="_-* #,##0\ _F_-;\-* #,##0\ _F_-;_-* &quot;-&quot;\ _F_-;_-@_-"/>
    <numFmt numFmtId="189" formatCode="_-* #,##0\ &quot;F&quot;_-;\-* #,##0\ &quot;F&quot;_-;_-* &quot;-&quot;\ &quot;F&quot;_-;_-@_-"/>
    <numFmt numFmtId="190" formatCode="0.000_)"/>
    <numFmt numFmtId="191" formatCode="#,##0;&quot;\&quot;&quot;\&quot;&quot;\&quot;&quot;\&quot;\(#,##0&quot;\&quot;&quot;\&quot;&quot;\&quot;&quot;\&quot;\)"/>
    <numFmt numFmtId="192" formatCode="#,##0.0;[Red]\-#,##0.0"/>
    <numFmt numFmtId="193" formatCode="&quot;$&quot;#,##0.00\ ;\(&quot;$&quot;#,##0.00\)"/>
    <numFmt numFmtId="194" formatCode="_(&quot;$&quot;* #,##0.0000_);_(&quot;$&quot;* \(#,##0.0000\);_(&quot;$&quot;* &quot;-&quot;????_);_(@_)"/>
    <numFmt numFmtId="195" formatCode="&quot;$&quot;#,##0\ ;\(&quot;$&quot;#,##0\)"/>
    <numFmt numFmtId="196" formatCode="&quot;\&quot;&quot;\&quot;&quot;\&quot;&quot;\&quot;\$#,##0.00;&quot;\&quot;&quot;\&quot;&quot;\&quot;&quot;\&quot;\(&quot;\&quot;&quot;\&quot;&quot;\&quot;&quot;\&quot;\$#,##0.00&quot;\&quot;&quot;\&quot;&quot;\&quot;&quot;\&quot;\)"/>
    <numFmt numFmtId="197" formatCode="m/d/yy\ h:mm\ AM/PM"/>
    <numFmt numFmtId="198" formatCode="#,##0_);\(#,##0\);"/>
    <numFmt numFmtId="199" formatCode="#,##0.000_);\(#,##0.000\)"/>
    <numFmt numFmtId="200" formatCode="&quot;\&quot;&quot;\&quot;&quot;\&quot;&quot;\&quot;\$#,##0;&quot;\&quot;&quot;\&quot;&quot;\&quot;&quot;\&quot;\(&quot;\&quot;&quot;\&quot;&quot;\&quot;&quot;\&quot;\$#,##0&quot;\&quot;&quot;\&quot;&quot;\&quot;&quot;\&quot;\)"/>
    <numFmt numFmtId="201" formatCode="0.00_);[Red]\(0.00\)"/>
    <numFmt numFmtId="202" formatCode="_([$€-2]* #,##0.00_);_([$€-2]* \(#,##0.00\);_([$€-2]* &quot;-&quot;??_)"/>
    <numFmt numFmtId="203" formatCode="#,##0.00&quot; $&quot;;\-#,##0.00&quot; $&quot;"/>
    <numFmt numFmtId="204" formatCode="&quot;$&quot;?,???,??0_);\(&quot;$&quot;?,???,??0\)"/>
    <numFmt numFmtId="205" formatCode="_-* #,##0\ _D_M_-;\-* #,##0\ _D_M_-;_-* &quot;-&quot;\ _D_M_-;_-@_-"/>
    <numFmt numFmtId="206" formatCode="_-* #,##0.00\ _D_M_-;\-* #,##0.00\ _D_M_-;_-* &quot;-&quot;??\ _D_M_-;_-@_-"/>
    <numFmt numFmtId="207" formatCode="_-* #,##0.00\ _F_-;\-* #,##0.00\ _F_-;_-* &quot;-&quot;??\ _F_-;_-@_-"/>
    <numFmt numFmtId="208" formatCode="_-* #,##0\ &quot;DM&quot;_-;\-* #,##0\ &quot;DM&quot;_-;_-* &quot;-&quot;\ &quot;DM&quot;_-;_-@_-"/>
    <numFmt numFmtId="209" formatCode="_-* #,##0.00\ &quot;DM&quot;_-;\-* #,##0.00\ &quot;DM&quot;_-;_-* &quot;-&quot;??\ &quot;DM&quot;_-;_-@_-"/>
    <numFmt numFmtId="210" formatCode="_-* #,##0.00\ &quot;F&quot;_-;\-* #,##0.00\ &quot;F&quot;_-;_-* &quot;-&quot;??\ &quot;F&quot;_-;_-@_-"/>
    <numFmt numFmtId="211" formatCode="#,##0\ &quot;DM&quot;;\-#,##0\ &quot;DM&quot;"/>
    <numFmt numFmtId="212" formatCode="0000"/>
    <numFmt numFmtId="213" formatCode="_(* #,##0.000000_);_(* \(#,##0.000000\);_(* &quot;-&quot;??_);_(@_)"/>
    <numFmt numFmtId="214" formatCode="#,##0\ &quot;DM&quot;;[Red]\-#,##0\ &quot;DM&quot;"/>
    <numFmt numFmtId="215" formatCode="0.0"/>
    <numFmt numFmtId="216" formatCode="0.0%;\(0.0%\)"/>
    <numFmt numFmtId="217" formatCode="#,##0.0_);\(#,##0.0\);"/>
    <numFmt numFmtId="218" formatCode="_-* #,##0.0_-;\-* #,##0.0_-;_-* &quot;-&quot;??_-;_-@_-"/>
    <numFmt numFmtId="219" formatCode="\A&quot;$&quot;#,##0_);\(\A&quot;$&quot;#,##0\)"/>
    <numFmt numFmtId="220" formatCode="mm/dd/yy"/>
    <numFmt numFmtId="221" formatCode="##,###,_);\(##,###,\);0,"/>
    <numFmt numFmtId="222" formatCode="000\-00\-0000"/>
    <numFmt numFmtId="223" formatCode="#,##0.00\ _$;[Red]\-#,##0.00\ _$"/>
    <numFmt numFmtId="224" formatCode="#,##0.0_);\(#,##0\);"/>
    <numFmt numFmtId="225" formatCode="#,##0.0_);\(#,##0.000\);"/>
    <numFmt numFmtId="226" formatCode="_-&quot;£&quot;* #,##0_-;\-&quot;£&quot;* #,##0_-;_-&quot;£&quot;* &quot;-&quot;_-;_-@_-"/>
    <numFmt numFmtId="227" formatCode="_-&quot;£&quot;* #,##0.00_-;\-&quot;£&quot;* #,##0.00_-;_-&quot;£&quot;* &quot;-&quot;??_-;_-@_-"/>
    <numFmt numFmtId="228" formatCode="_ * #,##0_ ;_ * \-#,##0_ ;_ * &quot;-&quot;_ ;_ @_ "/>
    <numFmt numFmtId="229" formatCode="_ * #,##0.00_ ;_ * \-#,##0.00_ ;_ * &quot;-&quot;??_ ;_ @_ "/>
    <numFmt numFmtId="230" formatCode="_-* #,##0_-;\-* #,##0_-;_-* &quot;-&quot;_-;_-@_-"/>
    <numFmt numFmtId="231" formatCode="_-&quot;\&quot;* #,##0.00_-;&quot;\&quot;&quot;\&quot;\-&quot;\&quot;* #,##0.00_-;_-&quot;\&quot;* &quot;-&quot;??_-;_-@_-"/>
    <numFmt numFmtId="232" formatCode="&quot;\&quot;#,##0.00;&quot;\&quot;&quot;\&quot;&quot;\&quot;&quot;\&quot;\-#,##0.00"/>
    <numFmt numFmtId="233" formatCode="_-* #,##0.00_-;&quot;\&quot;&quot;\&quot;\-* #,##0.00_-;_-* &quot;-&quot;??_-;_-@_-"/>
    <numFmt numFmtId="234" formatCode="&quot;\&quot;#,##0.00;[Red]&quot;\&quot;\-#,##0.00"/>
    <numFmt numFmtId="235" formatCode="&quot;\&quot;#,##0;[Red]&quot;\&quot;\-#,##0"/>
    <numFmt numFmtId="236" formatCode="&quot;\&quot;#,##0;[Red]&quot;\&quot;&quot;\&quot;&quot;\&quot;&quot;\&quot;\-#,##0"/>
    <numFmt numFmtId="237" formatCode="#,##0;[Red]&quot;-&quot;#,##0"/>
    <numFmt numFmtId="238" formatCode="&quot;\&quot;#,##0;&quot;\&quot;&quot;\&quot;&quot;\&quot;&quot;\&quot;\-#,##0"/>
    <numFmt numFmtId="239" formatCode="#,##0.00;[Red]&quot;-&quot;#,##0.00"/>
    <numFmt numFmtId="240" formatCode="_(&quot;$&quot;* #,##0.0_);_(&quot;$&quot;* \(#,##0.0\);_(&quot;$&quot;* &quot;-&quot;??_);_(@_)"/>
    <numFmt numFmtId="241" formatCode="_-&quot;$&quot;* #,##0.000_-;\-&quot;$&quot;* #,##0.000_-;_-&quot;$&quot;* &quot;-&quot;??_-;_-@_-"/>
  </numFmts>
  <fonts count="15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8"/>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name val="Arial"/>
      <family val="2"/>
    </font>
    <font>
      <sz val="9"/>
      <color theme="1"/>
      <name val="Arial"/>
      <family val="2"/>
    </font>
    <font>
      <b/>
      <sz val="9"/>
      <color theme="1"/>
      <name val="Arial"/>
      <family val="2"/>
    </font>
    <font>
      <sz val="9"/>
      <name val="Arial"/>
      <family val="2"/>
    </font>
    <font>
      <b/>
      <sz val="9"/>
      <name val="Arial"/>
      <family val="2"/>
    </font>
    <font>
      <b/>
      <i/>
      <sz val="9"/>
      <color rgb="FFFF0000"/>
      <name val="Arial"/>
      <family val="2"/>
    </font>
    <font>
      <b/>
      <sz val="14"/>
      <name val="Arial"/>
      <family val="2"/>
    </font>
    <font>
      <b/>
      <i/>
      <sz val="10"/>
      <name val="Arial"/>
      <family val="2"/>
    </font>
    <font>
      <sz val="10"/>
      <color theme="1"/>
      <name val="Arial"/>
      <family val="2"/>
    </font>
    <font>
      <b/>
      <sz val="10"/>
      <color rgb="FFFF0000"/>
      <name val="Arial"/>
      <family val="2"/>
    </font>
    <font>
      <b/>
      <sz val="11"/>
      <color rgb="FFFF0000"/>
      <name val="Calibri"/>
      <family val="2"/>
      <scheme val="minor"/>
    </font>
    <font>
      <b/>
      <sz val="11"/>
      <name val="Calibri"/>
      <family val="2"/>
      <scheme val="minor"/>
    </font>
    <font>
      <sz val="10"/>
      <color indexed="8"/>
      <name val="MS Sans Serif"/>
      <family val="2"/>
    </font>
    <font>
      <sz val="10"/>
      <name val="Times New Roman"/>
      <family val="1"/>
    </font>
    <font>
      <sz val="9"/>
      <color indexed="8"/>
      <name val="?? ?????"/>
      <family val="3"/>
      <charset val="128"/>
    </font>
    <font>
      <sz val="12"/>
      <name val="???"/>
      <family val="1"/>
      <charset val="129"/>
    </font>
    <font>
      <sz val="10"/>
      <name val="Helv"/>
      <charset val="204"/>
    </font>
    <font>
      <sz val="12"/>
      <name val="Times New Roman"/>
      <family val="1"/>
    </font>
    <font>
      <sz val="10"/>
      <name val="Helv"/>
      <family val="2"/>
    </font>
    <font>
      <sz val="10"/>
      <name val="Geneva"/>
      <family val="2"/>
    </font>
    <font>
      <sz val="13"/>
      <name val="Tms Rmn"/>
    </font>
    <font>
      <sz val="10"/>
      <name val="Courier"/>
      <family val="3"/>
    </font>
    <font>
      <sz val="12"/>
      <name val="Helv"/>
    </font>
    <font>
      <sz val="8"/>
      <name val="Times New Roman"/>
      <family val="1"/>
    </font>
    <font>
      <sz val="12"/>
      <color indexed="8"/>
      <name val="Arial"/>
      <family val="2"/>
    </font>
    <font>
      <sz val="14"/>
      <color indexed="8"/>
      <name val="Arial"/>
      <family val="2"/>
    </font>
    <font>
      <sz val="7"/>
      <name val="Ariel"/>
    </font>
    <font>
      <sz val="12"/>
      <name val="Wingdings"/>
      <charset val="2"/>
    </font>
    <font>
      <sz val="13"/>
      <name val="Wingdings"/>
      <charset val="2"/>
    </font>
    <font>
      <sz val="12"/>
      <name val="Tms Rmn"/>
    </font>
    <font>
      <b/>
      <sz val="11"/>
      <name val="Arial"/>
      <family val="2"/>
    </font>
    <font>
      <b/>
      <sz val="10"/>
      <name val="MS Sans Serif"/>
      <family val="2"/>
    </font>
    <font>
      <b/>
      <sz val="12"/>
      <name val="Arial"/>
      <family val="2"/>
    </font>
    <font>
      <sz val="10"/>
      <color indexed="8"/>
      <name val="Arial"/>
      <family val="2"/>
    </font>
    <font>
      <b/>
      <sz val="10"/>
      <color indexed="17"/>
      <name val="Helv"/>
    </font>
    <font>
      <b/>
      <sz val="10"/>
      <color indexed="58"/>
      <name val="Helv"/>
    </font>
    <font>
      <b/>
      <sz val="12"/>
      <name val="Arial Narrow"/>
      <family val="2"/>
    </font>
    <font>
      <b/>
      <sz val="13"/>
      <name val="Tms Rmn"/>
    </font>
    <font>
      <sz val="10"/>
      <color indexed="12"/>
      <name val="Times New Roman"/>
      <family val="1"/>
    </font>
    <font>
      <sz val="10"/>
      <color indexed="11"/>
      <name val="Times New Roman"/>
      <family val="1"/>
    </font>
    <font>
      <sz val="10"/>
      <color indexed="10"/>
      <name val="Times New Roman"/>
      <family val="1"/>
    </font>
    <font>
      <sz val="11"/>
      <name val="Tms Rmn"/>
    </font>
    <font>
      <sz val="10"/>
      <color rgb="FF000000"/>
      <name val="Arial"/>
      <family val="2"/>
    </font>
    <font>
      <sz val="11"/>
      <color theme="1"/>
      <name val="Arial"/>
      <family val="2"/>
    </font>
    <font>
      <sz val="10"/>
      <name val="MS Serif"/>
      <family val="1"/>
    </font>
    <font>
      <sz val="8"/>
      <color indexed="8"/>
      <name val="Arial"/>
      <family val="2"/>
    </font>
    <font>
      <sz val="12"/>
      <name val="Arial MT"/>
    </font>
    <font>
      <sz val="8"/>
      <name val="CG Times (E1)"/>
    </font>
    <font>
      <sz val="10"/>
      <name val="Helv"/>
    </font>
    <font>
      <sz val="10"/>
      <name val="MS Sans Serif"/>
      <family val="2"/>
    </font>
    <font>
      <sz val="10"/>
      <color indexed="16"/>
      <name val="MS Serif"/>
      <family val="1"/>
    </font>
    <font>
      <sz val="12"/>
      <color indexed="12"/>
      <name val="Arial MT"/>
    </font>
    <font>
      <sz val="10"/>
      <color indexed="8"/>
      <name val="Geneva"/>
      <family val="2"/>
    </font>
    <font>
      <b/>
      <u/>
      <sz val="11"/>
      <color indexed="37"/>
      <name val="Arial"/>
      <family val="2"/>
    </font>
    <font>
      <b/>
      <sz val="18"/>
      <name val="Arial"/>
      <family val="2"/>
    </font>
    <font>
      <b/>
      <i/>
      <sz val="12"/>
      <name val="AGaramond"/>
    </font>
    <font>
      <b/>
      <sz val="8"/>
      <name val="MS Sans Serif"/>
      <family val="2"/>
    </font>
    <font>
      <sz val="9"/>
      <name val="Helv"/>
    </font>
    <font>
      <sz val="10"/>
      <color indexed="12"/>
      <name val="Arial"/>
      <family val="2"/>
    </font>
    <font>
      <u/>
      <sz val="10"/>
      <color indexed="12"/>
      <name val="Arial"/>
      <family val="2"/>
    </font>
    <font>
      <u/>
      <sz val="10"/>
      <color indexed="12"/>
      <name val="MS Sans Serif"/>
      <family val="2"/>
    </font>
    <font>
      <shadow/>
      <sz val="8"/>
      <color indexed="12"/>
      <name val="Times New Roman"/>
      <family val="1"/>
    </font>
    <font>
      <b/>
      <sz val="11"/>
      <color indexed="39"/>
      <name val="Arial"/>
      <family val="2"/>
    </font>
    <font>
      <sz val="12"/>
      <color indexed="8"/>
      <name val="Arial MT"/>
      <family val="2"/>
    </font>
    <font>
      <sz val="7"/>
      <name val="Small Fonts"/>
      <family val="2"/>
    </font>
    <font>
      <sz val="11"/>
      <name val="Arial"/>
      <family val="2"/>
    </font>
    <font>
      <sz val="12"/>
      <color indexed="8"/>
      <name val="Tms Rmn"/>
    </font>
    <font>
      <i/>
      <sz val="9"/>
      <name val="Arial"/>
      <family val="2"/>
    </font>
    <font>
      <b/>
      <sz val="12"/>
      <name val="Arial MT"/>
    </font>
    <font>
      <sz val="12"/>
      <color indexed="8"/>
      <name val="Arial MT"/>
    </font>
    <font>
      <sz val="8"/>
      <color indexed="9"/>
      <name val="Times New Roman"/>
      <family val="1"/>
    </font>
    <font>
      <b/>
      <sz val="10"/>
      <color indexed="8"/>
      <name val="Arial"/>
      <family val="2"/>
    </font>
    <font>
      <sz val="10"/>
      <name val="Arial MT"/>
    </font>
    <font>
      <sz val="12"/>
      <name val="Arial"/>
      <family val="2"/>
    </font>
    <font>
      <b/>
      <sz val="13"/>
      <name val="Monotype Sorts"/>
      <charset val="2"/>
    </font>
    <font>
      <sz val="8"/>
      <name val="Wingdings"/>
      <charset val="2"/>
    </font>
    <font>
      <sz val="8"/>
      <name val="Helv"/>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8"/>
      <name val="MS Sans Serif"/>
      <family val="2"/>
    </font>
    <font>
      <sz val="10"/>
      <color indexed="9"/>
      <name val="Arial"/>
      <family val="2"/>
    </font>
    <font>
      <sz val="11"/>
      <name val="AGaramond"/>
    </font>
    <font>
      <sz val="11"/>
      <name val="돋움"/>
      <family val="2"/>
    </font>
    <font>
      <b/>
      <sz val="8"/>
      <color indexed="8"/>
      <name val="Helv"/>
    </font>
    <font>
      <b/>
      <sz val="8"/>
      <name val="Arial"/>
      <family val="2"/>
    </font>
    <font>
      <b/>
      <sz val="12"/>
      <name val="Univers (WN)"/>
    </font>
    <font>
      <b/>
      <sz val="9"/>
      <name val="Geneva"/>
      <family val="2"/>
    </font>
    <font>
      <b/>
      <sz val="24"/>
      <name val="Garamond"/>
      <family val="1"/>
    </font>
    <font>
      <sz val="10"/>
      <name val="Univers (E1)"/>
    </font>
    <font>
      <sz val="8"/>
      <color indexed="12"/>
      <name val="Arial"/>
      <family val="2"/>
    </font>
    <font>
      <sz val="9"/>
      <color indexed="12"/>
      <name val="Arial"/>
      <family val="2"/>
    </font>
    <font>
      <sz val="13"/>
      <name val="Symbol"/>
      <family val="1"/>
      <charset val="2"/>
    </font>
    <font>
      <b/>
      <sz val="13"/>
      <name val="Symbol"/>
      <family val="1"/>
      <charset val="2"/>
    </font>
    <font>
      <u/>
      <sz val="8.25"/>
      <color indexed="36"/>
      <name val="돋움"/>
      <family val="2"/>
    </font>
    <font>
      <sz val="11"/>
      <name val="돋움"/>
      <family val="3"/>
      <charset val="129"/>
    </font>
    <font>
      <sz val="12"/>
      <name val="뼻뮝"/>
      <family val="1"/>
    </font>
    <font>
      <sz val="12"/>
      <name val="宋体"/>
      <charset val="134"/>
    </font>
    <font>
      <sz val="1"/>
      <color indexed="8"/>
      <name val="Courier"/>
      <family val="3"/>
    </font>
    <font>
      <sz val="12"/>
      <name val="官帕眉"/>
      <family val="2"/>
      <charset val="134"/>
    </font>
    <font>
      <sz val="11"/>
      <name val="ＭＳ Ｐゴシック"/>
      <charset val="128"/>
    </font>
    <font>
      <b/>
      <sz val="12"/>
      <color indexed="16"/>
      <name val="奔覆眉"/>
      <family val="3"/>
      <charset val="134"/>
    </font>
    <font>
      <b/>
      <sz val="1"/>
      <color indexed="8"/>
      <name val="Courier"/>
      <family val="3"/>
    </font>
    <font>
      <sz val="12"/>
      <name val="奔覆眉"/>
      <family val="2"/>
      <charset val="134"/>
    </font>
    <font>
      <b/>
      <sz val="11"/>
      <color rgb="FFFF0000"/>
      <name val="Arial"/>
      <family val="2"/>
    </font>
    <font>
      <b/>
      <vertAlign val="superscript"/>
      <sz val="14"/>
      <name val="Arial"/>
      <family val="2"/>
    </font>
    <font>
      <sz val="10"/>
      <color theme="1"/>
      <name val="Calibri"/>
      <family val="2"/>
      <scheme val="minor"/>
    </font>
    <font>
      <b/>
      <vertAlign val="superscript"/>
      <sz val="10"/>
      <name val="Arial"/>
      <family val="2"/>
    </font>
    <font>
      <sz val="11"/>
      <color rgb="FF00B0F0"/>
      <name val="Calibri"/>
      <family val="2"/>
      <scheme val="minor"/>
    </font>
    <font>
      <sz val="9"/>
      <color rgb="FFFF0000"/>
      <name val="Arial"/>
      <family val="2"/>
    </font>
    <font>
      <vertAlign val="superscript"/>
      <sz val="9"/>
      <color theme="1"/>
      <name val="Arial"/>
      <family val="2"/>
    </font>
    <font>
      <b/>
      <sz val="9"/>
      <name val="Arial"/>
    </font>
  </fonts>
  <fills count="9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26"/>
        <bgColor indexed="64"/>
      </patternFill>
    </fill>
    <fill>
      <patternFill patternType="lightDown">
        <bgColor theme="0" tint="-0.249977111117893"/>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44"/>
        <bgColor indexed="64"/>
      </patternFill>
    </fill>
    <fill>
      <patternFill patternType="solid">
        <fgColor indexed="15"/>
      </patternFill>
    </fill>
    <fill>
      <patternFill patternType="darkTrellis">
        <fgColor indexed="15"/>
        <bgColor indexed="8"/>
      </patternFill>
    </fill>
    <fill>
      <patternFill patternType="solid">
        <fgColor indexed="9"/>
        <bgColor indexed="8"/>
      </patternFill>
    </fill>
    <fill>
      <patternFill patternType="solid">
        <fgColor indexed="9"/>
        <bgColor indexed="64"/>
      </patternFill>
    </fill>
    <fill>
      <patternFill patternType="solid">
        <fgColor indexed="42"/>
        <bgColor indexed="64"/>
      </patternFill>
    </fill>
    <fill>
      <patternFill patternType="darkTrellis">
        <fgColor indexed="11"/>
        <bgColor indexed="8"/>
      </patternFill>
    </fill>
    <fill>
      <patternFill patternType="solid">
        <fgColor indexed="43"/>
        <bgColor indexed="42"/>
      </patternFill>
    </fill>
    <fill>
      <patternFill patternType="solid">
        <fgColor indexed="9"/>
        <bgColor indexed="9"/>
      </patternFill>
    </fill>
    <fill>
      <patternFill patternType="solid">
        <fgColor indexed="21"/>
        <bgColor indexed="64"/>
      </patternFill>
    </fill>
    <fill>
      <patternFill patternType="solid">
        <fgColor indexed="9"/>
      </patternFill>
    </fill>
    <fill>
      <patternFill patternType="mediumGray">
        <fgColor indexed="22"/>
      </patternFill>
    </fill>
    <fill>
      <patternFill patternType="darkTrellis">
        <fgColor indexed="10"/>
        <bgColor indexed="8"/>
      </patternFill>
    </fill>
    <fill>
      <patternFill patternType="darkVertica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darkTrellis">
        <fgColor indexed="9"/>
        <bgColor indexed="8"/>
      </patternFill>
    </fill>
    <fill>
      <patternFill patternType="gray0625"/>
    </fill>
    <fill>
      <patternFill patternType="solid">
        <fgColor indexed="62"/>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solid">
        <fgColor indexed="13"/>
      </patternFill>
    </fill>
    <fill>
      <patternFill patternType="darkTrellis">
        <fgColor indexed="13"/>
        <bgColor indexed="8"/>
      </patternFill>
    </fill>
  </fills>
  <borders count="8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bottom style="thin">
        <color theme="0"/>
      </bottom>
      <diagonal/>
    </border>
    <border>
      <left style="thin">
        <color indexed="64"/>
      </left>
      <right style="thin">
        <color indexed="64"/>
      </right>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medium">
        <color indexed="64"/>
      </left>
      <right/>
      <top style="thin">
        <color indexed="64"/>
      </top>
      <bottom style="medium">
        <color indexed="64"/>
      </bottom>
      <diagonal/>
    </border>
    <border>
      <left style="double">
        <color indexed="64"/>
      </left>
      <right/>
      <top/>
      <bottom style="hair">
        <color indexed="64"/>
      </bottom>
      <diagonal/>
    </border>
    <border>
      <left/>
      <right/>
      <top style="double">
        <color indexed="64"/>
      </top>
      <bottom style="double">
        <color indexed="64"/>
      </bottom>
      <diagonal/>
    </border>
    <border>
      <left/>
      <right/>
      <top style="thin">
        <color indexed="23"/>
      </top>
      <bottom style="thin">
        <color indexed="23"/>
      </bottom>
      <diagonal/>
    </border>
    <border>
      <left/>
      <right/>
      <top style="medium">
        <color indexed="64"/>
      </top>
      <bottom style="medium">
        <color indexed="64"/>
      </bottom>
      <diagonal/>
    </border>
    <border>
      <left style="medium">
        <color indexed="64"/>
      </left>
      <right/>
      <top style="medium">
        <color indexed="64"/>
      </top>
      <bottom/>
      <diagonal/>
    </border>
    <border>
      <left style="double">
        <color indexed="64"/>
      </left>
      <right style="double">
        <color indexed="64"/>
      </right>
      <top style="double">
        <color indexed="64"/>
      </top>
      <bottom style="double">
        <color indexed="64"/>
      </bottom>
      <diagonal/>
    </border>
    <border>
      <left/>
      <right style="double">
        <color indexed="64"/>
      </right>
      <top/>
      <bottom style="thin">
        <color indexed="64"/>
      </bottom>
      <diagonal/>
    </border>
    <border>
      <left/>
      <right/>
      <top style="dotted">
        <color indexed="64"/>
      </top>
      <bottom style="dotted">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right/>
      <top/>
      <bottom style="double">
        <color indexed="64"/>
      </bottom>
      <diagonal/>
    </border>
    <border>
      <left style="thin">
        <color indexed="64"/>
      </left>
      <right style="medium">
        <color indexed="64"/>
      </right>
      <top style="double">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s>
  <cellStyleXfs count="6534">
    <xf numFmtId="0" fontId="0" fillId="0" borderId="0"/>
    <xf numFmtId="0" fontId="18" fillId="0" borderId="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4" fillId="51" borderId="10" applyNumberFormat="0" applyAlignment="0" applyProtection="0"/>
    <xf numFmtId="0" fontId="25" fillId="52" borderId="11" applyNumberFormat="0" applyAlignment="0" applyProtection="0"/>
    <xf numFmtId="165" fontId="20" fillId="0" borderId="0" applyFont="0" applyFill="0" applyBorder="0" applyAlignment="0" applyProtection="0"/>
    <xf numFmtId="164" fontId="20" fillId="0" borderId="0" applyFon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1" fillId="38" borderId="10" applyNumberFormat="0" applyAlignment="0" applyProtection="0"/>
    <xf numFmtId="0" fontId="32" fillId="0" borderId="15" applyNumberFormat="0" applyFill="0" applyAlignment="0" applyProtection="0"/>
    <xf numFmtId="0" fontId="33" fillId="53" borderId="0" applyNumberFormat="0" applyBorder="0" applyAlignment="0" applyProtection="0"/>
    <xf numFmtId="0" fontId="20" fillId="54" borderId="16" applyNumberFormat="0" applyFont="0" applyAlignment="0" applyProtection="0"/>
    <xf numFmtId="0" fontId="34" fillId="51" borderId="17" applyNumberFormat="0" applyAlignment="0" applyProtection="0"/>
    <xf numFmtId="9" fontId="20" fillId="0" borderId="0" applyFont="0" applyFill="0" applyBorder="0" applyAlignment="0" applyProtection="0"/>
    <xf numFmtId="0" fontId="35" fillId="0" borderId="0" applyNumberFormat="0" applyFill="0" applyBorder="0" applyAlignment="0" applyProtection="0"/>
    <xf numFmtId="0" fontId="36" fillId="0" borderId="18" applyNumberFormat="0" applyFill="0" applyAlignment="0" applyProtection="0"/>
    <xf numFmtId="0" fontId="37" fillId="0" borderId="0" applyNumberFormat="0" applyFill="0" applyBorder="0" applyAlignment="0" applyProtection="0"/>
    <xf numFmtId="0" fontId="20" fillId="0" borderId="0"/>
    <xf numFmtId="0" fontId="2" fillId="0" borderId="0" applyNumberFormat="0" applyFill="0" applyBorder="0" applyAlignment="0" applyProtection="0"/>
    <xf numFmtId="0" fontId="4" fillId="0" borderId="2" applyNumberFormat="0" applyFill="0" applyAlignment="0" applyProtection="0"/>
    <xf numFmtId="0" fontId="3" fillId="0" borderId="1" applyNumberFormat="0" applyFill="0" applyAlignment="0" applyProtection="0"/>
    <xf numFmtId="0" fontId="1" fillId="0" borderId="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6" fontId="20" fillId="0" borderId="0"/>
    <xf numFmtId="167" fontId="20" fillId="0" borderId="0"/>
    <xf numFmtId="166" fontId="20" fillId="0" borderId="0"/>
    <xf numFmtId="166" fontId="20" fillId="0" borderId="0"/>
    <xf numFmtId="166" fontId="20" fillId="0" borderId="0"/>
    <xf numFmtId="166" fontId="20" fillId="0" borderId="0"/>
    <xf numFmtId="168" fontId="20" fillId="0" borderId="0"/>
    <xf numFmtId="169" fontId="20" fillId="0" borderId="0"/>
    <xf numFmtId="168" fontId="20" fillId="0" borderId="0"/>
    <xf numFmtId="3" fontId="20" fillId="0" borderId="0" applyFont="0" applyFill="0" applyBorder="0" applyAlignment="0" applyProtection="0"/>
    <xf numFmtId="5" fontId="20" fillId="0" borderId="0" applyFont="0" applyFill="0" applyBorder="0" applyAlignment="0" applyProtection="0"/>
    <xf numFmtId="14" fontId="20" fillId="0" borderId="0" applyFont="0" applyFill="0" applyBorder="0" applyAlignment="0" applyProtection="0"/>
    <xf numFmtId="2" fontId="20" fillId="0" borderId="0" applyFont="0" applyFill="0" applyBorder="0" applyAlignment="0" applyProtection="0"/>
    <xf numFmtId="38" fontId="19" fillId="55" borderId="0" applyNumberFormat="0" applyBorder="0" applyAlignment="0" applyProtection="0"/>
    <xf numFmtId="10" fontId="19" fillId="56" borderId="19" applyNumberFormat="0" applyBorder="0" applyAlignment="0" applyProtection="0"/>
    <xf numFmtId="170" fontId="20" fillId="0" borderId="0"/>
    <xf numFmtId="171" fontId="20" fillId="0" borderId="0"/>
    <xf numFmtId="170" fontId="20" fillId="0" borderId="0"/>
    <xf numFmtId="170" fontId="20" fillId="0" borderId="0"/>
    <xf numFmtId="170" fontId="20" fillId="0" borderId="0"/>
    <xf numFmtId="170" fontId="20" fillId="0" borderId="0"/>
    <xf numFmtId="172" fontId="20" fillId="0" borderId="0"/>
    <xf numFmtId="10" fontId="20"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4" fontId="20"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43" fontId="45" fillId="0" borderId="0" applyFont="0" applyFill="0" applyBorder="0" applyAlignment="0" applyProtection="0"/>
    <xf numFmtId="0" fontId="5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0" fontId="51" fillId="0" borderId="0" applyFont="0" applyFill="0" applyBorder="0" applyAlignment="0" applyProtection="0">
      <protection locked="0"/>
    </xf>
    <xf numFmtId="0" fontId="18" fillId="0" borderId="0"/>
    <xf numFmtId="42" fontId="52" fillId="0" borderId="0" applyFont="0" applyFill="0" applyBorder="0" applyAlignment="0" applyProtection="0"/>
    <xf numFmtId="44" fontId="52" fillId="0" borderId="0" applyFont="0" applyFill="0" applyBorder="0" applyAlignment="0" applyProtection="0"/>
    <xf numFmtId="181" fontId="18" fillId="0" borderId="0" applyFont="0" applyFill="0" applyBorder="0" applyAlignment="0" applyProtection="0"/>
    <xf numFmtId="43" fontId="52" fillId="0" borderId="0" applyFont="0" applyFill="0" applyBorder="0" applyAlignment="0" applyProtection="0"/>
    <xf numFmtId="41" fontId="52" fillId="0" borderId="0" applyFont="0" applyFill="0" applyBorder="0" applyAlignment="0" applyProtection="0"/>
    <xf numFmtId="0" fontId="53"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18" fillId="0" borderId="0"/>
    <xf numFmtId="0" fontId="18" fillId="0" borderId="0"/>
    <xf numFmtId="0" fontId="18" fillId="0" borderId="0"/>
    <xf numFmtId="0" fontId="18" fillId="0" borderId="0"/>
    <xf numFmtId="0" fontId="55" fillId="0" borderId="0"/>
    <xf numFmtId="0" fontId="55" fillId="0" borderId="0"/>
    <xf numFmtId="0" fontId="55" fillId="0" borderId="0"/>
    <xf numFmtId="0" fontId="54" fillId="0" borderId="0"/>
    <xf numFmtId="0" fontId="55" fillId="0" borderId="0"/>
    <xf numFmtId="0" fontId="56" fillId="0" borderId="0"/>
    <xf numFmtId="0" fontId="55" fillId="0" borderId="0"/>
    <xf numFmtId="0" fontId="57" fillId="0" borderId="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6" fillId="0" borderId="0"/>
    <xf numFmtId="0" fontId="18" fillId="0" borderId="0"/>
    <xf numFmtId="0" fontId="54" fillId="0" borderId="0"/>
    <xf numFmtId="0" fontId="54" fillId="0" borderId="0"/>
    <xf numFmtId="0" fontId="54" fillId="0" borderId="0"/>
    <xf numFmtId="0" fontId="18" fillId="0" borderId="0"/>
    <xf numFmtId="0" fontId="56" fillId="0" borderId="0"/>
    <xf numFmtId="0" fontId="5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6" fillId="0" borderId="0"/>
    <xf numFmtId="0" fontId="18" fillId="0" borderId="0"/>
    <xf numFmtId="0" fontId="18" fillId="0" borderId="0"/>
    <xf numFmtId="0" fontId="54" fillId="0" borderId="0"/>
    <xf numFmtId="0" fontId="54" fillId="0" borderId="0"/>
    <xf numFmtId="0" fontId="56" fillId="0" borderId="0"/>
    <xf numFmtId="0" fontId="18" fillId="0" borderId="0"/>
    <xf numFmtId="0" fontId="18" fillId="0" borderId="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4" fillId="0" borderId="0"/>
    <xf numFmtId="0" fontId="55" fillId="0" borderId="0"/>
    <xf numFmtId="0" fontId="55" fillId="0" borderId="0"/>
    <xf numFmtId="0" fontId="54" fillId="0" borderId="0"/>
    <xf numFmtId="0" fontId="54" fillId="0" borderId="0"/>
    <xf numFmtId="0" fontId="56" fillId="0" borderId="0"/>
    <xf numFmtId="0" fontId="54" fillId="0" borderId="0"/>
    <xf numFmtId="0" fontId="56" fillId="0" borderId="0"/>
    <xf numFmtId="0" fontId="56" fillId="0" borderId="0"/>
    <xf numFmtId="0" fontId="56" fillId="0" borderId="0"/>
    <xf numFmtId="0" fontId="56" fillId="0" borderId="0"/>
    <xf numFmtId="0" fontId="56" fillId="0" borderId="0"/>
    <xf numFmtId="0" fontId="56" fillId="0" borderId="0"/>
    <xf numFmtId="0" fontId="18" fillId="0" borderId="0"/>
    <xf numFmtId="0" fontId="54" fillId="0" borderId="0"/>
    <xf numFmtId="0" fontId="54" fillId="0" borderId="0"/>
    <xf numFmtId="0" fontId="18" fillId="0" borderId="0"/>
    <xf numFmtId="182" fontId="18" fillId="0" borderId="0" applyFont="0" applyFill="0" applyBorder="0" applyAlignment="0" applyProtection="0"/>
    <xf numFmtId="173" fontId="58" fillId="0" borderId="0" applyFont="0" applyFill="0" applyBorder="0" applyAlignment="0" applyProtection="0"/>
    <xf numFmtId="10" fontId="58" fillId="0" borderId="0" applyFont="0" applyFill="0" applyBorder="0" applyAlignment="0" applyProtection="0"/>
    <xf numFmtId="0" fontId="59" fillId="0" borderId="0"/>
    <xf numFmtId="183" fontId="51" fillId="0" borderId="0" applyFont="0" applyFill="0" applyBorder="0" applyAlignment="0" applyProtection="0">
      <protection locked="0"/>
    </xf>
    <xf numFmtId="0" fontId="59" fillId="0" borderId="0"/>
    <xf numFmtId="0" fontId="21" fillId="33" borderId="0" applyNumberFormat="0" applyBorder="0" applyAlignment="0" applyProtection="0"/>
    <xf numFmtId="0" fontId="2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1" fillId="3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1" fillId="3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1" fillId="3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1" fillId="38" borderId="0" applyNumberFormat="0" applyBorder="0" applyAlignment="0" applyProtection="0"/>
    <xf numFmtId="0" fontId="21" fillId="3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6" fontId="57" fillId="0" borderId="0" applyFont="0" applyFill="0" applyBorder="0" applyAlignment="0" applyProtection="0"/>
    <xf numFmtId="8" fontId="57" fillId="0" borderId="0" applyFont="0" applyFill="0" applyBorder="0" applyAlignment="0" applyProtection="0"/>
    <xf numFmtId="0" fontId="21" fillId="39" borderId="0" applyNumberFormat="0" applyBorder="0" applyAlignment="0" applyProtection="0"/>
    <xf numFmtId="0" fontId="21" fillId="3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42" borderId="0" applyNumberFormat="0" applyBorder="0" applyAlignment="0" applyProtection="0"/>
    <xf numFmtId="0" fontId="21"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43" borderId="0" applyNumberFormat="0" applyBorder="0" applyAlignment="0" applyProtection="0"/>
    <xf numFmtId="0" fontId="17" fillId="12" borderId="0" applyNumberFormat="0" applyBorder="0" applyAlignment="0" applyProtection="0"/>
    <xf numFmtId="0" fontId="22" fillId="40" borderId="0" applyNumberFormat="0" applyBorder="0" applyAlignment="0" applyProtection="0"/>
    <xf numFmtId="0" fontId="17" fillId="16" borderId="0" applyNumberFormat="0" applyBorder="0" applyAlignment="0" applyProtection="0"/>
    <xf numFmtId="0" fontId="22" fillId="41" borderId="0" applyNumberFormat="0" applyBorder="0" applyAlignment="0" applyProtection="0"/>
    <xf numFmtId="0" fontId="17" fillId="20" borderId="0" applyNumberFormat="0" applyBorder="0" applyAlignment="0" applyProtection="0"/>
    <xf numFmtId="0" fontId="22" fillId="41"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17" fillId="2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17" fillId="28" borderId="0" applyNumberFormat="0" applyBorder="0" applyAlignment="0" applyProtection="0"/>
    <xf numFmtId="0" fontId="22" fillId="46" borderId="0" applyNumberFormat="0" applyBorder="0" applyAlignment="0" applyProtection="0"/>
    <xf numFmtId="0" fontId="17" fillId="32"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57" fillId="0" borderId="0"/>
    <xf numFmtId="0" fontId="57" fillId="0" borderId="0"/>
    <xf numFmtId="0" fontId="18" fillId="0" borderId="0"/>
    <xf numFmtId="0" fontId="18" fillId="0" borderId="0"/>
    <xf numFmtId="0" fontId="18" fillId="0" borderId="0"/>
    <xf numFmtId="0" fontId="57" fillId="0" borderId="0"/>
    <xf numFmtId="0" fontId="57" fillId="0" borderId="0"/>
    <xf numFmtId="0" fontId="57" fillId="0" borderId="0"/>
    <xf numFmtId="0" fontId="57" fillId="0" borderId="0"/>
    <xf numFmtId="0" fontId="18" fillId="0" borderId="0"/>
    <xf numFmtId="0" fontId="55" fillId="0" borderId="0"/>
    <xf numFmtId="0" fontId="57" fillId="0" borderId="0"/>
    <xf numFmtId="0" fontId="56" fillId="0" borderId="0"/>
    <xf numFmtId="0" fontId="57" fillId="0" borderId="0"/>
    <xf numFmtId="0" fontId="57" fillId="0" borderId="0"/>
    <xf numFmtId="0" fontId="56" fillId="0" borderId="0"/>
    <xf numFmtId="0" fontId="57" fillId="0" borderId="0"/>
    <xf numFmtId="0" fontId="57" fillId="0" borderId="0"/>
    <xf numFmtId="0" fontId="57" fillId="0" borderId="0"/>
    <xf numFmtId="0" fontId="57" fillId="0" borderId="0"/>
    <xf numFmtId="0" fontId="57" fillId="0" borderId="0"/>
    <xf numFmtId="0" fontId="57" fillId="0" borderId="0"/>
    <xf numFmtId="0" fontId="18" fillId="0" borderId="0"/>
    <xf numFmtId="0" fontId="18" fillId="0" borderId="0"/>
    <xf numFmtId="0" fontId="18" fillId="0" borderId="0"/>
    <xf numFmtId="0" fontId="56" fillId="0" borderId="0"/>
    <xf numFmtId="0" fontId="56" fillId="0" borderId="0"/>
    <xf numFmtId="0" fontId="56" fillId="0" borderId="0"/>
    <xf numFmtId="0" fontId="60" fillId="0" borderId="23" applyBorder="0"/>
    <xf numFmtId="0" fontId="22" fillId="47" borderId="0" applyNumberFormat="0" applyBorder="0" applyAlignment="0" applyProtection="0"/>
    <xf numFmtId="0" fontId="17" fillId="9" borderId="0" applyNumberFormat="0" applyBorder="0" applyAlignment="0" applyProtection="0"/>
    <xf numFmtId="0" fontId="22" fillId="48" borderId="0" applyNumberFormat="0" applyBorder="0" applyAlignment="0" applyProtection="0"/>
    <xf numFmtId="0" fontId="17" fillId="13" borderId="0" applyNumberFormat="0" applyBorder="0" applyAlignment="0" applyProtection="0"/>
    <xf numFmtId="0" fontId="22" fillId="49" borderId="0" applyNumberFormat="0" applyBorder="0" applyAlignment="0" applyProtection="0"/>
    <xf numFmtId="0" fontId="17" fillId="17" borderId="0" applyNumberFormat="0" applyBorder="0" applyAlignment="0" applyProtection="0"/>
    <xf numFmtId="0" fontId="22" fillId="44" borderId="0" applyNumberFormat="0" applyBorder="0" applyAlignment="0" applyProtection="0"/>
    <xf numFmtId="0" fontId="17" fillId="21" borderId="0" applyNumberFormat="0" applyBorder="0" applyAlignment="0" applyProtection="0"/>
    <xf numFmtId="0" fontId="22" fillId="45" borderId="0" applyNumberFormat="0" applyBorder="0" applyAlignment="0" applyProtection="0"/>
    <xf numFmtId="0" fontId="17" fillId="25" borderId="0" applyNumberFormat="0" applyBorder="0" applyAlignment="0" applyProtection="0"/>
    <xf numFmtId="0" fontId="22" fillId="50" borderId="0" applyNumberFormat="0" applyBorder="0" applyAlignment="0" applyProtection="0"/>
    <xf numFmtId="0" fontId="17" fillId="29" borderId="0" applyNumberFormat="0" applyBorder="0" applyAlignment="0" applyProtection="0"/>
    <xf numFmtId="0" fontId="19" fillId="0" borderId="0" applyNumberFormat="0" applyAlignment="0"/>
    <xf numFmtId="184" fontId="18" fillId="60" borderId="57">
      <alignment horizontal="center" vertical="center"/>
    </xf>
    <xf numFmtId="0" fontId="61" fillId="0" borderId="0">
      <alignment horizontal="center" wrapText="1"/>
      <protection locked="0"/>
    </xf>
    <xf numFmtId="3" fontId="62" fillId="0" borderId="0" applyNumberFormat="0" applyFill="0" applyBorder="0" applyAlignment="0" applyProtection="0"/>
    <xf numFmtId="3" fontId="63" fillId="0" borderId="0" applyNumberFormat="0" applyFill="0" applyBorder="0" applyAlignment="0" applyProtection="0"/>
    <xf numFmtId="0" fontId="64" fillId="0" borderId="0" applyNumberFormat="0" applyProtection="0"/>
    <xf numFmtId="0" fontId="65" fillId="0" borderId="0">
      <alignment horizontal="center" vertical="center"/>
    </xf>
    <xf numFmtId="0" fontId="23" fillId="34" borderId="0" applyNumberFormat="0" applyBorder="0" applyAlignment="0" applyProtection="0"/>
    <xf numFmtId="0" fontId="7" fillId="3" borderId="0" applyNumberFormat="0" applyBorder="0" applyAlignment="0" applyProtection="0"/>
    <xf numFmtId="0" fontId="66" fillId="61" borderId="19" applyBorder="0">
      <alignment horizontal="center"/>
    </xf>
    <xf numFmtId="0" fontId="66" fillId="61" borderId="19" applyBorder="0">
      <alignment horizontal="center"/>
    </xf>
    <xf numFmtId="0" fontId="66" fillId="62" borderId="19" applyBorder="0">
      <alignment horizontal="center"/>
    </xf>
    <xf numFmtId="0" fontId="66" fillId="62" borderId="19" applyBorder="0">
      <alignment horizontal="center"/>
    </xf>
    <xf numFmtId="0" fontId="67" fillId="0" borderId="0" applyNumberFormat="0" applyFill="0" applyBorder="0" applyAlignment="0" applyProtection="0"/>
    <xf numFmtId="185" fontId="68" fillId="0" borderId="0" applyNumberFormat="0" applyFill="0" applyBorder="0" applyAlignment="0"/>
    <xf numFmtId="5" fontId="69" fillId="0" borderId="28" applyAlignment="0" applyProtection="0"/>
    <xf numFmtId="5" fontId="69" fillId="0" borderId="28" applyAlignment="0" applyProtection="0"/>
    <xf numFmtId="0" fontId="70" fillId="0" borderId="46">
      <alignment horizontal="centerContinuous" vertical="center"/>
    </xf>
    <xf numFmtId="0" fontId="38" fillId="0" borderId="19">
      <alignment horizontal="left" vertical="center"/>
    </xf>
    <xf numFmtId="0" fontId="38" fillId="0" borderId="19">
      <alignment horizontal="left" vertical="center"/>
    </xf>
    <xf numFmtId="186" fontId="38" fillId="0" borderId="19">
      <alignment horizontal="right" vertical="center"/>
    </xf>
    <xf numFmtId="186" fontId="38" fillId="0" borderId="19">
      <alignment horizontal="right" vertical="center"/>
    </xf>
    <xf numFmtId="187" fontId="71" fillId="0" borderId="0" applyFill="0" applyBorder="0" applyAlignment="0"/>
    <xf numFmtId="188" fontId="18" fillId="0" borderId="0" applyFill="0" applyBorder="0" applyAlignment="0"/>
    <xf numFmtId="189" fontId="18" fillId="0" borderId="0" applyFill="0" applyBorder="0" applyAlignment="0"/>
    <xf numFmtId="188" fontId="18" fillId="0" borderId="0" applyFill="0" applyBorder="0" applyAlignment="0"/>
    <xf numFmtId="188" fontId="18" fillId="0" borderId="0" applyFill="0" applyBorder="0" applyAlignment="0"/>
    <xf numFmtId="188" fontId="18" fillId="0" borderId="0" applyFill="0" applyBorder="0" applyAlignment="0"/>
    <xf numFmtId="188" fontId="18" fillId="0" borderId="0" applyFill="0" applyBorder="0" applyAlignment="0"/>
    <xf numFmtId="188" fontId="18" fillId="0" borderId="0" applyFill="0" applyBorder="0" applyAlignment="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1" fillId="6" borderId="4" applyNumberFormat="0" applyAlignment="0" applyProtection="0"/>
    <xf numFmtId="1" fontId="72" fillId="0" borderId="0">
      <alignment horizontal="center"/>
      <protection locked="0"/>
    </xf>
    <xf numFmtId="2" fontId="73" fillId="0" borderId="23" applyBorder="0" applyAlignment="0" applyProtection="0">
      <alignment horizontal="center"/>
      <protection locked="0"/>
    </xf>
    <xf numFmtId="1" fontId="73" fillId="0" borderId="0">
      <alignment horizontal="center"/>
      <protection locked="0"/>
    </xf>
    <xf numFmtId="0" fontId="25" fillId="52" borderId="11" applyNumberFormat="0" applyAlignment="0" applyProtection="0"/>
    <xf numFmtId="0" fontId="13" fillId="7" borderId="7" applyNumberFormat="0" applyAlignment="0" applyProtection="0"/>
    <xf numFmtId="0" fontId="18" fillId="0" borderId="0" applyNumberFormat="0" applyFont="0" applyBorder="0" applyAlignment="0" applyProtection="0"/>
    <xf numFmtId="185" fontId="74" fillId="0" borderId="19" applyBorder="0"/>
    <xf numFmtId="185" fontId="74" fillId="0" borderId="19" applyBorder="0"/>
    <xf numFmtId="0" fontId="75" fillId="0" borderId="23" applyNumberFormat="0" applyFill="0" applyProtection="0">
      <alignment horizontal="center"/>
    </xf>
    <xf numFmtId="38" fontId="76" fillId="0" borderId="0" applyNumberFormat="0" applyFill="0" applyBorder="0" applyAlignment="0" applyProtection="0">
      <protection locked="0"/>
    </xf>
    <xf numFmtId="38" fontId="77" fillId="0" borderId="0" applyNumberFormat="0" applyFill="0" applyBorder="0" applyAlignment="0" applyProtection="0">
      <protection locked="0"/>
    </xf>
    <xf numFmtId="38" fontId="78" fillId="0" borderId="0" applyNumberFormat="0" applyFill="0" applyBorder="0" applyAlignment="0" applyProtection="0">
      <protection locked="0"/>
    </xf>
    <xf numFmtId="190" fontId="79" fillId="0" borderId="0"/>
    <xf numFmtId="190" fontId="79" fillId="0" borderId="0"/>
    <xf numFmtId="190" fontId="79" fillId="0" borderId="0"/>
    <xf numFmtId="190" fontId="79" fillId="0" borderId="0"/>
    <xf numFmtId="190" fontId="79" fillId="0" borderId="0"/>
    <xf numFmtId="190" fontId="79" fillId="0" borderId="0"/>
    <xf numFmtId="190" fontId="79" fillId="0" borderId="0"/>
    <xf numFmtId="190" fontId="79" fillId="0" borderId="0"/>
    <xf numFmtId="185" fontId="51" fillId="0" borderId="0" applyFont="0" applyFill="0" applyBorder="0" applyAlignment="0" applyProtection="0">
      <protection locked="0"/>
    </xf>
    <xf numFmtId="40" fontId="51" fillId="0" borderId="0" applyFont="0" applyFill="0" applyBorder="0" applyAlignment="0" applyProtection="0">
      <protection locked="0"/>
    </xf>
    <xf numFmtId="188" fontId="18" fillId="0" borderId="0" applyFont="0" applyFill="0" applyBorder="0" applyAlignment="0" applyProtection="0"/>
    <xf numFmtId="43" fontId="8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80" fillId="0" borderId="0" applyFont="0" applyFill="0" applyBorder="0" applyAlignment="0" applyProtection="0"/>
    <xf numFmtId="43" fontId="7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1" fontId="51" fillId="0" borderId="0"/>
    <xf numFmtId="191" fontId="51" fillId="0" borderId="0"/>
    <xf numFmtId="192" fontId="18" fillId="0" borderId="0"/>
    <xf numFmtId="37" fontId="58" fillId="0" borderId="0" applyFont="0" applyFill="0" applyBorder="0" applyAlignment="0" applyProtection="0"/>
    <xf numFmtId="186" fontId="58" fillId="0" borderId="0" applyFont="0" applyFill="0" applyBorder="0" applyAlignment="0" applyProtection="0"/>
    <xf numFmtId="39" fontId="58" fillId="0" borderId="0" applyFont="0" applyFill="0" applyBorder="0" applyAlignment="0" applyProtection="0"/>
    <xf numFmtId="3" fontId="18" fillId="0" borderId="0" applyFont="0" applyFill="0" applyBorder="0" applyAlignment="0" applyProtection="0"/>
    <xf numFmtId="0" fontId="82" fillId="0" borderId="0" applyNumberFormat="0" applyAlignment="0">
      <alignment horizontal="left"/>
    </xf>
    <xf numFmtId="6" fontId="51" fillId="0" borderId="0" applyFont="0" applyFill="0" applyBorder="0" applyAlignment="0" applyProtection="0">
      <protection locked="0"/>
    </xf>
    <xf numFmtId="8" fontId="51" fillId="0" borderId="0" applyFont="0" applyFill="0" applyBorder="0" applyAlignment="0" applyProtection="0">
      <protection locked="0"/>
    </xf>
    <xf numFmtId="188"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1" fillId="0" borderId="0" applyFont="0" applyFill="0" applyBorder="0" applyAlignment="0" applyProtection="0"/>
    <xf numFmtId="44" fontId="18"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18"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18"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18"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18"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18" fillId="0" borderId="0" applyFont="0" applyFill="0" applyBorder="0" applyAlignment="0" applyProtection="0"/>
    <xf numFmtId="193" fontId="18" fillId="63" borderId="0" applyFill="0" applyBorder="0" applyProtection="0">
      <alignment horizontal="right"/>
    </xf>
    <xf numFmtId="193" fontId="18" fillId="63" borderId="0" applyFill="0" applyBorder="0" applyProtection="0">
      <alignment horizontal="right"/>
    </xf>
    <xf numFmtId="193" fontId="18" fillId="63" borderId="0" applyFill="0" applyBorder="0" applyProtection="0">
      <alignment horizontal="right"/>
    </xf>
    <xf numFmtId="193" fontId="18" fillId="63" borderId="0" applyFill="0" applyBorder="0" applyProtection="0">
      <alignment horizontal="right"/>
    </xf>
    <xf numFmtId="193" fontId="18" fillId="63" borderId="0" applyFill="0" applyBorder="0" applyProtection="0">
      <alignment horizontal="right"/>
    </xf>
    <xf numFmtId="193" fontId="18" fillId="63" borderId="0" applyFill="0" applyBorder="0" applyProtection="0">
      <alignment horizontal="right"/>
    </xf>
    <xf numFmtId="193" fontId="18" fillId="63" borderId="0" applyFill="0" applyBorder="0" applyProtection="0">
      <alignment horizontal="right"/>
    </xf>
    <xf numFmtId="193" fontId="18" fillId="63" borderId="0" applyFill="0" applyBorder="0" applyProtection="0">
      <alignment horizontal="right"/>
    </xf>
    <xf numFmtId="193" fontId="18" fillId="63" borderId="0" applyFill="0" applyBorder="0" applyProtection="0">
      <alignment horizontal="right"/>
    </xf>
    <xf numFmtId="193" fontId="18" fillId="63" borderId="0" applyFill="0" applyBorder="0" applyProtection="0">
      <alignment horizontal="right"/>
    </xf>
    <xf numFmtId="44" fontId="18" fillId="0" borderId="0" applyFont="0" applyFill="0" applyBorder="0" applyAlignment="0" applyProtection="0"/>
    <xf numFmtId="193" fontId="18" fillId="63" borderId="0" applyFill="0" applyBorder="0" applyProtection="0">
      <alignment horizontal="right"/>
    </xf>
    <xf numFmtId="44" fontId="18" fillId="0" borderId="0" applyFont="0" applyFill="0" applyBorder="0" applyAlignment="0" applyProtection="0"/>
    <xf numFmtId="193" fontId="18" fillId="63" borderId="0" applyFill="0" applyBorder="0" applyProtection="0">
      <alignment horizontal="right"/>
    </xf>
    <xf numFmtId="44" fontId="18" fillId="0" borderId="0" applyFont="0" applyFill="0" applyBorder="0" applyAlignment="0" applyProtection="0"/>
    <xf numFmtId="193" fontId="18" fillId="63" borderId="0" applyFill="0" applyBorder="0" applyProtection="0">
      <alignment horizontal="right"/>
    </xf>
    <xf numFmtId="44" fontId="18" fillId="0" borderId="0" applyFont="0" applyFill="0" applyBorder="0" applyAlignment="0" applyProtection="0"/>
    <xf numFmtId="193" fontId="18" fillId="63" borderId="0" applyFill="0" applyBorder="0" applyProtection="0">
      <alignment horizontal="right"/>
    </xf>
    <xf numFmtId="44" fontId="18" fillId="0" borderId="0" applyFont="0" applyFill="0" applyBorder="0" applyAlignment="0" applyProtection="0"/>
    <xf numFmtId="193" fontId="18" fillId="63" borderId="0" applyFill="0" applyBorder="0" applyProtection="0">
      <alignment horizontal="right"/>
    </xf>
    <xf numFmtId="193" fontId="18" fillId="63" borderId="0" applyFill="0" applyBorder="0" applyProtection="0">
      <alignment horizontal="right"/>
    </xf>
    <xf numFmtId="193" fontId="18" fillId="63" borderId="0" applyFill="0" applyBorder="0" applyProtection="0">
      <alignment horizontal="right"/>
    </xf>
    <xf numFmtId="193" fontId="18" fillId="63" borderId="0" applyFill="0" applyBorder="0" applyProtection="0">
      <alignment horizontal="right"/>
    </xf>
    <xf numFmtId="193" fontId="18" fillId="63" borderId="0" applyFill="0" applyBorder="0" applyProtection="0">
      <alignment horizontal="right"/>
    </xf>
    <xf numFmtId="44" fontId="21" fillId="0" borderId="0" applyFont="0" applyFill="0" applyBorder="0" applyAlignment="0" applyProtection="0"/>
    <xf numFmtId="44" fontId="2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44" fontId="1" fillId="0" borderId="0" applyFont="0" applyFill="0" applyBorder="0" applyAlignment="0" applyProtection="0"/>
    <xf numFmtId="44" fontId="21" fillId="0" borderId="0" applyFont="0" applyFill="0" applyBorder="0" applyAlignment="0" applyProtection="0"/>
    <xf numFmtId="44" fontId="1" fillId="0" borderId="0" applyFont="0" applyFill="0" applyBorder="0" applyAlignment="0" applyProtection="0"/>
    <xf numFmtId="44"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1" fillId="0" borderId="0" applyFont="0" applyFill="0" applyBorder="0" applyAlignment="0" applyProtection="0"/>
    <xf numFmtId="44" fontId="1" fillId="0" borderId="0" applyFont="0" applyFill="0" applyBorder="0" applyAlignment="0" applyProtection="0"/>
    <xf numFmtId="44" fontId="2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81" fillId="0" borderId="0" applyFont="0" applyFill="0" applyBorder="0" applyAlignment="0" applyProtection="0"/>
    <xf numFmtId="194" fontId="83" fillId="0" borderId="0" applyFont="0" applyFill="0" applyBorder="0" applyAlignment="0" applyProtection="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2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5" fontId="58" fillId="0" borderId="0" applyFont="0" applyFill="0" applyBorder="0" applyAlignment="0" applyProtection="0"/>
    <xf numFmtId="7" fontId="58" fillId="0" borderId="0" applyFont="0" applyFill="0" applyBorder="0" applyAlignment="0" applyProtection="0"/>
    <xf numFmtId="195" fontId="18" fillId="0" borderId="0" applyFont="0" applyFill="0" applyBorder="0" applyAlignment="0" applyProtection="0"/>
    <xf numFmtId="196" fontId="51" fillId="0" borderId="0"/>
    <xf numFmtId="196" fontId="51" fillId="0" borderId="0"/>
    <xf numFmtId="197" fontId="18" fillId="0" borderId="0"/>
    <xf numFmtId="0" fontId="18" fillId="0" borderId="0" applyFont="0" applyFill="0" applyBorder="0" applyAlignment="0" applyProtection="0"/>
    <xf numFmtId="14" fontId="71" fillId="0" borderId="0" applyFill="0" applyBorder="0" applyAlignment="0"/>
    <xf numFmtId="17" fontId="70" fillId="0" borderId="51" applyNumberFormat="0">
      <alignment horizontal="centerContinuous"/>
    </xf>
    <xf numFmtId="198" fontId="18" fillId="0" borderId="0" applyFont="0" applyFill="0" applyBorder="0" applyProtection="0">
      <alignment horizontal="left"/>
    </xf>
    <xf numFmtId="0" fontId="84" fillId="0" borderId="0"/>
    <xf numFmtId="186" fontId="85" fillId="0" borderId="0" applyFont="0" applyFill="0" applyBorder="0" applyAlignment="0" applyProtection="0">
      <protection locked="0"/>
    </xf>
    <xf numFmtId="39" fontId="86" fillId="0" borderId="0" applyFont="0" applyFill="0" applyBorder="0" applyAlignment="0" applyProtection="0"/>
    <xf numFmtId="199" fontId="61" fillId="0" borderId="0" applyFont="0" applyFill="0" applyBorder="0" applyAlignment="0"/>
    <xf numFmtId="38" fontId="87" fillId="0" borderId="58">
      <alignment vertical="center"/>
    </xf>
    <xf numFmtId="42" fontId="18" fillId="64" borderId="59" applyNumberFormat="0" applyFont="0" applyAlignment="0">
      <alignment vertical="top"/>
    </xf>
    <xf numFmtId="41" fontId="18" fillId="0" borderId="0" applyFont="0" applyFill="0" applyBorder="0" applyAlignment="0" applyProtection="0"/>
    <xf numFmtId="43" fontId="18" fillId="0" borderId="0" applyFont="0" applyFill="0" applyBorder="0" applyAlignment="0" applyProtection="0"/>
    <xf numFmtId="200" fontId="51" fillId="0" borderId="0"/>
    <xf numFmtId="200" fontId="51" fillId="0" borderId="0"/>
    <xf numFmtId="201" fontId="18" fillId="0" borderId="0"/>
    <xf numFmtId="188" fontId="18" fillId="0" borderId="0" applyFill="0" applyBorder="0" applyAlignment="0"/>
    <xf numFmtId="188" fontId="18" fillId="0" borderId="0" applyFill="0" applyBorder="0" applyAlignment="0"/>
    <xf numFmtId="188" fontId="18" fillId="0" borderId="0" applyFill="0" applyBorder="0" applyAlignment="0"/>
    <xf numFmtId="188" fontId="18" fillId="0" borderId="0" applyFill="0" applyBorder="0" applyAlignment="0"/>
    <xf numFmtId="188" fontId="18" fillId="0" borderId="0" applyFill="0" applyBorder="0" applyAlignment="0"/>
    <xf numFmtId="0" fontId="88" fillId="0" borderId="0" applyNumberFormat="0" applyAlignment="0">
      <alignment horizontal="left"/>
    </xf>
    <xf numFmtId="202" fontId="51" fillId="0" borderId="0" applyFont="0" applyFill="0" applyBorder="0" applyAlignment="0" applyProtection="0"/>
    <xf numFmtId="0" fontId="26" fillId="0" borderId="0" applyNumberFormat="0" applyFill="0" applyBorder="0" applyAlignment="0" applyProtection="0"/>
    <xf numFmtId="0" fontId="15" fillId="0" borderId="0" applyNumberFormat="0" applyFill="0" applyBorder="0" applyAlignment="0" applyProtection="0"/>
    <xf numFmtId="2" fontId="18" fillId="0" borderId="0" applyFont="0" applyFill="0" applyBorder="0" applyAlignment="0" applyProtection="0"/>
    <xf numFmtId="179" fontId="89" fillId="0" borderId="0" applyFont="0" applyFill="0" applyBorder="0">
      <alignment horizontal="right"/>
      <protection locked="0"/>
    </xf>
    <xf numFmtId="0" fontId="90" fillId="65" borderId="0">
      <alignment horizontal="right"/>
    </xf>
    <xf numFmtId="0" fontId="27" fillId="35" borderId="0" applyNumberFormat="0" applyBorder="0" applyAlignment="0" applyProtection="0"/>
    <xf numFmtId="0" fontId="6" fillId="2" borderId="0" applyNumberFormat="0" applyBorder="0" applyAlignment="0" applyProtection="0"/>
    <xf numFmtId="0" fontId="66" fillId="41" borderId="19" applyBorder="0">
      <alignment horizontal="center"/>
    </xf>
    <xf numFmtId="0" fontId="66" fillId="41" borderId="19" applyBorder="0">
      <alignment horizontal="center"/>
    </xf>
    <xf numFmtId="0" fontId="66" fillId="66" borderId="19" applyBorder="0">
      <alignment horizontal="center"/>
    </xf>
    <xf numFmtId="0" fontId="66" fillId="66" borderId="19" applyBorder="0">
      <alignment horizontal="center"/>
    </xf>
    <xf numFmtId="38" fontId="19" fillId="55" borderId="0" applyNumberFormat="0" applyBorder="0" applyAlignment="0" applyProtection="0"/>
    <xf numFmtId="0" fontId="60" fillId="0" borderId="0" applyNumberFormat="0">
      <alignment vertical="top" wrapText="1"/>
    </xf>
    <xf numFmtId="0" fontId="60" fillId="0" borderId="0">
      <alignment horizontal="center" vertical="top" wrapText="1"/>
    </xf>
    <xf numFmtId="0" fontId="60" fillId="0" borderId="0">
      <alignment horizontal="left" vertical="top" wrapText="1"/>
    </xf>
    <xf numFmtId="14" fontId="60" fillId="0" borderId="0">
      <alignment horizontal="center" vertical="top" wrapText="1"/>
    </xf>
    <xf numFmtId="7" fontId="60" fillId="0" borderId="0">
      <alignment horizontal="right" vertical="top" wrapText="1"/>
    </xf>
    <xf numFmtId="0" fontId="91" fillId="0" borderId="0" applyNumberFormat="0" applyFill="0" applyBorder="0" applyAlignment="0" applyProtection="0"/>
    <xf numFmtId="0" fontId="70" fillId="0" borderId="60" applyNumberFormat="0" applyAlignment="0" applyProtection="0">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70" fillId="0" borderId="25">
      <alignment horizontal="left" vertical="center"/>
    </xf>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28" fillId="0" borderId="12" applyNumberFormat="0" applyFill="0" applyAlignment="0" applyProtection="0"/>
    <xf numFmtId="0" fontId="92" fillId="0" borderId="0" applyNumberFormat="0" applyFill="0" applyBorder="0" applyAlignment="0" applyProtection="0"/>
    <xf numFmtId="0" fontId="28" fillId="0" borderId="12" applyNumberFormat="0" applyFill="0" applyAlignment="0" applyProtection="0"/>
    <xf numFmtId="0" fontId="3" fillId="0" borderId="1" applyNumberFormat="0" applyFill="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28" fillId="0" borderId="12" applyNumberFormat="0" applyFill="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9" fillId="0" borderId="13" applyNumberFormat="0" applyFill="0" applyAlignment="0" applyProtection="0"/>
    <xf numFmtId="0" fontId="70" fillId="0" borderId="0" applyNumberFormat="0" applyFill="0" applyBorder="0" applyAlignment="0" applyProtection="0"/>
    <xf numFmtId="0" fontId="29" fillId="0" borderId="13" applyNumberFormat="0" applyFill="0" applyAlignment="0" applyProtection="0"/>
    <xf numFmtId="0" fontId="4" fillId="0" borderId="2" applyNumberFormat="0" applyFill="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9" fillId="0" borderId="13" applyNumberFormat="0" applyFill="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0" fillId="0" borderId="14" applyNumberFormat="0" applyFill="0" applyAlignment="0" applyProtection="0"/>
    <xf numFmtId="0" fontId="5" fillId="0" borderId="3" applyNumberFormat="0" applyFill="0" applyAlignment="0" applyProtection="0"/>
    <xf numFmtId="0" fontId="30" fillId="0" borderId="0" applyNumberFormat="0" applyFill="0" applyBorder="0" applyAlignment="0" applyProtection="0"/>
    <xf numFmtId="0" fontId="5" fillId="0" borderId="0" applyNumberFormat="0" applyFill="0" applyBorder="0" applyAlignment="0" applyProtection="0"/>
    <xf numFmtId="203" fontId="18" fillId="0" borderId="0">
      <protection locked="0"/>
    </xf>
    <xf numFmtId="203" fontId="18" fillId="0" borderId="0">
      <protection locked="0"/>
    </xf>
    <xf numFmtId="204" fontId="93" fillId="0" borderId="0">
      <alignment horizontal="left"/>
    </xf>
    <xf numFmtId="0" fontId="94" fillId="0" borderId="20">
      <alignment horizontal="center"/>
    </xf>
    <xf numFmtId="0" fontId="94" fillId="0" borderId="0">
      <alignment horizontal="center"/>
    </xf>
    <xf numFmtId="0" fontId="95" fillId="0" borderId="23" applyFill="0" applyBorder="0" applyProtection="0">
      <alignment horizontal="center" wrapText="1"/>
    </xf>
    <xf numFmtId="0" fontId="95" fillId="0" borderId="0" applyFill="0" applyBorder="0" applyProtection="0">
      <alignment horizontal="left" vertical="top" wrapText="1"/>
    </xf>
    <xf numFmtId="0" fontId="86" fillId="0" borderId="61" applyBorder="0" applyAlignment="0"/>
    <xf numFmtId="0" fontId="96" fillId="0" borderId="62" applyNumberFormat="0" applyFill="0" applyAlignment="0" applyProtection="0"/>
    <xf numFmtId="185" fontId="38" fillId="0" borderId="0"/>
    <xf numFmtId="0" fontId="97" fillId="0" borderId="0" applyNumberFormat="0" applyFill="0" applyBorder="0" applyAlignment="0" applyProtection="0">
      <alignment vertical="top"/>
      <protection locked="0"/>
    </xf>
    <xf numFmtId="0" fontId="98" fillId="0" borderId="0" applyNumberFormat="0" applyFill="0" applyBorder="0" applyAlignment="0" applyProtection="0"/>
    <xf numFmtId="173" fontId="99" fillId="0" borderId="53" applyFill="0" applyBorder="0" applyAlignment="0">
      <alignment horizontal="center"/>
      <protection locked="0"/>
    </xf>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0" fontId="19" fillId="56" borderId="19" applyNumberFormat="0" applyBorder="0" applyAlignment="0" applyProtection="0"/>
    <xf numFmtId="186" fontId="99" fillId="0" borderId="0" applyFill="0" applyBorder="0" applyAlignment="0">
      <protection locked="0"/>
    </xf>
    <xf numFmtId="0" fontId="31" fillId="38" borderId="10" applyNumberFormat="0" applyAlignment="0" applyProtection="0"/>
    <xf numFmtId="0" fontId="31" fillId="38" borderId="10" applyNumberFormat="0" applyAlignment="0" applyProtection="0"/>
    <xf numFmtId="0" fontId="100" fillId="0" borderId="0" applyNumberFormat="0" applyFill="0" applyBorder="0" applyAlignment="0">
      <protection locked="0"/>
    </xf>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199" fontId="99" fillId="0" borderId="0" applyFill="0" applyBorder="0" applyAlignment="0" applyProtection="0">
      <protection locked="0"/>
    </xf>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31" fillId="38" borderId="10" applyNumberFormat="0" applyAlignment="0" applyProtection="0"/>
    <xf numFmtId="37" fontId="99" fillId="0" borderId="0" applyFill="0" applyBorder="0" applyAlignment="0">
      <protection locked="0"/>
    </xf>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31" fillId="38" borderId="10" applyNumberFormat="0" applyAlignment="0" applyProtection="0"/>
    <xf numFmtId="0" fontId="31" fillId="38" borderId="10" applyNumberFormat="0" applyAlignment="0" applyProtection="0"/>
    <xf numFmtId="37" fontId="99" fillId="0" borderId="0" applyFill="0" applyBorder="0" applyAlignment="0">
      <protection locked="0"/>
    </xf>
    <xf numFmtId="0" fontId="31" fillId="38" borderId="10" applyNumberFormat="0" applyAlignment="0" applyProtection="0"/>
    <xf numFmtId="37" fontId="99" fillId="0" borderId="0" applyFill="0" applyBorder="0" applyAlignment="0">
      <protection locked="0"/>
    </xf>
    <xf numFmtId="0" fontId="31" fillId="38" borderId="10" applyNumberFormat="0" applyAlignment="0" applyProtection="0"/>
    <xf numFmtId="0" fontId="31" fillId="38" borderId="10" applyNumberFormat="0" applyAlignment="0" applyProtection="0"/>
    <xf numFmtId="37" fontId="99" fillId="0" borderId="0" applyFill="0" applyBorder="0" applyAlignment="0">
      <protection locked="0"/>
    </xf>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10" fontId="101" fillId="67" borderId="0">
      <alignment horizontal="right"/>
      <protection locked="0"/>
    </xf>
    <xf numFmtId="179" fontId="101" fillId="67" borderId="0">
      <alignment horizontal="right"/>
      <protection locked="0"/>
    </xf>
    <xf numFmtId="186" fontId="38" fillId="0" borderId="0"/>
    <xf numFmtId="0" fontId="57" fillId="0" borderId="0"/>
    <xf numFmtId="0" fontId="68" fillId="0" borderId="19">
      <alignment horizontal="centerContinuous"/>
    </xf>
    <xf numFmtId="0" fontId="68" fillId="0" borderId="19">
      <alignment horizontal="centerContinuous"/>
    </xf>
    <xf numFmtId="0" fontId="44" fillId="1" borderId="19">
      <alignment horizontal="centerContinuous" vertical="center"/>
    </xf>
    <xf numFmtId="0" fontId="44" fillId="1" borderId="19">
      <alignment horizontal="centerContinuous" vertical="center"/>
    </xf>
    <xf numFmtId="188" fontId="18" fillId="0" borderId="0" applyFill="0" applyBorder="0" applyAlignment="0"/>
    <xf numFmtId="188" fontId="18" fillId="0" borderId="0" applyFill="0" applyBorder="0" applyAlignment="0"/>
    <xf numFmtId="188" fontId="18" fillId="0" borderId="0" applyFill="0" applyBorder="0" applyAlignment="0"/>
    <xf numFmtId="188" fontId="18" fillId="0" borderId="0" applyFill="0" applyBorder="0" applyAlignment="0"/>
    <xf numFmtId="188" fontId="18" fillId="0" borderId="0" applyFill="0" applyBorder="0" applyAlignment="0"/>
    <xf numFmtId="0" fontId="32" fillId="0" borderId="15" applyNumberFormat="0" applyFill="0" applyAlignment="0" applyProtection="0"/>
    <xf numFmtId="0" fontId="12" fillId="0" borderId="6" applyNumberFormat="0" applyFill="0" applyAlignment="0" applyProtection="0"/>
    <xf numFmtId="41" fontId="71" fillId="0" borderId="0" applyFont="0" applyFill="0" applyBorder="0" applyAlignment="0" applyProtection="0"/>
    <xf numFmtId="43" fontId="71" fillId="0" borderId="0" applyFont="0" applyFill="0" applyBorder="0" applyAlignment="0" applyProtection="0"/>
    <xf numFmtId="205" fontId="18" fillId="0" borderId="0" applyFont="0" applyFill="0" applyBorder="0" applyAlignment="0" applyProtection="0"/>
    <xf numFmtId="206" fontId="18" fillId="0" borderId="0" applyFont="0" applyFill="0" applyBorder="0" applyAlignment="0" applyProtection="0"/>
    <xf numFmtId="188" fontId="18" fillId="0" borderId="0" applyFont="0" applyFill="0" applyBorder="0" applyAlignment="0" applyProtection="0"/>
    <xf numFmtId="207" fontId="18" fillId="0" borderId="0" applyFont="0" applyFill="0" applyBorder="0" applyAlignment="0" applyProtection="0"/>
    <xf numFmtId="208" fontId="18" fillId="0" borderId="0" applyFont="0" applyFill="0" applyBorder="0" applyAlignment="0" applyProtection="0"/>
    <xf numFmtId="209" fontId="18" fillId="0" borderId="0" applyFont="0" applyFill="0" applyBorder="0" applyAlignment="0" applyProtection="0"/>
    <xf numFmtId="189" fontId="18" fillId="0" borderId="0" applyFont="0" applyFill="0" applyBorder="0" applyAlignment="0" applyProtection="0"/>
    <xf numFmtId="210" fontId="18" fillId="0" borderId="0" applyFont="0" applyFill="0" applyBorder="0" applyAlignment="0" applyProtection="0"/>
    <xf numFmtId="211" fontId="18" fillId="0" borderId="0" applyFont="0" applyFill="0" applyBorder="0" applyAlignment="0" applyProtection="0"/>
    <xf numFmtId="0" fontId="38" fillId="0" borderId="0" applyNumberFormat="0" applyFill="0" applyBorder="0" applyAlignment="0" applyProtection="0"/>
    <xf numFmtId="0" fontId="18" fillId="0" borderId="0"/>
    <xf numFmtId="0" fontId="33" fillId="53" borderId="0" applyNumberFormat="0" applyBorder="0" applyAlignment="0" applyProtection="0"/>
    <xf numFmtId="0" fontId="8" fillId="4" borderId="0" applyNumberFormat="0" applyBorder="0" applyAlignment="0" applyProtection="0"/>
    <xf numFmtId="212" fontId="18" fillId="0" borderId="0" applyFont="0" applyFill="0" applyBorder="0" applyAlignment="0" applyProtection="0"/>
    <xf numFmtId="37" fontId="102" fillId="0" borderId="0"/>
    <xf numFmtId="213" fontId="18" fillId="0" borderId="0"/>
    <xf numFmtId="213" fontId="18" fillId="0" borderId="0"/>
    <xf numFmtId="213" fontId="18" fillId="0" borderId="0"/>
    <xf numFmtId="213" fontId="18" fillId="0" borderId="0"/>
    <xf numFmtId="213" fontId="18" fillId="0" borderId="0"/>
    <xf numFmtId="213" fontId="18" fillId="0" borderId="0"/>
    <xf numFmtId="213" fontId="18" fillId="0" borderId="0"/>
    <xf numFmtId="214" fontId="18" fillId="0" borderId="0"/>
    <xf numFmtId="213" fontId="18" fillId="0" borderId="0"/>
    <xf numFmtId="213" fontId="18" fillId="0" borderId="0"/>
    <xf numFmtId="214" fontId="18" fillId="0" borderId="0"/>
    <xf numFmtId="213" fontId="18" fillId="0" borderId="0"/>
    <xf numFmtId="213" fontId="18" fillId="0" borderId="0"/>
    <xf numFmtId="213" fontId="18" fillId="0" borderId="0"/>
    <xf numFmtId="213" fontId="18" fillId="0" borderId="0"/>
    <xf numFmtId="214" fontId="18" fillId="0" borderId="0"/>
    <xf numFmtId="213" fontId="18" fillId="0" borderId="0"/>
    <xf numFmtId="213" fontId="18" fillId="0" borderId="0"/>
    <xf numFmtId="214" fontId="18" fillId="0" borderId="0"/>
    <xf numFmtId="214" fontId="18" fillId="0" borderId="0"/>
    <xf numFmtId="0" fontId="60" fillId="0" borderId="0"/>
    <xf numFmtId="0" fontId="60" fillId="0" borderId="0"/>
    <xf numFmtId="0" fontId="60" fillId="0" borderId="0"/>
    <xf numFmtId="0" fontId="60"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5" fontId="103" fillId="0" borderId="0" applyFill="0" applyBorder="0" applyAlignment="0"/>
    <xf numFmtId="185" fontId="103" fillId="0" borderId="0" applyFill="0" applyBorder="0" applyAlignment="0"/>
    <xf numFmtId="185" fontId="103" fillId="0" borderId="0" applyFill="0" applyBorder="0" applyAlignment="0"/>
    <xf numFmtId="185" fontId="103" fillId="0" borderId="0" applyFill="0" applyBorder="0" applyAlignment="0"/>
    <xf numFmtId="185" fontId="103" fillId="0" borderId="0" applyFill="0" applyBorder="0" applyAlignment="0"/>
    <xf numFmtId="185" fontId="103" fillId="0" borderId="0" applyFill="0" applyBorder="0" applyAlignment="0"/>
    <xf numFmtId="185" fontId="103" fillId="0" borderId="0" applyFill="0" applyBorder="0" applyAlignment="0"/>
    <xf numFmtId="185" fontId="103" fillId="0" borderId="0" applyFill="0" applyBorder="0" applyAlignment="0"/>
    <xf numFmtId="185" fontId="103" fillId="0" borderId="0" applyFill="0" applyBorder="0" applyAlignment="0"/>
    <xf numFmtId="185" fontId="103" fillId="0" borderId="0" applyFill="0" applyBorder="0" applyAlignment="0"/>
    <xf numFmtId="0" fontId="18" fillId="0" borderId="0"/>
    <xf numFmtId="0" fontId="18" fillId="0" borderId="0"/>
    <xf numFmtId="0" fontId="1" fillId="0" borderId="0"/>
    <xf numFmtId="185" fontId="103" fillId="0" borderId="0" applyFill="0" applyBorder="0" applyAlignment="0"/>
    <xf numFmtId="0" fontId="18" fillId="0" borderId="0"/>
    <xf numFmtId="185" fontId="103" fillId="0" borderId="0" applyFill="0" applyBorder="0" applyAlignment="0"/>
    <xf numFmtId="0" fontId="1" fillId="0" borderId="0"/>
    <xf numFmtId="0" fontId="18" fillId="0" borderId="0"/>
    <xf numFmtId="0" fontId="1" fillId="0" borderId="0"/>
    <xf numFmtId="0" fontId="1" fillId="0" borderId="0"/>
    <xf numFmtId="0" fontId="1" fillId="0" borderId="0"/>
    <xf numFmtId="185" fontId="103" fillId="0" borderId="0" applyFill="0" applyBorder="0" applyAlignment="0"/>
    <xf numFmtId="185" fontId="103" fillId="0" borderId="0" applyFill="0" applyBorder="0" applyAlignment="0"/>
    <xf numFmtId="185" fontId="103" fillId="0" borderId="0" applyFill="0" applyBorder="0" applyAlignment="0"/>
    <xf numFmtId="185" fontId="103" fillId="0" borderId="0" applyFill="0" applyBorder="0" applyAlignment="0"/>
    <xf numFmtId="185" fontId="103" fillId="0" borderId="0" applyFill="0" applyBorder="0" applyAlignment="0"/>
    <xf numFmtId="185" fontId="103" fillId="0" borderId="0" applyFill="0" applyBorder="0" applyAlignment="0"/>
    <xf numFmtId="185" fontId="103" fillId="0" borderId="0" applyFill="0" applyBorder="0" applyAlignment="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80" fillId="0" borderId="0"/>
    <xf numFmtId="0" fontId="7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80" fillId="0" borderId="0"/>
    <xf numFmtId="0" fontId="80" fillId="0" borderId="0"/>
    <xf numFmtId="0" fontId="71" fillId="0" borderId="0"/>
    <xf numFmtId="0" fontId="71" fillId="0" borderId="0"/>
    <xf numFmtId="0" fontId="7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8" fillId="0" borderId="0"/>
    <xf numFmtId="0" fontId="18" fillId="0" borderId="0"/>
    <xf numFmtId="0" fontId="18" fillId="0" borderId="0"/>
    <xf numFmtId="0" fontId="18" fillId="0" borderId="0"/>
    <xf numFmtId="0" fontId="18" fillId="0" borderId="0"/>
    <xf numFmtId="0" fontId="80" fillId="0" borderId="0"/>
    <xf numFmtId="0" fontId="71" fillId="0" borderId="0"/>
    <xf numFmtId="0" fontId="80" fillId="0" borderId="0"/>
    <xf numFmtId="0" fontId="7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18" fillId="0" borderId="0"/>
    <xf numFmtId="0" fontId="18" fillId="0" borderId="0"/>
    <xf numFmtId="0" fontId="18" fillId="0" borderId="0"/>
    <xf numFmtId="0" fontId="1" fillId="0" borderId="0"/>
    <xf numFmtId="0" fontId="80" fillId="0" borderId="0"/>
    <xf numFmtId="0" fontId="18" fillId="0" borderId="0"/>
    <xf numFmtId="0" fontId="1" fillId="0" borderId="0"/>
    <xf numFmtId="0" fontId="2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0" fillId="0" borderId="0"/>
    <xf numFmtId="0" fontId="71" fillId="0" borderId="0"/>
    <xf numFmtId="0" fontId="80" fillId="0" borderId="0"/>
    <xf numFmtId="0" fontId="71" fillId="0" borderId="0"/>
    <xf numFmtId="0" fontId="18" fillId="0" borderId="0"/>
    <xf numFmtId="0" fontId="18" fillId="0" borderId="0"/>
    <xf numFmtId="0" fontId="18" fillId="0" borderId="0"/>
    <xf numFmtId="0" fontId="1" fillId="0" borderId="0"/>
    <xf numFmtId="0" fontId="80" fillId="0" borderId="0"/>
    <xf numFmtId="0" fontId="18" fillId="0" borderId="0"/>
    <xf numFmtId="0" fontId="50" fillId="0" borderId="0"/>
    <xf numFmtId="0" fontId="50" fillId="0" borderId="0"/>
    <xf numFmtId="0" fontId="50" fillId="0" borderId="0"/>
    <xf numFmtId="0" fontId="50" fillId="0" borderId="0"/>
    <xf numFmtId="0" fontId="50" fillId="0" borderId="0"/>
    <xf numFmtId="0" fontId="80" fillId="0" borderId="0"/>
    <xf numFmtId="0" fontId="71" fillId="0" borderId="0"/>
    <xf numFmtId="0" fontId="80" fillId="0" borderId="0"/>
    <xf numFmtId="0" fontId="71" fillId="0" borderId="0"/>
    <xf numFmtId="0" fontId="50" fillId="0" borderId="0"/>
    <xf numFmtId="0" fontId="50" fillId="0" borderId="0"/>
    <xf numFmtId="0" fontId="50" fillId="0" borderId="0"/>
    <xf numFmtId="0" fontId="18" fillId="0" borderId="0"/>
    <xf numFmtId="0" fontId="18" fillId="0" borderId="0"/>
    <xf numFmtId="0" fontId="18" fillId="0" borderId="0"/>
    <xf numFmtId="0" fontId="80" fillId="0" borderId="0"/>
    <xf numFmtId="0" fontId="1" fillId="0" borderId="0"/>
    <xf numFmtId="0" fontId="50" fillId="0" borderId="0"/>
    <xf numFmtId="0" fontId="50" fillId="0" borderId="0"/>
    <xf numFmtId="0" fontId="18" fillId="0" borderId="0"/>
    <xf numFmtId="0" fontId="18" fillId="0" borderId="0"/>
    <xf numFmtId="0" fontId="80" fillId="0" borderId="0"/>
    <xf numFmtId="0" fontId="21" fillId="0" borderId="0"/>
    <xf numFmtId="0" fontId="80" fillId="0" borderId="0"/>
    <xf numFmtId="0" fontId="21" fillId="0" borderId="0"/>
    <xf numFmtId="0" fontId="21" fillId="0" borderId="0"/>
    <xf numFmtId="0" fontId="80" fillId="0" borderId="0"/>
    <xf numFmtId="0" fontId="80" fillId="0" borderId="0"/>
    <xf numFmtId="0" fontId="18" fillId="0" borderId="0"/>
    <xf numFmtId="0" fontId="18" fillId="0" borderId="0"/>
    <xf numFmtId="0" fontId="80" fillId="0" borderId="0"/>
    <xf numFmtId="0" fontId="1" fillId="0" borderId="0"/>
    <xf numFmtId="0" fontId="1" fillId="0" borderId="0"/>
    <xf numFmtId="0" fontId="80" fillId="0" borderId="0"/>
    <xf numFmtId="0" fontId="18" fillId="0" borderId="0"/>
    <xf numFmtId="0" fontId="51" fillId="0" borderId="0"/>
    <xf numFmtId="0" fontId="1" fillId="0" borderId="0"/>
    <xf numFmtId="0" fontId="1" fillId="0" borderId="0"/>
    <xf numFmtId="0" fontId="1" fillId="0" borderId="0"/>
    <xf numFmtId="0" fontId="80" fillId="0" borderId="0"/>
    <xf numFmtId="0" fontId="71" fillId="0" borderId="0"/>
    <xf numFmtId="0" fontId="51" fillId="0" borderId="0"/>
    <xf numFmtId="0" fontId="1" fillId="0" borderId="0"/>
    <xf numFmtId="0" fontId="1" fillId="0" borderId="0"/>
    <xf numFmtId="0" fontId="1" fillId="0" borderId="0"/>
    <xf numFmtId="0" fontId="1" fillId="0" borderId="0"/>
    <xf numFmtId="0" fontId="71" fillId="0" borderId="0"/>
    <xf numFmtId="0" fontId="80" fillId="0" borderId="0"/>
    <xf numFmtId="0" fontId="1" fillId="0" borderId="0"/>
    <xf numFmtId="0" fontId="1" fillId="0" borderId="0"/>
    <xf numFmtId="0" fontId="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71" fillId="0" borderId="0"/>
    <xf numFmtId="0" fontId="18" fillId="0" borderId="0"/>
    <xf numFmtId="0" fontId="18" fillId="0" borderId="0"/>
    <xf numFmtId="0" fontId="18" fillId="0" borderId="0"/>
    <xf numFmtId="0" fontId="80"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2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8"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2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8"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21"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18" fillId="0" borderId="0"/>
    <xf numFmtId="0" fontId="18" fillId="0" borderId="0"/>
    <xf numFmtId="0" fontId="18"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80" fillId="0" borderId="0"/>
    <xf numFmtId="0" fontId="80" fillId="0" borderId="0"/>
    <xf numFmtId="0" fontId="18" fillId="0" borderId="0"/>
    <xf numFmtId="0" fontId="18" fillId="0" borderId="0"/>
    <xf numFmtId="0" fontId="18" fillId="0" borderId="0"/>
    <xf numFmtId="0" fontId="18" fillId="0" borderId="0"/>
    <xf numFmtId="0" fontId="18" fillId="0" borderId="0"/>
    <xf numFmtId="0" fontId="1" fillId="0" borderId="0"/>
    <xf numFmtId="0" fontId="81" fillId="0" borderId="0"/>
    <xf numFmtId="0" fontId="1" fillId="0" borderId="0"/>
    <xf numFmtId="0" fontId="18" fillId="0" borderId="0"/>
    <xf numFmtId="0" fontId="80" fillId="0" borderId="0"/>
    <xf numFmtId="0" fontId="71" fillId="0" borderId="0"/>
    <xf numFmtId="0" fontId="18" fillId="0" borderId="0"/>
    <xf numFmtId="0" fontId="80" fillId="0" borderId="0"/>
    <xf numFmtId="0" fontId="80" fillId="0" borderId="0"/>
    <xf numFmtId="0" fontId="18" fillId="0" borderId="0"/>
    <xf numFmtId="0" fontId="51" fillId="0" borderId="0">
      <alignment vertical="center"/>
    </xf>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8"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2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80"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8" fillId="0" borderId="0"/>
    <xf numFmtId="0" fontId="18" fillId="0" borderId="0"/>
    <xf numFmtId="0" fontId="18" fillId="0" borderId="0"/>
    <xf numFmtId="0" fontId="18" fillId="0" borderId="0"/>
    <xf numFmtId="0" fontId="8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8" fillId="0" borderId="0"/>
    <xf numFmtId="0" fontId="18"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80" fillId="0" borderId="0"/>
    <xf numFmtId="0" fontId="71" fillId="0" borderId="0"/>
    <xf numFmtId="0" fontId="18" fillId="0" borderId="0"/>
    <xf numFmtId="0" fontId="80" fillId="0" borderId="0"/>
    <xf numFmtId="0" fontId="7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1" fillId="0" borderId="0"/>
    <xf numFmtId="0" fontId="1" fillId="0" borderId="0"/>
    <xf numFmtId="0" fontId="21" fillId="0" borderId="0"/>
    <xf numFmtId="0" fontId="1" fillId="0" borderId="0"/>
    <xf numFmtId="0" fontId="21" fillId="0" borderId="0"/>
    <xf numFmtId="0" fontId="1" fillId="0" borderId="0"/>
    <xf numFmtId="0" fontId="1" fillId="0" borderId="0"/>
    <xf numFmtId="0" fontId="21" fillId="0" borderId="0"/>
    <xf numFmtId="0" fontId="1" fillId="0" borderId="0"/>
    <xf numFmtId="0" fontId="21" fillId="0" borderId="0"/>
    <xf numFmtId="0" fontId="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0" fillId="0" borderId="0"/>
    <xf numFmtId="215" fontId="104" fillId="0" borderId="63" applyNumberFormat="0" applyBorder="0" applyAlignment="0" applyProtection="0">
      <alignment horizontal="center" vertical="center"/>
    </xf>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21" fillId="54" borderId="16" applyNumberFormat="0" applyFont="0" applyAlignment="0" applyProtection="0"/>
    <xf numFmtId="0" fontId="55" fillId="54" borderId="16" applyNumberFormat="0" applyFont="0" applyAlignment="0" applyProtection="0"/>
    <xf numFmtId="0" fontId="55"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5"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37" fontId="105" fillId="65" borderId="0">
      <alignment horizontal="right"/>
    </xf>
    <xf numFmtId="179" fontId="106" fillId="0" borderId="0" applyFill="0" applyBorder="0">
      <alignment horizontal="right" vertical="top"/>
    </xf>
    <xf numFmtId="1" fontId="84" fillId="0" borderId="0" applyFont="0" applyFill="0" applyBorder="0" applyAlignment="0"/>
    <xf numFmtId="9" fontId="107" fillId="68" borderId="0" applyFont="0" applyFill="0" applyBorder="0"/>
    <xf numFmtId="179" fontId="107" fillId="68" borderId="0" applyFont="0" applyFill="0" applyBorder="0"/>
    <xf numFmtId="7" fontId="51" fillId="0" borderId="0"/>
    <xf numFmtId="7" fontId="51" fillId="0" borderId="0"/>
    <xf numFmtId="0" fontId="51" fillId="0" borderId="0"/>
    <xf numFmtId="37" fontId="108" fillId="69" borderId="0">
      <alignment horizontal="right"/>
    </xf>
    <xf numFmtId="37" fontId="76" fillId="64" borderId="64">
      <alignment horizontal="right"/>
    </xf>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0" fillId="6" borderId="5" applyNumberFormat="0" applyAlignment="0" applyProtection="0"/>
    <xf numFmtId="40" fontId="71" fillId="64" borderId="0">
      <alignment horizontal="right"/>
    </xf>
    <xf numFmtId="0" fontId="109" fillId="70" borderId="27"/>
    <xf numFmtId="14" fontId="61" fillId="0" borderId="0">
      <alignment horizontal="center" wrapText="1"/>
      <protection locked="0"/>
    </xf>
    <xf numFmtId="216" fontId="61" fillId="0" borderId="26" applyFont="0" applyFill="0" applyBorder="0" applyAlignment="0" applyProtection="0">
      <alignment horizontal="right"/>
    </xf>
    <xf numFmtId="217" fontId="18" fillId="0" borderId="0" applyFont="0" applyFill="0" applyBorder="0" applyAlignment="0" applyProtection="0"/>
    <xf numFmtId="173" fontId="51" fillId="0" borderId="0" applyFont="0" applyFill="0" applyBorder="0" applyAlignment="0" applyProtection="0">
      <protection locked="0"/>
    </xf>
    <xf numFmtId="10" fontId="51" fillId="0" borderId="0" applyFont="0" applyFill="0" applyBorder="0" applyAlignment="0" applyProtection="0">
      <protection locked="0"/>
    </xf>
    <xf numFmtId="188" fontId="18" fillId="0" borderId="0" applyFont="0" applyFill="0" applyBorder="0" applyAlignment="0" applyProtection="0"/>
    <xf numFmtId="218"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81"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21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1" fillId="0" borderId="0" applyFont="0" applyFill="0" applyBorder="0" applyAlignment="0" applyProtection="0"/>
    <xf numFmtId="173" fontId="18" fillId="0" borderId="0" applyFont="0" applyFill="0" applyBorder="0" applyAlignment="0" applyProtection="0"/>
    <xf numFmtId="10" fontId="110" fillId="64" borderId="0"/>
    <xf numFmtId="9" fontId="71" fillId="0" borderId="0" applyFont="0" applyFill="0" applyBorder="0" applyAlignment="0" applyProtection="0"/>
    <xf numFmtId="188" fontId="18" fillId="0" borderId="0" applyFill="0" applyBorder="0" applyAlignment="0"/>
    <xf numFmtId="188" fontId="18" fillId="0" borderId="0" applyFill="0" applyBorder="0" applyAlignment="0"/>
    <xf numFmtId="188" fontId="18" fillId="0" borderId="0" applyFill="0" applyBorder="0" applyAlignment="0"/>
    <xf numFmtId="188" fontId="18" fillId="0" borderId="0" applyFill="0" applyBorder="0" applyAlignment="0"/>
    <xf numFmtId="188" fontId="18" fillId="0" borderId="0" applyFill="0" applyBorder="0" applyAlignment="0"/>
    <xf numFmtId="0" fontId="87" fillId="0" borderId="0" applyNumberFormat="0" applyFont="0" applyFill="0" applyBorder="0" applyAlignment="0" applyProtection="0">
      <alignment horizontal="left"/>
    </xf>
    <xf numFmtId="0" fontId="87" fillId="0" borderId="0" applyNumberFormat="0" applyFont="0" applyFill="0" applyBorder="0" applyAlignment="0" applyProtection="0">
      <alignment horizontal="left"/>
    </xf>
    <xf numFmtId="0" fontId="87" fillId="0" borderId="0" applyNumberFormat="0" applyFont="0" applyFill="0" applyBorder="0" applyAlignment="0" applyProtection="0">
      <alignment horizontal="left"/>
    </xf>
    <xf numFmtId="0" fontId="87" fillId="0" borderId="0" applyNumberFormat="0" applyFont="0" applyFill="0" applyBorder="0" applyAlignment="0" applyProtection="0">
      <alignment horizontal="left"/>
    </xf>
    <xf numFmtId="0" fontId="87" fillId="0" borderId="0" applyNumberFormat="0" applyFont="0" applyFill="0" applyBorder="0" applyAlignment="0" applyProtection="0">
      <alignment horizontal="left"/>
    </xf>
    <xf numFmtId="0" fontId="87" fillId="0" borderId="0" applyNumberFormat="0" applyFont="0" applyFill="0" applyBorder="0" applyAlignment="0" applyProtection="0">
      <alignment horizontal="left"/>
    </xf>
    <xf numFmtId="0" fontId="87" fillId="0" borderId="0" applyNumberFormat="0" applyFont="0" applyFill="0" applyBorder="0" applyAlignment="0" applyProtection="0">
      <alignment horizontal="left"/>
    </xf>
    <xf numFmtId="15" fontId="87" fillId="0" borderId="0" applyFont="0" applyFill="0" applyBorder="0" applyAlignment="0" applyProtection="0"/>
    <xf numFmtId="15" fontId="87" fillId="0" borderId="0" applyFont="0" applyFill="0" applyBorder="0" applyAlignment="0" applyProtection="0"/>
    <xf numFmtId="4" fontId="87" fillId="0" borderId="0" applyFont="0" applyFill="0" applyBorder="0" applyAlignment="0" applyProtection="0"/>
    <xf numFmtId="4" fontId="87" fillId="0" borderId="0" applyFont="0" applyFill="0" applyBorder="0" applyAlignment="0" applyProtection="0"/>
    <xf numFmtId="0" fontId="69" fillId="0" borderId="20">
      <alignment horizontal="center"/>
    </xf>
    <xf numFmtId="3" fontId="87" fillId="0" borderId="0" applyFont="0" applyFill="0" applyBorder="0" applyAlignment="0" applyProtection="0"/>
    <xf numFmtId="3" fontId="87" fillId="0" borderId="0" applyFont="0" applyFill="0" applyBorder="0" applyAlignment="0" applyProtection="0"/>
    <xf numFmtId="0" fontId="87" fillId="71" borderId="0" applyNumberFormat="0" applyFont="0" applyBorder="0" applyAlignment="0" applyProtection="0"/>
    <xf numFmtId="0" fontId="87" fillId="71" borderId="0" applyNumberFormat="0" applyFont="0" applyBorder="0" applyAlignment="0" applyProtection="0"/>
    <xf numFmtId="3" fontId="41" fillId="0" borderId="0" applyFill="0" applyBorder="0" applyAlignment="0" applyProtection="0"/>
    <xf numFmtId="3" fontId="111" fillId="0" borderId="0" applyFill="0" applyBorder="0" applyAlignment="0" applyProtection="0"/>
    <xf numFmtId="3" fontId="41" fillId="0" borderId="0" applyFill="0" applyBorder="0" applyAlignment="0" applyProtection="0"/>
    <xf numFmtId="0" fontId="112" fillId="48" borderId="19" applyBorder="0">
      <alignment horizontal="center"/>
    </xf>
    <xf numFmtId="0" fontId="112" fillId="48" borderId="19" applyBorder="0">
      <alignment horizontal="center"/>
    </xf>
    <xf numFmtId="0" fontId="112" fillId="72" borderId="19" applyBorder="0">
      <alignment horizontal="center"/>
    </xf>
    <xf numFmtId="0" fontId="112" fillId="72" borderId="19" applyBorder="0">
      <alignment horizontal="center"/>
    </xf>
    <xf numFmtId="0" fontId="113" fillId="73" borderId="0" applyNumberFormat="0" applyFont="0" applyBorder="0" applyAlignment="0">
      <alignment horizontal="center"/>
    </xf>
    <xf numFmtId="220" fontId="114" fillId="0" borderId="0" applyNumberFormat="0" applyFill="0" applyBorder="0" applyAlignment="0" applyProtection="0">
      <alignment horizontal="left"/>
    </xf>
    <xf numFmtId="221" fontId="55" fillId="0" borderId="0"/>
    <xf numFmtId="49" fontId="18" fillId="0" borderId="0">
      <alignment horizontal="left"/>
    </xf>
    <xf numFmtId="4" fontId="109" fillId="53" borderId="65" applyNumberFormat="0" applyProtection="0">
      <alignment vertical="center"/>
    </xf>
    <xf numFmtId="4" fontId="109" fillId="53" borderId="65" applyNumberFormat="0" applyProtection="0">
      <alignment vertical="center"/>
    </xf>
    <xf numFmtId="4" fontId="115" fillId="74" borderId="65" applyNumberFormat="0" applyProtection="0">
      <alignment vertical="center"/>
    </xf>
    <xf numFmtId="4" fontId="115" fillId="74" borderId="65" applyNumberFormat="0" applyProtection="0">
      <alignment vertical="center"/>
    </xf>
    <xf numFmtId="4" fontId="109" fillId="74" borderId="65" applyNumberFormat="0" applyProtection="0">
      <alignment horizontal="left" vertical="center" indent="1"/>
    </xf>
    <xf numFmtId="4" fontId="109" fillId="74" borderId="65" applyNumberFormat="0" applyProtection="0">
      <alignment horizontal="left" vertical="center" indent="1"/>
    </xf>
    <xf numFmtId="0" fontId="109" fillId="74" borderId="65" applyNumberFormat="0" applyProtection="0">
      <alignment horizontal="left" vertical="top" indent="1"/>
    </xf>
    <xf numFmtId="0" fontId="109" fillId="74" borderId="65" applyNumberFormat="0" applyProtection="0">
      <alignment horizontal="left" vertical="top" indent="1"/>
    </xf>
    <xf numFmtId="4" fontId="109" fillId="75" borderId="0" applyNumberFormat="0" applyProtection="0">
      <alignment horizontal="left" vertical="center" indent="1"/>
    </xf>
    <xf numFmtId="4" fontId="71" fillId="34" borderId="65" applyNumberFormat="0" applyProtection="0">
      <alignment horizontal="right" vertical="center"/>
    </xf>
    <xf numFmtId="4" fontId="71" fillId="34" borderId="65" applyNumberFormat="0" applyProtection="0">
      <alignment horizontal="right" vertical="center"/>
    </xf>
    <xf numFmtId="4" fontId="71" fillId="40" borderId="65" applyNumberFormat="0" applyProtection="0">
      <alignment horizontal="right" vertical="center"/>
    </xf>
    <xf numFmtId="4" fontId="71" fillId="40" borderId="65" applyNumberFormat="0" applyProtection="0">
      <alignment horizontal="right" vertical="center"/>
    </xf>
    <xf numFmtId="4" fontId="71" fillId="48" borderId="65" applyNumberFormat="0" applyProtection="0">
      <alignment horizontal="right" vertical="center"/>
    </xf>
    <xf numFmtId="4" fontId="71" fillId="48" borderId="65" applyNumberFormat="0" applyProtection="0">
      <alignment horizontal="right" vertical="center"/>
    </xf>
    <xf numFmtId="4" fontId="71" fillId="42" borderId="65" applyNumberFormat="0" applyProtection="0">
      <alignment horizontal="right" vertical="center"/>
    </xf>
    <xf numFmtId="4" fontId="71" fillId="42" borderId="65" applyNumberFormat="0" applyProtection="0">
      <alignment horizontal="right" vertical="center"/>
    </xf>
    <xf numFmtId="4" fontId="71" fillId="46" borderId="65" applyNumberFormat="0" applyProtection="0">
      <alignment horizontal="right" vertical="center"/>
    </xf>
    <xf numFmtId="4" fontId="71" fillId="46" borderId="65" applyNumberFormat="0" applyProtection="0">
      <alignment horizontal="right" vertical="center"/>
    </xf>
    <xf numFmtId="4" fontId="71" fillId="50" borderId="65" applyNumberFormat="0" applyProtection="0">
      <alignment horizontal="right" vertical="center"/>
    </xf>
    <xf numFmtId="4" fontId="71" fillId="50" borderId="65" applyNumberFormat="0" applyProtection="0">
      <alignment horizontal="right" vertical="center"/>
    </xf>
    <xf numFmtId="4" fontId="71" fillId="49" borderId="65" applyNumberFormat="0" applyProtection="0">
      <alignment horizontal="right" vertical="center"/>
    </xf>
    <xf numFmtId="4" fontId="71" fillId="49" borderId="65" applyNumberFormat="0" applyProtection="0">
      <alignment horizontal="right" vertical="center"/>
    </xf>
    <xf numFmtId="4" fontId="71" fillId="76" borderId="65" applyNumberFormat="0" applyProtection="0">
      <alignment horizontal="right" vertical="center"/>
    </xf>
    <xf numFmtId="4" fontId="71" fillId="76" borderId="65" applyNumberFormat="0" applyProtection="0">
      <alignment horizontal="right" vertical="center"/>
    </xf>
    <xf numFmtId="4" fontId="71" fillId="41" borderId="65" applyNumberFormat="0" applyProtection="0">
      <alignment horizontal="right" vertical="center"/>
    </xf>
    <xf numFmtId="4" fontId="71" fillId="41" borderId="65" applyNumberFormat="0" applyProtection="0">
      <alignment horizontal="right" vertical="center"/>
    </xf>
    <xf numFmtId="4" fontId="109" fillId="77" borderId="66" applyNumberFormat="0" applyProtection="0">
      <alignment horizontal="left" vertical="center" indent="1"/>
    </xf>
    <xf numFmtId="4" fontId="71" fillId="78" borderId="0" applyNumberFormat="0" applyProtection="0">
      <alignment horizontal="left" vertical="center" indent="1"/>
    </xf>
    <xf numFmtId="4" fontId="116" fillId="79" borderId="0" applyNumberFormat="0" applyProtection="0">
      <alignment horizontal="left" vertical="center" indent="1"/>
    </xf>
    <xf numFmtId="4" fontId="71" fillId="80" borderId="65" applyNumberFormat="0" applyProtection="0">
      <alignment horizontal="right" vertical="center"/>
    </xf>
    <xf numFmtId="4" fontId="71" fillId="80" borderId="65" applyNumberFormat="0" applyProtection="0">
      <alignment horizontal="right" vertical="center"/>
    </xf>
    <xf numFmtId="4" fontId="71" fillId="78" borderId="0" applyNumberFormat="0" applyProtection="0">
      <alignment horizontal="left" vertical="center" indent="1"/>
    </xf>
    <xf numFmtId="4" fontId="71" fillId="75" borderId="0" applyNumberFormat="0" applyProtection="0">
      <alignment horizontal="left" vertical="center" indent="1"/>
    </xf>
    <xf numFmtId="0" fontId="18" fillId="79" borderId="65" applyNumberFormat="0" applyProtection="0">
      <alignment horizontal="left" vertical="center" indent="1"/>
    </xf>
    <xf numFmtId="0" fontId="18" fillId="79" borderId="65" applyNumberFormat="0" applyProtection="0">
      <alignment horizontal="left" vertical="center" indent="1"/>
    </xf>
    <xf numFmtId="0" fontId="18" fillId="79" borderId="65" applyNumberFormat="0" applyProtection="0">
      <alignment horizontal="left" vertical="top" indent="1"/>
    </xf>
    <xf numFmtId="0" fontId="18" fillId="79" borderId="65" applyNumberFormat="0" applyProtection="0">
      <alignment horizontal="left" vertical="top" indent="1"/>
    </xf>
    <xf numFmtId="0" fontId="18" fillId="75" borderId="65" applyNumberFormat="0" applyProtection="0">
      <alignment horizontal="left" vertical="center" indent="1"/>
    </xf>
    <xf numFmtId="0" fontId="18" fillId="75" borderId="65" applyNumberFormat="0" applyProtection="0">
      <alignment horizontal="left" vertical="center" indent="1"/>
    </xf>
    <xf numFmtId="0" fontId="18" fillId="75" borderId="65" applyNumberFormat="0" applyProtection="0">
      <alignment horizontal="left" vertical="top" indent="1"/>
    </xf>
    <xf numFmtId="0" fontId="18" fillId="75" borderId="65" applyNumberFormat="0" applyProtection="0">
      <alignment horizontal="left" vertical="top" indent="1"/>
    </xf>
    <xf numFmtId="0" fontId="18" fillId="60" borderId="65" applyNumberFormat="0" applyProtection="0">
      <alignment horizontal="left" vertical="center" indent="1"/>
    </xf>
    <xf numFmtId="0" fontId="18" fillId="60" borderId="65" applyNumberFormat="0" applyProtection="0">
      <alignment horizontal="left" vertical="center" indent="1"/>
    </xf>
    <xf numFmtId="0" fontId="18" fillId="60" borderId="65" applyNumberFormat="0" applyProtection="0">
      <alignment horizontal="left" vertical="top" indent="1"/>
    </xf>
    <xf numFmtId="0" fontId="18" fillId="60" borderId="65" applyNumberFormat="0" applyProtection="0">
      <alignment horizontal="left" vertical="top" indent="1"/>
    </xf>
    <xf numFmtId="0" fontId="18" fillId="81" borderId="65" applyNumberFormat="0" applyProtection="0">
      <alignment horizontal="left" vertical="center" indent="1"/>
    </xf>
    <xf numFmtId="0" fontId="18" fillId="81" borderId="65" applyNumberFormat="0" applyProtection="0">
      <alignment horizontal="left" vertical="center" indent="1"/>
    </xf>
    <xf numFmtId="0" fontId="18" fillId="81" borderId="65" applyNumberFormat="0" applyProtection="0">
      <alignment horizontal="left" vertical="top" indent="1"/>
    </xf>
    <xf numFmtId="0" fontId="18" fillId="81" borderId="65" applyNumberFormat="0" applyProtection="0">
      <alignment horizontal="left" vertical="top" indent="1"/>
    </xf>
    <xf numFmtId="4" fontId="71" fillId="56" borderId="65" applyNumberFormat="0" applyProtection="0">
      <alignment vertical="center"/>
    </xf>
    <xf numFmtId="4" fontId="71" fillId="56" borderId="65" applyNumberFormat="0" applyProtection="0">
      <alignment vertical="center"/>
    </xf>
    <xf numFmtId="4" fontId="117" fillId="56" borderId="65" applyNumberFormat="0" applyProtection="0">
      <alignment vertical="center"/>
    </xf>
    <xf numFmtId="4" fontId="117" fillId="56" borderId="65" applyNumberFormat="0" applyProtection="0">
      <alignment vertical="center"/>
    </xf>
    <xf numFmtId="4" fontId="71" fillId="56" borderId="65" applyNumberFormat="0" applyProtection="0">
      <alignment horizontal="left" vertical="center" indent="1"/>
    </xf>
    <xf numFmtId="4" fontId="71" fillId="56" borderId="65" applyNumberFormat="0" applyProtection="0">
      <alignment horizontal="left" vertical="center" indent="1"/>
    </xf>
    <xf numFmtId="0" fontId="71" fillId="56" borderId="65" applyNumberFormat="0" applyProtection="0">
      <alignment horizontal="left" vertical="top" indent="1"/>
    </xf>
    <xf numFmtId="0" fontId="71" fillId="56" borderId="65" applyNumberFormat="0" applyProtection="0">
      <alignment horizontal="left" vertical="top" indent="1"/>
    </xf>
    <xf numFmtId="4" fontId="71" fillId="78" borderId="65" applyNumberFormat="0" applyProtection="0">
      <alignment horizontal="right" vertical="center"/>
    </xf>
    <xf numFmtId="4" fontId="71" fillId="78" borderId="65" applyNumberFormat="0" applyProtection="0">
      <alignment horizontal="right" vertical="center"/>
    </xf>
    <xf numFmtId="4" fontId="117" fillId="78" borderId="65" applyNumberFormat="0" applyProtection="0">
      <alignment horizontal="right" vertical="center"/>
    </xf>
    <xf numFmtId="4" fontId="117" fillId="78" borderId="65" applyNumberFormat="0" applyProtection="0">
      <alignment horizontal="right" vertical="center"/>
    </xf>
    <xf numFmtId="4" fontId="71" fillId="80" borderId="65" applyNumberFormat="0" applyProtection="0">
      <alignment horizontal="left" vertical="center" indent="1"/>
    </xf>
    <xf numFmtId="4" fontId="71" fillId="80" borderId="65" applyNumberFormat="0" applyProtection="0">
      <alignment horizontal="left" vertical="center" indent="1"/>
    </xf>
    <xf numFmtId="0" fontId="71" fillId="75" borderId="65" applyNumberFormat="0" applyProtection="0">
      <alignment horizontal="left" vertical="top" indent="1"/>
    </xf>
    <xf numFmtId="0" fontId="71" fillId="75" borderId="65" applyNumberFormat="0" applyProtection="0">
      <alignment horizontal="left" vertical="top" indent="1"/>
    </xf>
    <xf numFmtId="4" fontId="118" fillId="61" borderId="0" applyNumberFormat="0" applyProtection="0">
      <alignment horizontal="left" vertical="center" indent="1"/>
    </xf>
    <xf numFmtId="4" fontId="119" fillId="78" borderId="65" applyNumberFormat="0" applyProtection="0">
      <alignment horizontal="right" vertical="center"/>
    </xf>
    <xf numFmtId="4" fontId="119" fillId="78" borderId="65" applyNumberFormat="0" applyProtection="0">
      <alignment horizontal="right" vertical="center"/>
    </xf>
    <xf numFmtId="0" fontId="18" fillId="82" borderId="0" applyNumberFormat="0" applyFont="0" applyBorder="0" applyAlignment="0" applyProtection="0"/>
    <xf numFmtId="38" fontId="87" fillId="83" borderId="0" applyNumberFormat="0" applyFont="0" applyBorder="0" applyAlignment="0" applyProtection="0"/>
    <xf numFmtId="0" fontId="113" fillId="1" borderId="25" applyNumberFormat="0" applyFont="0" applyAlignment="0">
      <alignment horizontal="center"/>
    </xf>
    <xf numFmtId="0" fontId="113" fillId="1" borderId="25" applyNumberFormat="0" applyFont="0" applyAlignment="0">
      <alignment horizontal="center"/>
    </xf>
    <xf numFmtId="0" fontId="120" fillId="0" borderId="0" applyNumberFormat="0" applyFill="0" applyBorder="0" applyAlignment="0">
      <alignment horizontal="center"/>
    </xf>
    <xf numFmtId="0" fontId="121" fillId="84" borderId="0" applyNumberFormat="0" applyBorder="0" applyAlignment="0" applyProtection="0"/>
    <xf numFmtId="0" fontId="18" fillId="0" borderId="0" applyNumberFormat="0" applyFont="0" applyFill="0" applyBorder="0" applyAlignment="0" applyProtection="0"/>
    <xf numFmtId="0" fontId="121" fillId="84" borderId="0" applyNumberFormat="0" applyBorder="0" applyAlignment="0" applyProtection="0"/>
    <xf numFmtId="0" fontId="18" fillId="56" borderId="0" applyNumberFormat="0" applyAlignment="0" applyProtection="0"/>
    <xf numFmtId="3" fontId="18" fillId="0" borderId="0" applyNumberFormat="0" applyFont="0" applyFill="0" applyBorder="0" applyAlignment="0" applyProtection="0"/>
    <xf numFmtId="0" fontId="121" fillId="84" borderId="0" applyNumberFormat="0" applyBorder="0" applyAlignment="0" applyProtection="0"/>
    <xf numFmtId="0" fontId="18" fillId="56" borderId="0" applyNumberFormat="0" applyBorder="0" applyAlignment="0" applyProtection="0"/>
    <xf numFmtId="3" fontId="18" fillId="0" borderId="0" applyNumberFormat="0" applyFont="0" applyFill="0" applyBorder="0" applyAlignment="0" applyProtection="0"/>
    <xf numFmtId="0" fontId="18" fillId="85" borderId="0" applyNumberFormat="0" applyBorder="0" applyAlignment="0" applyProtection="0"/>
    <xf numFmtId="0" fontId="121" fillId="85" borderId="0" applyNumberFormat="0" applyBorder="0" applyAlignment="0" applyProtection="0"/>
    <xf numFmtId="3" fontId="18" fillId="0" borderId="0" applyNumberFormat="0" applyFont="0" applyFill="0" applyBorder="0" applyAlignment="0" applyProtection="0"/>
    <xf numFmtId="3" fontId="121" fillId="86" borderId="0" applyNumberFormat="0" applyBorder="0" applyAlignment="0" applyProtection="0"/>
    <xf numFmtId="3" fontId="121" fillId="86" borderId="0" applyNumberFormat="0" applyBorder="0" applyAlignment="0" applyProtection="0"/>
    <xf numFmtId="3" fontId="18" fillId="0" borderId="0" applyNumberFormat="0" applyFont="0" applyFill="0" applyBorder="0" applyAlignment="0" applyProtection="0"/>
    <xf numFmtId="3" fontId="121" fillId="87" borderId="0" applyNumberFormat="0" applyBorder="0" applyAlignment="0" applyProtection="0"/>
    <xf numFmtId="3" fontId="121" fillId="87" borderId="0" applyNumberFormat="0" applyBorder="0" applyAlignment="0" applyProtection="0"/>
    <xf numFmtId="0" fontId="18" fillId="0" borderId="0" applyFont="0" applyFill="0" applyBorder="0" applyAlignment="0" applyProtection="0"/>
    <xf numFmtId="3" fontId="18" fillId="55" borderId="0" applyFont="0" applyBorder="0" applyAlignment="0" applyProtection="0"/>
    <xf numFmtId="0" fontId="18" fillId="87" borderId="0" applyNumberFormat="0" applyFont="0" applyBorder="0" applyAlignment="0" applyProtection="0"/>
    <xf numFmtId="4" fontId="18" fillId="55" borderId="0" applyFont="0" applyBorder="0" applyAlignment="0" applyProtection="0"/>
    <xf numFmtId="222" fontId="122" fillId="0" borderId="0" applyFont="0" applyFill="0" applyBorder="0" applyAlignment="0" applyProtection="0">
      <alignment horizontal="left"/>
    </xf>
    <xf numFmtId="0" fontId="18" fillId="0" borderId="0"/>
    <xf numFmtId="0" fontId="54"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40" fontId="124" fillId="0" borderId="0" applyBorder="0">
      <alignment horizontal="right"/>
    </xf>
    <xf numFmtId="0" fontId="125" fillId="56" borderId="20" applyNumberFormat="0" applyAlignment="0"/>
    <xf numFmtId="38" fontId="126" fillId="0" borderId="0" applyFill="0" applyBorder="0" applyAlignment="0" applyProtection="0"/>
    <xf numFmtId="181" fontId="18" fillId="0" borderId="0" applyFill="0" applyBorder="0" applyAlignment="0" applyProtection="0"/>
    <xf numFmtId="223" fontId="126" fillId="0" borderId="0" applyFill="0" applyBorder="0" applyAlignment="0" applyProtection="0"/>
    <xf numFmtId="49" fontId="71" fillId="0" borderId="0" applyFill="0" applyBorder="0" applyAlignment="0"/>
    <xf numFmtId="188" fontId="18" fillId="0" borderId="0" applyFill="0" applyBorder="0" applyAlignment="0"/>
    <xf numFmtId="188" fontId="18" fillId="0" borderId="0" applyFill="0" applyBorder="0" applyAlignment="0"/>
    <xf numFmtId="224" fontId="18" fillId="0" borderId="0" applyFont="0" applyFill="0" applyBorder="0" applyAlignment="0" applyProtection="0"/>
    <xf numFmtId="225" fontId="18" fillId="0" borderId="0" applyFont="0" applyFill="0" applyBorder="0" applyAlignment="0" applyProtection="0"/>
    <xf numFmtId="18" fontId="85" fillId="0" borderId="0" applyFont="0" applyFill="0" applyBorder="0" applyAlignment="0" applyProtection="0">
      <alignment horizontal="left"/>
    </xf>
    <xf numFmtId="0" fontId="127" fillId="0" borderId="23"/>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5"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28" fillId="0" borderId="0"/>
    <xf numFmtId="43" fontId="45" fillId="0" borderId="0" applyFont="0" applyFill="0" applyBorder="0" applyAlignment="0" applyProtection="0"/>
    <xf numFmtId="0" fontId="35" fillId="0" borderId="0" applyNumberFormat="0" applyFill="0" applyBorder="0" applyAlignment="0" applyProtection="0"/>
    <xf numFmtId="0" fontId="128" fillId="0" borderId="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8" fillId="0" borderId="67" applyNumberFormat="0" applyFont="0" applyFill="0" applyAlignment="0" applyProtection="0"/>
    <xf numFmtId="0" fontId="18" fillId="0" borderId="67" applyNumberFormat="0" applyFont="0" applyFill="0" applyAlignment="0" applyProtection="0"/>
    <xf numFmtId="0" fontId="18" fillId="0" borderId="67" applyNumberFormat="0" applyFont="0" applyFill="0" applyAlignment="0" applyProtection="0"/>
    <xf numFmtId="0" fontId="18" fillId="0" borderId="67" applyNumberFormat="0" applyFont="0" applyFill="0" applyAlignment="0" applyProtection="0"/>
    <xf numFmtId="0" fontId="18" fillId="0" borderId="67" applyNumberFormat="0" applyFont="0" applyFill="0" applyAlignment="0" applyProtection="0"/>
    <xf numFmtId="0" fontId="18" fillId="0" borderId="67" applyNumberFormat="0" applyFont="0" applyFill="0" applyAlignment="0" applyProtection="0"/>
    <xf numFmtId="0" fontId="18" fillId="0" borderId="67" applyNumberFormat="0" applyFont="0" applyFill="0" applyAlignment="0" applyProtection="0"/>
    <xf numFmtId="0" fontId="18" fillId="0" borderId="67" applyNumberFormat="0" applyFont="0" applyFill="0" applyAlignment="0" applyProtection="0"/>
    <xf numFmtId="0" fontId="18" fillId="0" borderId="67" applyNumberFormat="0" applyFont="0" applyFill="0" applyAlignment="0" applyProtection="0"/>
    <xf numFmtId="0" fontId="18" fillId="0" borderId="67" applyNumberFormat="0" applyFon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6" fillId="0" borderId="9" applyNumberFormat="0" applyFill="0" applyAlignment="0" applyProtection="0"/>
    <xf numFmtId="0" fontId="18" fillId="0" borderId="67" applyNumberFormat="0" applyFont="0" applyFill="0" applyAlignment="0" applyProtection="0"/>
    <xf numFmtId="0" fontId="18" fillId="0" borderId="67" applyNumberFormat="0" applyFont="0" applyFill="0" applyAlignment="0" applyProtection="0"/>
    <xf numFmtId="0" fontId="36" fillId="0" borderId="18" applyNumberFormat="0" applyFill="0" applyAlignment="0" applyProtection="0"/>
    <xf numFmtId="0" fontId="18" fillId="0" borderId="67" applyNumberFormat="0" applyFont="0" applyFill="0" applyAlignment="0" applyProtection="0"/>
    <xf numFmtId="0" fontId="18" fillId="0" borderId="67" applyNumberFormat="0" applyFont="0" applyFill="0" applyAlignment="0" applyProtection="0"/>
    <xf numFmtId="0" fontId="18" fillId="0" borderId="67" applyNumberFormat="0" applyFont="0" applyFill="0" applyAlignment="0" applyProtection="0"/>
    <xf numFmtId="0" fontId="18" fillId="0" borderId="67" applyNumberFormat="0" applyFont="0" applyFill="0" applyAlignment="0" applyProtection="0"/>
    <xf numFmtId="0" fontId="18" fillId="0" borderId="67" applyNumberFormat="0" applyFont="0" applyFill="0" applyAlignment="0" applyProtection="0"/>
    <xf numFmtId="0" fontId="18" fillId="0" borderId="67" applyNumberFormat="0" applyFont="0" applyFill="0" applyAlignment="0" applyProtection="0"/>
    <xf numFmtId="10" fontId="129" fillId="0" borderId="68" applyNumberFormat="0" applyFont="0" applyFill="0" applyAlignment="0" applyProtection="0"/>
    <xf numFmtId="37" fontId="19" fillId="74" borderId="0" applyNumberFormat="0" applyBorder="0" applyAlignment="0" applyProtection="0"/>
    <xf numFmtId="37" fontId="19" fillId="0" borderId="0"/>
    <xf numFmtId="3" fontId="130" fillId="0" borderId="62" applyProtection="0"/>
    <xf numFmtId="7" fontId="130" fillId="0" borderId="0">
      <alignment horizontal="right"/>
      <protection locked="0"/>
    </xf>
    <xf numFmtId="3" fontId="130" fillId="0" borderId="0">
      <alignment horizontal="right"/>
      <protection locked="0"/>
    </xf>
    <xf numFmtId="3" fontId="131" fillId="0" borderId="0">
      <protection locked="0"/>
    </xf>
    <xf numFmtId="0" fontId="18" fillId="0" borderId="0"/>
    <xf numFmtId="42" fontId="71" fillId="0" borderId="0" applyFont="0" applyFill="0" applyBorder="0" applyAlignment="0" applyProtection="0"/>
    <xf numFmtId="44" fontId="71" fillId="0" borderId="0" applyFont="0" applyFill="0" applyBorder="0" applyAlignment="0" applyProtection="0"/>
    <xf numFmtId="226" fontId="18" fillId="0" borderId="0" applyFont="0" applyFill="0" applyBorder="0" applyAlignment="0" applyProtection="0"/>
    <xf numFmtId="227" fontId="18" fillId="0" borderId="0" applyFont="0" applyFill="0" applyBorder="0" applyAlignment="0" applyProtection="0"/>
    <xf numFmtId="0" fontId="37" fillId="0" borderId="0" applyNumberFormat="0" applyFill="0" applyBorder="0" applyAlignment="0" applyProtection="0"/>
    <xf numFmtId="0" fontId="18" fillId="0" borderId="0"/>
    <xf numFmtId="0" fontId="14" fillId="0" borderId="0" applyNumberFormat="0" applyFill="0" applyBorder="0" applyAlignment="0" applyProtection="0"/>
    <xf numFmtId="0" fontId="18" fillId="0" borderId="0">
      <alignment horizontal="left" wrapText="1"/>
    </xf>
    <xf numFmtId="208" fontId="18" fillId="0" borderId="25" applyFont="0" applyFill="0" applyBorder="0" applyAlignment="0" applyProtection="0"/>
    <xf numFmtId="208" fontId="18" fillId="0" borderId="25" applyFont="0" applyFill="0" applyBorder="0" applyAlignment="0" applyProtection="0"/>
    <xf numFmtId="0" fontId="132" fillId="88" borderId="19" applyBorder="0">
      <alignment horizontal="center"/>
    </xf>
    <xf numFmtId="0" fontId="132" fillId="88" borderId="19" applyBorder="0">
      <alignment horizontal="center"/>
    </xf>
    <xf numFmtId="0" fontId="133" fillId="89" borderId="19" applyBorder="0">
      <alignment horizontal="center"/>
    </xf>
    <xf numFmtId="0" fontId="133" fillId="89" borderId="19" applyBorder="0">
      <alignment horizontal="center"/>
    </xf>
    <xf numFmtId="0" fontId="134" fillId="0" borderId="0" applyNumberFormat="0" applyFill="0" applyBorder="0" applyAlignment="0" applyProtection="0">
      <alignment vertical="top"/>
      <protection locked="0"/>
    </xf>
    <xf numFmtId="9" fontId="135" fillId="0" borderId="0" applyFont="0" applyFill="0" applyBorder="0" applyAlignment="0" applyProtection="0"/>
    <xf numFmtId="0" fontId="136" fillId="0" borderId="0"/>
    <xf numFmtId="228" fontId="137" fillId="0" borderId="0" applyFont="0" applyFill="0" applyBorder="0" applyAlignment="0" applyProtection="0"/>
    <xf numFmtId="229" fontId="137" fillId="0" borderId="0" applyFont="0" applyFill="0" applyBorder="0" applyAlignment="0" applyProtection="0"/>
    <xf numFmtId="230" fontId="123" fillId="0" borderId="0" applyFont="0" applyFill="0" applyBorder="0" applyAlignment="0" applyProtection="0"/>
    <xf numFmtId="165" fontId="123" fillId="0" borderId="0" applyFont="0" applyFill="0" applyBorder="0" applyAlignment="0" applyProtection="0"/>
    <xf numFmtId="42" fontId="135" fillId="0" borderId="0" applyFont="0" applyFill="0" applyBorder="0" applyAlignment="0" applyProtection="0"/>
    <xf numFmtId="44" fontId="135" fillId="0" borderId="0" applyFont="0" applyFill="0" applyBorder="0" applyAlignment="0" applyProtection="0"/>
    <xf numFmtId="0" fontId="137" fillId="0" borderId="0"/>
    <xf numFmtId="229" fontId="137" fillId="0" borderId="0" applyFont="0" applyFill="0" applyBorder="0" applyAlignment="0" applyProtection="0">
      <alignment vertical="center"/>
    </xf>
    <xf numFmtId="0" fontId="138" fillId="0" borderId="0">
      <protection locked="0"/>
    </xf>
    <xf numFmtId="0" fontId="137" fillId="0" borderId="0"/>
    <xf numFmtId="231" fontId="139" fillId="0" borderId="0">
      <protection locked="0"/>
    </xf>
    <xf numFmtId="232" fontId="139" fillId="0" borderId="0">
      <protection locked="0"/>
    </xf>
    <xf numFmtId="0" fontId="138" fillId="0" borderId="0">
      <protection locked="0"/>
    </xf>
    <xf numFmtId="0" fontId="18" fillId="0" borderId="0" applyFont="0" applyFill="0" applyBorder="0" applyAlignment="0" applyProtection="0"/>
    <xf numFmtId="0" fontId="18" fillId="0" borderId="0" applyFont="0" applyFill="0" applyBorder="0" applyAlignment="0" applyProtection="0"/>
    <xf numFmtId="0" fontId="140" fillId="0" borderId="0"/>
    <xf numFmtId="233" fontId="139" fillId="0" borderId="0">
      <protection locked="0"/>
    </xf>
    <xf numFmtId="234" fontId="139" fillId="0" borderId="0" applyFont="0" applyFill="0" applyBorder="0" applyAlignment="0" applyProtection="0"/>
    <xf numFmtId="235" fontId="139" fillId="0" borderId="0" applyFont="0" applyFill="0" applyBorder="0" applyAlignment="0" applyProtection="0"/>
    <xf numFmtId="4" fontId="138" fillId="0" borderId="0">
      <protection locked="0"/>
    </xf>
    <xf numFmtId="236" fontId="139" fillId="0" borderId="0">
      <protection locked="0"/>
    </xf>
    <xf numFmtId="237" fontId="141" fillId="0" borderId="0">
      <alignment vertical="center"/>
    </xf>
    <xf numFmtId="0" fontId="142" fillId="0" borderId="0">
      <protection locked="0"/>
    </xf>
    <xf numFmtId="0" fontId="142" fillId="0" borderId="0">
      <protection locked="0"/>
    </xf>
    <xf numFmtId="238" fontId="139" fillId="0" borderId="0">
      <protection locked="0"/>
    </xf>
    <xf numFmtId="44" fontId="18" fillId="0" borderId="0" applyFont="0" applyFill="0" applyBorder="0" applyAlignment="0" applyProtection="0"/>
    <xf numFmtId="42" fontId="18" fillId="0" borderId="0" applyFont="0" applyFill="0" applyBorder="0" applyAlignment="0" applyProtection="0"/>
    <xf numFmtId="0" fontId="143" fillId="0" borderId="0"/>
    <xf numFmtId="0" fontId="138" fillId="0" borderId="67">
      <protection locked="0"/>
    </xf>
    <xf numFmtId="237" fontId="139" fillId="0" borderId="0" applyFont="0" applyFill="0" applyBorder="0" applyAlignment="0" applyProtection="0"/>
    <xf numFmtId="239" fontId="139" fillId="0" borderId="0" applyFont="0" applyFill="0" applyBorder="0" applyAlignment="0" applyProtection="0"/>
    <xf numFmtId="9" fontId="18" fillId="0" borderId="0" applyFont="0" applyFill="0" applyBorder="0" applyAlignment="0" applyProtection="0"/>
    <xf numFmtId="43" fontId="1" fillId="0" borderId="0" applyFont="0" applyFill="0" applyBorder="0" applyAlignment="0" applyProtection="0"/>
    <xf numFmtId="0" fontId="1" fillId="0" borderId="0"/>
    <xf numFmtId="0" fontId="18" fillId="0" borderId="0"/>
    <xf numFmtId="9" fontId="1" fillId="0" borderId="0" applyFont="0" applyFill="0" applyBorder="0" applyAlignment="0" applyProtection="0"/>
    <xf numFmtId="0" fontId="80" fillId="0" borderId="0"/>
    <xf numFmtId="0" fontId="80"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 fillId="0" borderId="0"/>
    <xf numFmtId="9" fontId="18" fillId="0" borderId="0" applyFont="0" applyFill="0" applyBorder="0" applyAlignment="0" applyProtection="0"/>
  </cellStyleXfs>
  <cellXfs count="231">
    <xf numFmtId="0" fontId="0" fillId="0" borderId="0" xfId="0"/>
    <xf numFmtId="0" fontId="0" fillId="0" borderId="0" xfId="0" applyProtection="1">
      <protection locked="0"/>
    </xf>
    <xf numFmtId="0" fontId="0" fillId="0" borderId="0" xfId="0" applyAlignment="1" applyProtection="1">
      <alignment vertical="center" wrapText="1"/>
      <protection locked="0"/>
    </xf>
    <xf numFmtId="0" fontId="18" fillId="0" borderId="0" xfId="0" applyFont="1" applyAlignment="1" applyProtection="1">
      <alignment vertical="top" wrapText="1"/>
      <protection locked="0"/>
    </xf>
    <xf numFmtId="0" fontId="18" fillId="0" borderId="0" xfId="0" applyFont="1" applyProtection="1">
      <protection locked="0"/>
    </xf>
    <xf numFmtId="0" fontId="0" fillId="0" borderId="0" xfId="0" applyAlignment="1" applyProtection="1">
      <alignment horizontal="left" vertical="center" wrapText="1"/>
      <protection locked="0"/>
    </xf>
    <xf numFmtId="0" fontId="38" fillId="0" borderId="0" xfId="0" applyFont="1" applyAlignment="1" applyProtection="1">
      <alignment vertical="center" wrapText="1"/>
      <protection locked="0"/>
    </xf>
    <xf numFmtId="173" fontId="39" fillId="0" borderId="22" xfId="128" applyNumberFormat="1" applyFont="1" applyFill="1" applyBorder="1" applyAlignment="1" applyProtection="1">
      <alignment vertical="center" wrapText="1"/>
      <protection locked="0"/>
    </xf>
    <xf numFmtId="0" fontId="40" fillId="0" borderId="24" xfId="50" applyFont="1" applyBorder="1" applyAlignment="1" applyProtection="1">
      <alignment vertical="center" wrapText="1"/>
      <protection locked="0"/>
    </xf>
    <xf numFmtId="174" fontId="39" fillId="0" borderId="19" xfId="127" applyNumberFormat="1" applyFont="1" applyBorder="1" applyAlignment="1" applyProtection="1">
      <alignment vertical="center" wrapText="1"/>
      <protection locked="0"/>
    </xf>
    <xf numFmtId="0" fontId="40" fillId="0" borderId="33" xfId="50" applyFont="1" applyBorder="1" applyAlignment="1" applyProtection="1">
      <alignment horizontal="center" vertical="center" wrapText="1"/>
      <protection locked="0"/>
    </xf>
    <xf numFmtId="0" fontId="39" fillId="0" borderId="34" xfId="50" applyFont="1" applyBorder="1" applyAlignment="1" applyProtection="1">
      <alignment horizontal="center" vertical="center" wrapText="1"/>
      <protection locked="0"/>
    </xf>
    <xf numFmtId="173" fontId="41" fillId="0" borderId="35" xfId="128" applyNumberFormat="1" applyFont="1" applyBorder="1" applyAlignment="1" applyProtection="1">
      <alignment vertical="center" wrapText="1"/>
      <protection locked="0"/>
    </xf>
    <xf numFmtId="173" fontId="41" fillId="0" borderId="36" xfId="128" applyNumberFormat="1" applyFont="1" applyBorder="1" applyAlignment="1" applyProtection="1">
      <alignment vertical="center" wrapText="1"/>
      <protection locked="0"/>
    </xf>
    <xf numFmtId="173" fontId="41" fillId="57" borderId="36" xfId="128" applyNumberFormat="1" applyFont="1" applyFill="1" applyBorder="1" applyAlignment="1" applyProtection="1">
      <alignment vertical="center" wrapText="1"/>
      <protection locked="0"/>
    </xf>
    <xf numFmtId="0" fontId="41" fillId="0" borderId="21" xfId="129" applyFont="1" applyBorder="1" applyAlignment="1" applyProtection="1">
      <alignment vertical="center" wrapText="1"/>
      <protection locked="0"/>
    </xf>
    <xf numFmtId="0" fontId="42" fillId="0" borderId="24" xfId="129" applyFont="1" applyBorder="1" applyAlignment="1" applyProtection="1">
      <alignment vertical="center" wrapText="1"/>
      <protection locked="0"/>
    </xf>
    <xf numFmtId="174" fontId="0" fillId="0" borderId="0" xfId="0" applyNumberFormat="1" applyAlignment="1" applyProtection="1">
      <alignment vertical="center" wrapText="1"/>
      <protection locked="0"/>
    </xf>
    <xf numFmtId="0" fontId="41" fillId="0" borderId="24" xfId="129" applyFont="1" applyBorder="1" applyAlignment="1" applyProtection="1">
      <alignment vertical="center" wrapText="1"/>
      <protection locked="0"/>
    </xf>
    <xf numFmtId="0" fontId="18" fillId="0" borderId="0" xfId="129" applyAlignment="1" applyProtection="1">
      <alignment vertical="center" wrapText="1"/>
      <protection locked="0"/>
    </xf>
    <xf numFmtId="175" fontId="18" fillId="0" borderId="0" xfId="126" applyNumberFormat="1" applyFont="1" applyAlignment="1" applyProtection="1">
      <alignment vertical="center" wrapText="1"/>
      <protection locked="0"/>
    </xf>
    <xf numFmtId="175" fontId="19" fillId="0" borderId="0" xfId="126" applyNumberFormat="1" applyFont="1" applyAlignment="1" applyProtection="1">
      <alignment vertical="center" wrapText="1"/>
      <protection locked="0"/>
    </xf>
    <xf numFmtId="3" fontId="41" fillId="0" borderId="0" xfId="128" applyNumberFormat="1" applyFont="1" applyFill="1" applyBorder="1" applyAlignment="1" applyProtection="1">
      <alignment vertical="center" wrapText="1"/>
      <protection locked="0"/>
    </xf>
    <xf numFmtId="3" fontId="42" fillId="0" borderId="0" xfId="126" applyNumberFormat="1" applyFont="1" applyFill="1" applyBorder="1" applyAlignment="1" applyProtection="1">
      <alignment vertical="center" wrapText="1"/>
      <protection locked="0"/>
    </xf>
    <xf numFmtId="173" fontId="41" fillId="0" borderId="22" xfId="128" applyNumberFormat="1" applyFont="1" applyBorder="1" applyAlignment="1" applyProtection="1">
      <alignment vertical="center" wrapText="1"/>
      <protection locked="0"/>
    </xf>
    <xf numFmtId="173" fontId="41" fillId="0" borderId="19" xfId="128" applyNumberFormat="1" applyFont="1" applyBorder="1" applyAlignment="1" applyProtection="1">
      <alignment vertical="center" wrapText="1"/>
      <protection locked="0"/>
    </xf>
    <xf numFmtId="173" fontId="41" fillId="57" borderId="19" xfId="128" applyNumberFormat="1" applyFont="1" applyFill="1" applyBorder="1" applyAlignment="1" applyProtection="1">
      <alignment vertical="center" wrapText="1"/>
      <protection locked="0"/>
    </xf>
    <xf numFmtId="3" fontId="41" fillId="0" borderId="0" xfId="129" applyNumberFormat="1" applyFont="1" applyAlignment="1" applyProtection="1">
      <alignment vertical="center" wrapText="1"/>
      <protection locked="0"/>
    </xf>
    <xf numFmtId="0" fontId="41" fillId="0" borderId="31" xfId="129" applyFont="1" applyBorder="1" applyAlignment="1" applyProtection="1">
      <alignment vertical="center" wrapText="1"/>
      <protection locked="0"/>
    </xf>
    <xf numFmtId="0" fontId="42" fillId="0" borderId="0" xfId="129" applyFont="1" applyAlignment="1" applyProtection="1">
      <alignment horizontal="center" vertical="center" wrapText="1"/>
      <protection locked="0"/>
    </xf>
    <xf numFmtId="0" fontId="38" fillId="59" borderId="32" xfId="0" applyFont="1" applyFill="1" applyBorder="1" applyAlignment="1" applyProtection="1">
      <alignment horizontal="center" vertical="top" wrapText="1"/>
      <protection locked="0"/>
    </xf>
    <xf numFmtId="0" fontId="38" fillId="59" borderId="33" xfId="0" applyFont="1" applyFill="1" applyBorder="1" applyAlignment="1" applyProtection="1">
      <alignment horizontal="center" vertical="top" wrapText="1"/>
      <protection locked="0"/>
    </xf>
    <xf numFmtId="0" fontId="43" fillId="0" borderId="34" xfId="129" applyFont="1" applyBorder="1" applyAlignment="1" applyProtection="1">
      <alignment vertical="center" wrapText="1"/>
      <protection locked="0"/>
    </xf>
    <xf numFmtId="0" fontId="38" fillId="0" borderId="32" xfId="0" applyFont="1" applyBorder="1" applyAlignment="1" applyProtection="1">
      <alignment horizontal="center" vertical="center" wrapText="1"/>
      <protection locked="0"/>
    </xf>
    <xf numFmtId="0" fontId="38" fillId="0" borderId="33" xfId="0" applyFont="1" applyBorder="1" applyAlignment="1" applyProtection="1">
      <alignment horizontal="center" vertical="center" wrapText="1"/>
      <protection locked="0"/>
    </xf>
    <xf numFmtId="0" fontId="38" fillId="0" borderId="0" xfId="0" applyFont="1" applyAlignment="1" applyProtection="1">
      <alignment horizontal="left"/>
      <protection locked="0"/>
    </xf>
    <xf numFmtId="174" fontId="0" fillId="0" borderId="0" xfId="0" applyNumberFormat="1" applyProtection="1">
      <protection locked="0"/>
    </xf>
    <xf numFmtId="0" fontId="38" fillId="0" borderId="44" xfId="0" applyFont="1" applyBorder="1" applyProtection="1">
      <protection locked="0"/>
    </xf>
    <xf numFmtId="0" fontId="0" fillId="58" borderId="24" xfId="0" applyFill="1" applyBorder="1" applyProtection="1">
      <protection locked="0"/>
    </xf>
    <xf numFmtId="174" fontId="0" fillId="0" borderId="0" xfId="0" applyNumberFormat="1"/>
    <xf numFmtId="0" fontId="38" fillId="0" borderId="47" xfId="0" applyFont="1" applyBorder="1" applyProtection="1">
      <protection locked="0"/>
    </xf>
    <xf numFmtId="0" fontId="38" fillId="0" borderId="48" xfId="0" applyFont="1" applyBorder="1" applyAlignment="1" applyProtection="1">
      <alignment horizontal="center" vertical="center" wrapText="1"/>
      <protection locked="0"/>
    </xf>
    <xf numFmtId="0" fontId="38" fillId="0" borderId="39" xfId="0" applyFont="1" applyBorder="1" applyAlignment="1" applyProtection="1">
      <alignment vertical="center"/>
      <protection locked="0"/>
    </xf>
    <xf numFmtId="0" fontId="18" fillId="0" borderId="0" xfId="0" applyFont="1" applyAlignment="1" applyProtection="1">
      <alignment vertical="top"/>
      <protection locked="0"/>
    </xf>
    <xf numFmtId="167" fontId="0" fillId="0" borderId="0" xfId="0" applyNumberFormat="1" applyProtection="1">
      <protection locked="0"/>
    </xf>
    <xf numFmtId="0" fontId="45" fillId="0" borderId="0" xfId="0" applyFont="1" applyAlignment="1" applyProtection="1">
      <alignment horizontal="left" vertical="top"/>
      <protection locked="0"/>
    </xf>
    <xf numFmtId="167" fontId="0" fillId="0" borderId="0" xfId="0" applyNumberFormat="1"/>
    <xf numFmtId="167" fontId="38" fillId="0" borderId="43" xfId="0" applyNumberFormat="1" applyFont="1" applyBorder="1" applyProtection="1">
      <protection locked="0"/>
    </xf>
    <xf numFmtId="167" fontId="0" fillId="0" borderId="19" xfId="0" applyNumberFormat="1" applyBorder="1" applyProtection="1">
      <protection locked="0"/>
    </xf>
    <xf numFmtId="167" fontId="0" fillId="58" borderId="29" xfId="127" applyNumberFormat="1" applyFont="1" applyFill="1" applyBorder="1" applyProtection="1">
      <protection locked="0"/>
    </xf>
    <xf numFmtId="167" fontId="0" fillId="58" borderId="19" xfId="127" applyNumberFormat="1" applyFont="1" applyFill="1" applyBorder="1" applyProtection="1">
      <protection locked="0"/>
    </xf>
    <xf numFmtId="167" fontId="0" fillId="58" borderId="45" xfId="127" applyNumberFormat="1" applyFont="1" applyFill="1" applyBorder="1" applyProtection="1">
      <protection locked="0"/>
    </xf>
    <xf numFmtId="167" fontId="0" fillId="58" borderId="45" xfId="0" applyNumberFormat="1" applyFill="1" applyBorder="1" applyProtection="1">
      <protection locked="0"/>
    </xf>
    <xf numFmtId="167" fontId="0" fillId="0" borderId="45" xfId="127" applyNumberFormat="1" applyFont="1" applyFill="1" applyBorder="1" applyProtection="1">
      <protection locked="0"/>
    </xf>
    <xf numFmtId="167" fontId="0" fillId="0" borderId="45" xfId="0" applyNumberFormat="1" applyBorder="1" applyProtection="1">
      <protection locked="0"/>
    </xf>
    <xf numFmtId="167" fontId="0" fillId="58" borderId="19" xfId="0" applyNumberFormat="1" applyFill="1" applyBorder="1" applyProtection="1">
      <protection locked="0"/>
    </xf>
    <xf numFmtId="167" fontId="0" fillId="0" borderId="29" xfId="127" applyNumberFormat="1" applyFont="1" applyFill="1" applyBorder="1" applyProtection="1">
      <protection locked="0"/>
    </xf>
    <xf numFmtId="167" fontId="0" fillId="0" borderId="29" xfId="0" applyNumberFormat="1" applyBorder="1" applyProtection="1">
      <protection locked="0"/>
    </xf>
    <xf numFmtId="167" fontId="0" fillId="58" borderId="49" xfId="127" applyNumberFormat="1" applyFont="1" applyFill="1" applyBorder="1" applyProtection="1">
      <protection locked="0"/>
    </xf>
    <xf numFmtId="167" fontId="0" fillId="58" borderId="49" xfId="0" applyNumberFormat="1" applyFill="1" applyBorder="1" applyProtection="1">
      <protection locked="0"/>
    </xf>
    <xf numFmtId="43" fontId="0" fillId="0" borderId="0" xfId="126" applyFont="1"/>
    <xf numFmtId="167" fontId="0" fillId="0" borderId="19" xfId="127" applyNumberFormat="1" applyFont="1" applyFill="1" applyBorder="1" applyProtection="1">
      <protection locked="0"/>
    </xf>
    <xf numFmtId="3" fontId="0" fillId="0" borderId="19" xfId="127" applyNumberFormat="1" applyFont="1" applyFill="1" applyBorder="1" applyProtection="1">
      <protection locked="0"/>
    </xf>
    <xf numFmtId="3" fontId="0" fillId="0" borderId="19" xfId="0" applyNumberFormat="1" applyBorder="1" applyProtection="1">
      <protection locked="0"/>
    </xf>
    <xf numFmtId="0" fontId="0" fillId="0" borderId="20" xfId="0" applyBorder="1" applyAlignment="1" applyProtection="1">
      <alignment wrapText="1"/>
      <protection locked="0"/>
    </xf>
    <xf numFmtId="0" fontId="38" fillId="0" borderId="0" xfId="0" applyFont="1" applyProtection="1">
      <protection locked="0"/>
    </xf>
    <xf numFmtId="43" fontId="38" fillId="0" borderId="19" xfId="126" applyFont="1" applyBorder="1" applyProtection="1">
      <protection locked="0"/>
    </xf>
    <xf numFmtId="43" fontId="38" fillId="0" borderId="19" xfId="127" applyNumberFormat="1" applyFont="1" applyBorder="1" applyProtection="1">
      <protection locked="0"/>
    </xf>
    <xf numFmtId="44" fontId="38" fillId="0" borderId="19" xfId="127" applyFont="1" applyBorder="1" applyProtection="1">
      <protection locked="0"/>
    </xf>
    <xf numFmtId="175" fontId="38" fillId="58" borderId="29" xfId="126" applyNumberFormat="1" applyFont="1" applyFill="1" applyBorder="1" applyAlignment="1" applyProtection="1">
      <alignment horizontal="right"/>
      <protection locked="0"/>
    </xf>
    <xf numFmtId="44" fontId="0" fillId="0" borderId="0" xfId="0" applyNumberFormat="1"/>
    <xf numFmtId="177" fontId="38" fillId="58" borderId="19" xfId="127" applyNumberFormat="1" applyFont="1" applyFill="1" applyBorder="1" applyProtection="1">
      <protection locked="0"/>
    </xf>
    <xf numFmtId="174" fontId="38" fillId="0" borderId="19" xfId="127" applyNumberFormat="1" applyFont="1" applyFill="1" applyBorder="1" applyProtection="1">
      <protection locked="0"/>
    </xf>
    <xf numFmtId="0" fontId="44" fillId="0" borderId="0" xfId="0" applyFont="1" applyAlignment="1" applyProtection="1">
      <alignment horizontal="center"/>
      <protection locked="0"/>
    </xf>
    <xf numFmtId="0" fontId="38" fillId="0" borderId="52" xfId="0" applyFont="1" applyBorder="1" applyAlignment="1" applyProtection="1">
      <alignment horizontal="center" vertical="center" wrapText="1"/>
      <protection locked="0"/>
    </xf>
    <xf numFmtId="0" fontId="46" fillId="0" borderId="0" xfId="0" applyFont="1" applyProtection="1">
      <protection locked="0"/>
    </xf>
    <xf numFmtId="0" fontId="0" fillId="58" borderId="54" xfId="0" applyFill="1" applyBorder="1" applyProtection="1">
      <protection locked="0"/>
    </xf>
    <xf numFmtId="178" fontId="0" fillId="58" borderId="46" xfId="127" applyNumberFormat="1" applyFont="1" applyFill="1" applyBorder="1" applyProtection="1">
      <protection locked="0"/>
    </xf>
    <xf numFmtId="178" fontId="0" fillId="0" borderId="40" xfId="127" applyNumberFormat="1" applyFont="1" applyBorder="1" applyProtection="1">
      <protection locked="0"/>
    </xf>
    <xf numFmtId="178" fontId="0" fillId="58" borderId="29" xfId="127" applyNumberFormat="1" applyFont="1" applyFill="1" applyBorder="1" applyProtection="1">
      <protection locked="0"/>
    </xf>
    <xf numFmtId="178" fontId="0" fillId="58" borderId="19" xfId="127" applyNumberFormat="1" applyFont="1" applyFill="1" applyBorder="1" applyProtection="1">
      <protection locked="0"/>
    </xf>
    <xf numFmtId="178" fontId="41" fillId="58" borderId="38" xfId="127" applyNumberFormat="1" applyFont="1" applyFill="1" applyBorder="1" applyAlignment="1" applyProtection="1">
      <alignment vertical="center" wrapText="1"/>
      <protection locked="0"/>
    </xf>
    <xf numFmtId="178" fontId="41" fillId="58" borderId="37" xfId="127" applyNumberFormat="1" applyFont="1" applyFill="1" applyBorder="1" applyAlignment="1" applyProtection="1">
      <alignment vertical="center" wrapText="1"/>
      <protection locked="0"/>
    </xf>
    <xf numFmtId="178" fontId="41" fillId="58" borderId="29" xfId="127" applyNumberFormat="1" applyFont="1" applyFill="1" applyBorder="1" applyAlignment="1" applyProtection="1">
      <alignment vertical="center" wrapText="1"/>
      <protection locked="0"/>
    </xf>
    <xf numFmtId="178" fontId="41" fillId="58" borderId="30" xfId="127" applyNumberFormat="1" applyFont="1" applyFill="1" applyBorder="1" applyAlignment="1" applyProtection="1">
      <alignment vertical="center" wrapText="1"/>
      <protection locked="0"/>
    </xf>
    <xf numFmtId="178" fontId="42" fillId="0" borderId="19" xfId="127" applyNumberFormat="1" applyFont="1" applyBorder="1" applyAlignment="1" applyProtection="1">
      <alignment vertical="center" wrapText="1"/>
      <protection locked="0"/>
    </xf>
    <xf numFmtId="178" fontId="42" fillId="0" borderId="22" xfId="127" applyNumberFormat="1" applyFont="1" applyBorder="1" applyAlignment="1" applyProtection="1">
      <alignment vertical="center" wrapText="1"/>
      <protection locked="0"/>
    </xf>
    <xf numFmtId="178" fontId="41" fillId="58" borderId="19" xfId="127" applyNumberFormat="1" applyFont="1" applyFill="1" applyBorder="1" applyAlignment="1" applyProtection="1">
      <alignment vertical="center" wrapText="1"/>
      <protection locked="0"/>
    </xf>
    <xf numFmtId="178" fontId="41" fillId="58" borderId="22" xfId="127" applyNumberFormat="1" applyFont="1" applyFill="1" applyBorder="1" applyAlignment="1" applyProtection="1">
      <alignment vertical="center" wrapText="1"/>
      <protection locked="0"/>
    </xf>
    <xf numFmtId="178" fontId="41" fillId="0" borderId="19" xfId="127" applyNumberFormat="1" applyFont="1" applyBorder="1" applyAlignment="1" applyProtection="1">
      <alignment vertical="center" wrapText="1"/>
      <protection locked="0"/>
    </xf>
    <xf numFmtId="178" fontId="41" fillId="0" borderId="22" xfId="127" applyNumberFormat="1" applyFont="1" applyBorder="1" applyAlignment="1" applyProtection="1">
      <alignment vertical="center" wrapText="1"/>
      <protection locked="0"/>
    </xf>
    <xf numFmtId="178" fontId="41" fillId="0" borderId="29" xfId="127" applyNumberFormat="1" applyFont="1" applyBorder="1" applyAlignment="1" applyProtection="1">
      <alignment vertical="center" wrapText="1"/>
      <protection locked="0"/>
    </xf>
    <xf numFmtId="178" fontId="39" fillId="0" borderId="29" xfId="127" applyNumberFormat="1" applyFont="1" applyBorder="1" applyAlignment="1" applyProtection="1">
      <alignment vertical="center" wrapText="1"/>
      <protection locked="0"/>
    </xf>
    <xf numFmtId="178" fontId="39" fillId="0" borderId="30" xfId="127" applyNumberFormat="1" applyFont="1" applyBorder="1" applyAlignment="1" applyProtection="1">
      <alignment vertical="center" wrapText="1"/>
      <protection locked="0"/>
    </xf>
    <xf numFmtId="178" fontId="39" fillId="0" borderId="19" xfId="127" applyNumberFormat="1" applyFont="1" applyBorder="1" applyAlignment="1" applyProtection="1">
      <alignment vertical="center" wrapText="1"/>
      <protection locked="0"/>
    </xf>
    <xf numFmtId="178" fontId="39" fillId="0" borderId="22" xfId="127" applyNumberFormat="1" applyFont="1" applyBorder="1" applyAlignment="1" applyProtection="1">
      <alignment vertical="center" wrapText="1"/>
      <protection locked="0"/>
    </xf>
    <xf numFmtId="177" fontId="38" fillId="0" borderId="19" xfId="127" applyNumberFormat="1" applyFont="1" applyFill="1" applyBorder="1" applyProtection="1">
      <protection locked="0"/>
    </xf>
    <xf numFmtId="177" fontId="38" fillId="0" borderId="19" xfId="127" applyNumberFormat="1" applyFont="1" applyBorder="1" applyProtection="1">
      <protection locked="0"/>
    </xf>
    <xf numFmtId="0" fontId="38" fillId="0" borderId="39" xfId="0" applyFont="1" applyBorder="1" applyProtection="1">
      <protection locked="0"/>
    </xf>
    <xf numFmtId="0" fontId="38" fillId="58" borderId="24" xfId="0" applyFont="1" applyFill="1" applyBorder="1" applyProtection="1">
      <protection locked="0"/>
    </xf>
    <xf numFmtId="3" fontId="0" fillId="0" borderId="22" xfId="127" applyNumberFormat="1" applyFont="1" applyFill="1" applyBorder="1" applyProtection="1">
      <protection locked="0"/>
    </xf>
    <xf numFmtId="0" fontId="18" fillId="58" borderId="24" xfId="0" applyFont="1" applyFill="1" applyBorder="1" applyProtection="1">
      <protection locked="0"/>
    </xf>
    <xf numFmtId="0" fontId="38" fillId="0" borderId="24" xfId="0" applyFont="1" applyBorder="1" applyProtection="1">
      <protection locked="0"/>
    </xf>
    <xf numFmtId="0" fontId="38" fillId="58" borderId="24" xfId="0" applyFont="1" applyFill="1" applyBorder="1" applyAlignment="1" applyProtection="1">
      <alignment wrapText="1"/>
      <protection locked="0"/>
    </xf>
    <xf numFmtId="0" fontId="18" fillId="58" borderId="31" xfId="0" applyFont="1" applyFill="1" applyBorder="1" applyProtection="1">
      <protection locked="0"/>
    </xf>
    <xf numFmtId="0" fontId="38" fillId="58" borderId="54" xfId="0" applyFont="1" applyFill="1" applyBorder="1" applyAlignment="1" applyProtection="1">
      <alignment wrapText="1"/>
      <protection locked="0"/>
    </xf>
    <xf numFmtId="3" fontId="38" fillId="0" borderId="55" xfId="0" applyNumberFormat="1" applyFont="1" applyBorder="1" applyProtection="1">
      <protection locked="0"/>
    </xf>
    <xf numFmtId="0" fontId="38" fillId="0" borderId="51" xfId="0" applyFont="1" applyBorder="1" applyProtection="1">
      <protection locked="0"/>
    </xf>
    <xf numFmtId="0" fontId="38" fillId="0" borderId="56" xfId="0" quotePrefix="1" applyFont="1" applyBorder="1" applyAlignment="1" applyProtection="1">
      <alignment horizontal="left"/>
      <protection locked="0"/>
    </xf>
    <xf numFmtId="177" fontId="38" fillId="0" borderId="36" xfId="127" applyNumberFormat="1" applyFont="1" applyFill="1" applyBorder="1" applyProtection="1">
      <protection locked="0"/>
    </xf>
    <xf numFmtId="178" fontId="0" fillId="0" borderId="0" xfId="0" applyNumberFormat="1" applyAlignment="1" applyProtection="1">
      <alignment vertical="center" wrapText="1"/>
      <protection locked="0"/>
    </xf>
    <xf numFmtId="178" fontId="0" fillId="0" borderId="0" xfId="0" applyNumberFormat="1" applyProtection="1">
      <protection locked="0"/>
    </xf>
    <xf numFmtId="173" fontId="0" fillId="0" borderId="0" xfId="0" applyNumberFormat="1"/>
    <xf numFmtId="179" fontId="42" fillId="0" borderId="0" xfId="126" applyNumberFormat="1" applyFont="1" applyFill="1" applyBorder="1" applyAlignment="1" applyProtection="1">
      <alignment vertical="center" wrapText="1"/>
      <protection locked="0"/>
    </xf>
    <xf numFmtId="0" fontId="48" fillId="0" borderId="0" xfId="0" applyFont="1" applyProtection="1">
      <protection locked="0"/>
    </xf>
    <xf numFmtId="0" fontId="49" fillId="0" borderId="0" xfId="0" applyFont="1" applyProtection="1">
      <protection locked="0"/>
    </xf>
    <xf numFmtId="167" fontId="1" fillId="58" borderId="19" xfId="127" applyNumberFormat="1" applyFont="1" applyFill="1" applyBorder="1" applyProtection="1">
      <protection locked="0"/>
    </xf>
    <xf numFmtId="167" fontId="1" fillId="58" borderId="45" xfId="127" applyNumberFormat="1" applyFont="1" applyFill="1" applyBorder="1" applyProtection="1">
      <protection locked="0"/>
    </xf>
    <xf numFmtId="0" fontId="16" fillId="0" borderId="0" xfId="0" applyFont="1" applyProtection="1">
      <protection locked="0"/>
    </xf>
    <xf numFmtId="0" fontId="18" fillId="58" borderId="0" xfId="0" applyFont="1" applyFill="1" applyAlignment="1" applyProtection="1">
      <alignment horizontal="left" vertical="top"/>
      <protection locked="0"/>
    </xf>
    <xf numFmtId="176" fontId="18" fillId="58" borderId="0" xfId="0" applyNumberFormat="1" applyFont="1" applyFill="1" applyAlignment="1" applyProtection="1">
      <alignment horizontal="left" vertical="top"/>
      <protection locked="0"/>
    </xf>
    <xf numFmtId="0" fontId="0" fillId="0" borderId="0" xfId="0" applyAlignment="1">
      <alignment wrapText="1"/>
    </xf>
    <xf numFmtId="0" fontId="18" fillId="0" borderId="0" xfId="0" applyFont="1" applyAlignment="1" applyProtection="1">
      <alignment horizontal="left" vertical="top"/>
      <protection locked="0"/>
    </xf>
    <xf numFmtId="0" fontId="38" fillId="0" borderId="47" xfId="0" applyFont="1" applyBorder="1" applyAlignment="1" applyProtection="1">
      <alignment horizontal="left"/>
      <protection locked="0"/>
    </xf>
    <xf numFmtId="0" fontId="38" fillId="0" borderId="47" xfId="0" quotePrefix="1" applyFont="1" applyBorder="1" applyAlignment="1" applyProtection="1">
      <alignment horizontal="left"/>
      <protection locked="0"/>
    </xf>
    <xf numFmtId="0" fontId="47" fillId="0" borderId="51" xfId="0" applyFont="1" applyBorder="1" applyAlignment="1" applyProtection="1">
      <alignment horizontal="left" vertical="center"/>
      <protection locked="0"/>
    </xf>
    <xf numFmtId="0" fontId="38" fillId="0" borderId="47" xfId="0" applyFont="1" applyBorder="1" applyAlignment="1" applyProtection="1">
      <alignment horizontal="left" vertical="top" wrapText="1"/>
      <protection locked="0"/>
    </xf>
    <xf numFmtId="0" fontId="38" fillId="0" borderId="47" xfId="0" quotePrefix="1" applyFont="1" applyBorder="1" applyAlignment="1" applyProtection="1">
      <alignment horizontal="left" vertical="top" wrapText="1"/>
      <protection locked="0"/>
    </xf>
    <xf numFmtId="0" fontId="18" fillId="0" borderId="0" xfId="0" applyFont="1" applyAlignment="1">
      <alignment horizontal="left" vertical="top"/>
    </xf>
    <xf numFmtId="0" fontId="40" fillId="0" borderId="47" xfId="50" applyFont="1" applyBorder="1" applyAlignment="1" applyProtection="1">
      <alignment vertical="center" wrapText="1"/>
      <protection locked="0"/>
    </xf>
    <xf numFmtId="0" fontId="41" fillId="0" borderId="34" xfId="129" applyFont="1" applyBorder="1" applyAlignment="1" applyProtection="1">
      <alignment vertical="center" wrapText="1"/>
      <protection locked="0"/>
    </xf>
    <xf numFmtId="178" fontId="41" fillId="0" borderId="30" xfId="127" applyNumberFormat="1" applyFont="1" applyBorder="1" applyAlignment="1" applyProtection="1">
      <alignment vertical="center" wrapText="1"/>
      <protection locked="0"/>
    </xf>
    <xf numFmtId="0" fontId="42" fillId="0" borderId="33" xfId="129" applyFont="1" applyBorder="1" applyAlignment="1" applyProtection="1">
      <alignment horizontal="center" vertical="center" wrapText="1"/>
      <protection locked="0"/>
    </xf>
    <xf numFmtId="0" fontId="42" fillId="0" borderId="32" xfId="129" applyFont="1" applyBorder="1" applyAlignment="1" applyProtection="1">
      <alignment horizontal="center" vertical="center" wrapText="1"/>
      <protection locked="0"/>
    </xf>
    <xf numFmtId="0" fontId="18" fillId="0" borderId="0" xfId="0" applyFont="1" applyAlignment="1" applyProtection="1">
      <alignment horizontal="right" vertical="top"/>
      <protection locked="0"/>
    </xf>
    <xf numFmtId="0" fontId="18" fillId="58" borderId="41" xfId="0" applyFont="1" applyFill="1" applyBorder="1" applyAlignment="1" applyProtection="1">
      <alignment horizontal="right" vertical="top"/>
      <protection locked="0"/>
    </xf>
    <xf numFmtId="49" fontId="18" fillId="58" borderId="41" xfId="0" applyNumberFormat="1" applyFont="1" applyFill="1" applyBorder="1" applyAlignment="1" applyProtection="1">
      <alignment horizontal="right" vertical="top"/>
      <protection locked="0"/>
    </xf>
    <xf numFmtId="0" fontId="38" fillId="0" borderId="0" xfId="0" applyFont="1" applyAlignment="1" applyProtection="1">
      <alignment horizontal="right"/>
      <protection locked="0"/>
    </xf>
    <xf numFmtId="0" fontId="144" fillId="0" borderId="0" xfId="129" applyFont="1"/>
    <xf numFmtId="0" fontId="146" fillId="0" borderId="0" xfId="0" applyFont="1" applyProtection="1">
      <protection locked="0"/>
    </xf>
    <xf numFmtId="0" fontId="18" fillId="58" borderId="24" xfId="0" applyFont="1" applyFill="1" applyBorder="1" applyAlignment="1" applyProtection="1">
      <alignment wrapText="1"/>
      <protection locked="0"/>
    </xf>
    <xf numFmtId="167" fontId="38" fillId="0" borderId="69" xfId="0" applyNumberFormat="1" applyFont="1" applyBorder="1" applyProtection="1">
      <protection locked="0"/>
    </xf>
    <xf numFmtId="0" fontId="18" fillId="0" borderId="0" xfId="0" quotePrefix="1" applyFont="1" applyAlignment="1" applyProtection="1">
      <alignment horizontal="center"/>
      <protection locked="0"/>
    </xf>
    <xf numFmtId="0" fontId="18" fillId="0" borderId="0" xfId="0" applyFont="1" applyAlignment="1" applyProtection="1">
      <alignment horizontal="center"/>
      <protection locked="0"/>
    </xf>
    <xf numFmtId="0" fontId="0" fillId="0" borderId="0" xfId="0" applyAlignment="1" applyProtection="1">
      <alignment horizontal="center" vertical="center"/>
      <protection locked="0"/>
    </xf>
    <xf numFmtId="0" fontId="146" fillId="0" borderId="0" xfId="0" applyFont="1"/>
    <xf numFmtId="3" fontId="148" fillId="0" borderId="0" xfId="129" applyNumberFormat="1" applyFont="1" applyAlignment="1" applyProtection="1">
      <alignment vertical="center"/>
      <protection locked="0"/>
    </xf>
    <xf numFmtId="178" fontId="0" fillId="0" borderId="42" xfId="127" applyNumberFormat="1" applyFont="1" applyFill="1" applyBorder="1" applyProtection="1">
      <protection locked="0"/>
    </xf>
    <xf numFmtId="0" fontId="42" fillId="0" borderId="24" xfId="50" applyFont="1" applyBorder="1" applyAlignment="1" applyProtection="1">
      <alignment vertical="center" wrapText="1"/>
      <protection locked="0"/>
    </xf>
    <xf numFmtId="0" fontId="42" fillId="0" borderId="21" xfId="50" applyFont="1" applyBorder="1" applyAlignment="1" applyProtection="1">
      <alignment vertical="center" wrapText="1"/>
      <protection locked="0"/>
    </xf>
    <xf numFmtId="0" fontId="103" fillId="0" borderId="0" xfId="0" applyFont="1" applyAlignment="1" applyProtection="1">
      <alignment horizontal="center"/>
      <protection locked="0"/>
    </xf>
    <xf numFmtId="173" fontId="41" fillId="57" borderId="22" xfId="128" applyNumberFormat="1" applyFont="1" applyFill="1" applyBorder="1" applyAlignment="1" applyProtection="1">
      <alignment vertical="center" wrapText="1"/>
      <protection locked="0"/>
    </xf>
    <xf numFmtId="0" fontId="18" fillId="0" borderId="0" xfId="0" applyFont="1" applyAlignment="1" applyProtection="1">
      <alignment horizontal="left" vertical="center" wrapText="1"/>
      <protection locked="0"/>
    </xf>
    <xf numFmtId="0" fontId="18" fillId="0" borderId="0" xfId="0" applyFont="1" applyAlignment="1" applyProtection="1">
      <alignment horizontal="left" vertical="top" wrapText="1"/>
      <protection locked="0"/>
    </xf>
    <xf numFmtId="0" fontId="38" fillId="0" borderId="0" xfId="0" applyFont="1" applyAlignment="1" applyProtection="1">
      <alignment horizontal="right" vertical="top"/>
      <protection locked="0"/>
    </xf>
    <xf numFmtId="171" fontId="38" fillId="58" borderId="19" xfId="126" applyNumberFormat="1" applyFont="1" applyFill="1" applyBorder="1" applyAlignment="1" applyProtection="1">
      <alignment horizontal="right"/>
      <protection locked="0"/>
    </xf>
    <xf numFmtId="173" fontId="39" fillId="0" borderId="19" xfId="128" applyNumberFormat="1" applyFont="1" applyBorder="1" applyAlignment="1" applyProtection="1">
      <alignment vertical="center" wrapText="1"/>
      <protection locked="0"/>
    </xf>
    <xf numFmtId="0" fontId="39" fillId="0" borderId="31" xfId="50" applyFont="1" applyBorder="1" applyAlignment="1" applyProtection="1">
      <alignment vertical="center" wrapText="1"/>
      <protection locked="0"/>
    </xf>
    <xf numFmtId="0" fontId="39" fillId="0" borderId="24" xfId="50" applyFont="1" applyBorder="1" applyAlignment="1" applyProtection="1">
      <alignment vertical="center" wrapText="1"/>
      <protection locked="0"/>
    </xf>
    <xf numFmtId="178" fontId="40" fillId="0" borderId="19" xfId="127" applyNumberFormat="1" applyFont="1" applyBorder="1" applyAlignment="1" applyProtection="1">
      <alignment vertical="center" wrapText="1"/>
      <protection locked="0"/>
    </xf>
    <xf numFmtId="0" fontId="16" fillId="0" borderId="0" xfId="0" applyFont="1"/>
    <xf numFmtId="178" fontId="42" fillId="0" borderId="19" xfId="127" applyNumberFormat="1" applyFont="1" applyFill="1" applyBorder="1" applyAlignment="1" applyProtection="1">
      <alignment vertical="center" wrapText="1"/>
      <protection locked="0"/>
    </xf>
    <xf numFmtId="241" fontId="0" fillId="0" borderId="0" xfId="0" applyNumberFormat="1" applyProtection="1">
      <protection locked="0"/>
    </xf>
    <xf numFmtId="177" fontId="38" fillId="0" borderId="29" xfId="127" applyNumberFormat="1" applyFont="1" applyFill="1" applyBorder="1" applyProtection="1">
      <protection locked="0"/>
    </xf>
    <xf numFmtId="44" fontId="40" fillId="0" borderId="19" xfId="0" applyNumberFormat="1" applyFont="1" applyBorder="1"/>
    <xf numFmtId="0" fontId="41" fillId="58" borderId="39" xfId="129" applyFont="1" applyFill="1" applyBorder="1" applyAlignment="1" applyProtection="1">
      <alignment vertical="center" wrapText="1"/>
      <protection locked="0"/>
    </xf>
    <xf numFmtId="0" fontId="41" fillId="58" borderId="31" xfId="129" applyFont="1" applyFill="1" applyBorder="1" applyAlignment="1" applyProtection="1">
      <alignment vertical="center" wrapText="1"/>
      <protection locked="0"/>
    </xf>
    <xf numFmtId="0" fontId="41" fillId="58" borderId="24" xfId="129" applyFont="1" applyFill="1" applyBorder="1" applyAlignment="1" applyProtection="1">
      <alignment vertical="center" wrapText="1"/>
      <protection locked="0"/>
    </xf>
    <xf numFmtId="0" fontId="38" fillId="58" borderId="50" xfId="0" applyFont="1" applyFill="1" applyBorder="1" applyAlignment="1" applyProtection="1">
      <alignment horizontal="left"/>
      <protection locked="0"/>
    </xf>
    <xf numFmtId="0" fontId="0" fillId="58" borderId="0" xfId="0" applyFill="1"/>
    <xf numFmtId="173" fontId="1" fillId="0" borderId="0" xfId="128" applyNumberFormat="1" applyFont="1"/>
    <xf numFmtId="173" fontId="0" fillId="0" borderId="0" xfId="128" applyNumberFormat="1" applyFont="1" applyProtection="1">
      <protection locked="0"/>
    </xf>
    <xf numFmtId="173" fontId="0" fillId="0" borderId="0" xfId="128" applyNumberFormat="1" applyFont="1"/>
    <xf numFmtId="9" fontId="0" fillId="0" borderId="0" xfId="128" applyFont="1" applyProtection="1">
      <protection locked="0"/>
    </xf>
    <xf numFmtId="0" fontId="0" fillId="58" borderId="24" xfId="0" applyFill="1" applyBorder="1" applyAlignment="1" applyProtection="1">
      <alignment wrapText="1"/>
      <protection locked="0"/>
    </xf>
    <xf numFmtId="0" fontId="38" fillId="0" borderId="54" xfId="0" applyFont="1" applyBorder="1" applyAlignment="1" applyProtection="1">
      <alignment wrapText="1"/>
      <protection locked="0"/>
    </xf>
    <xf numFmtId="0" fontId="38" fillId="0" borderId="53" xfId="0" applyFont="1" applyBorder="1" applyAlignment="1" applyProtection="1">
      <alignment horizontal="center" vertical="center" wrapText="1"/>
      <protection locked="0"/>
    </xf>
    <xf numFmtId="0" fontId="38" fillId="0" borderId="0" xfId="0" applyFont="1" applyAlignment="1" applyProtection="1">
      <alignment horizontal="center" vertical="center" wrapText="1"/>
      <protection locked="0"/>
    </xf>
    <xf numFmtId="178" fontId="39" fillId="0" borderId="71" xfId="127" applyNumberFormat="1" applyFont="1" applyBorder="1" applyAlignment="1" applyProtection="1">
      <alignment vertical="center" wrapText="1"/>
      <protection locked="0"/>
    </xf>
    <xf numFmtId="0" fontId="38" fillId="59" borderId="52" xfId="0" applyFont="1" applyFill="1" applyBorder="1" applyAlignment="1" applyProtection="1">
      <alignment horizontal="center" vertical="top" wrapText="1"/>
      <protection locked="0"/>
    </xf>
    <xf numFmtId="174" fontId="38" fillId="0" borderId="71" xfId="127" applyNumberFormat="1" applyFont="1" applyFill="1" applyBorder="1" applyProtection="1">
      <protection locked="0"/>
    </xf>
    <xf numFmtId="177" fontId="38" fillId="58" borderId="71" xfId="127" applyNumberFormat="1" applyFont="1" applyFill="1" applyBorder="1" applyProtection="1">
      <protection locked="0"/>
    </xf>
    <xf numFmtId="177" fontId="38" fillId="0" borderId="70" xfId="127" applyNumberFormat="1" applyFont="1" applyFill="1" applyBorder="1" applyProtection="1">
      <protection locked="0"/>
    </xf>
    <xf numFmtId="175" fontId="38" fillId="58" borderId="70" xfId="126" applyNumberFormat="1" applyFont="1" applyFill="1" applyBorder="1" applyAlignment="1" applyProtection="1">
      <alignment horizontal="right"/>
      <protection locked="0"/>
    </xf>
    <xf numFmtId="171" fontId="38" fillId="58" borderId="71" xfId="126" applyNumberFormat="1" applyFont="1" applyFill="1" applyBorder="1" applyAlignment="1" applyProtection="1">
      <alignment horizontal="right"/>
      <protection locked="0"/>
    </xf>
    <xf numFmtId="43" fontId="38" fillId="0" borderId="71" xfId="126" applyFont="1" applyBorder="1" applyProtection="1">
      <protection locked="0"/>
    </xf>
    <xf numFmtId="43" fontId="38" fillId="0" borderId="71" xfId="127" applyNumberFormat="1" applyFont="1" applyBorder="1" applyProtection="1">
      <protection locked="0"/>
    </xf>
    <xf numFmtId="177" fontId="38" fillId="0" borderId="71" xfId="127" applyNumberFormat="1" applyFont="1" applyFill="1" applyBorder="1" applyProtection="1">
      <protection locked="0"/>
    </xf>
    <xf numFmtId="177" fontId="38" fillId="0" borderId="71" xfId="127" applyNumberFormat="1" applyFont="1" applyBorder="1" applyProtection="1">
      <protection locked="0"/>
    </xf>
    <xf numFmtId="177" fontId="38" fillId="0" borderId="72" xfId="127" applyNumberFormat="1" applyFont="1" applyFill="1" applyBorder="1" applyProtection="1">
      <protection locked="0"/>
    </xf>
    <xf numFmtId="0" fontId="38" fillId="0" borderId="73" xfId="0" applyFont="1" applyBorder="1" applyAlignment="1" applyProtection="1">
      <alignment horizontal="center" vertical="center" wrapText="1"/>
      <protection locked="0"/>
    </xf>
    <xf numFmtId="0" fontId="38" fillId="59" borderId="46" xfId="0" applyFont="1" applyFill="1" applyBorder="1" applyAlignment="1" applyProtection="1">
      <alignment horizontal="center" vertical="top" wrapText="1"/>
      <protection locked="0"/>
    </xf>
    <xf numFmtId="0" fontId="0" fillId="0" borderId="74" xfId="0" applyBorder="1" applyProtection="1">
      <protection locked="0"/>
    </xf>
    <xf numFmtId="177" fontId="38" fillId="58" borderId="75" xfId="127" applyNumberFormat="1" applyFont="1" applyFill="1" applyBorder="1" applyProtection="1">
      <protection locked="0"/>
    </xf>
    <xf numFmtId="177" fontId="38" fillId="0" borderId="76" xfId="127" applyNumberFormat="1" applyFont="1" applyFill="1" applyBorder="1" applyProtection="1">
      <protection locked="0"/>
    </xf>
    <xf numFmtId="43" fontId="38" fillId="0" borderId="75" xfId="126" applyFont="1" applyBorder="1" applyProtection="1">
      <protection locked="0"/>
    </xf>
    <xf numFmtId="177" fontId="38" fillId="0" borderId="75" xfId="127" applyNumberFormat="1" applyFont="1" applyFill="1" applyBorder="1" applyProtection="1">
      <protection locked="0"/>
    </xf>
    <xf numFmtId="177" fontId="38" fillId="0" borderId="75" xfId="127" applyNumberFormat="1" applyFont="1" applyBorder="1" applyProtection="1">
      <protection locked="0"/>
    </xf>
    <xf numFmtId="177" fontId="38" fillId="0" borderId="77" xfId="127" applyNumberFormat="1" applyFont="1" applyFill="1" applyBorder="1" applyProtection="1">
      <protection locked="0"/>
    </xf>
    <xf numFmtId="178" fontId="0" fillId="0" borderId="25" xfId="127" applyNumberFormat="1" applyFont="1" applyBorder="1" applyProtection="1">
      <protection locked="0"/>
    </xf>
    <xf numFmtId="178" fontId="0" fillId="58" borderId="71" xfId="127" applyNumberFormat="1" applyFont="1" applyFill="1" applyBorder="1" applyProtection="1">
      <protection locked="0"/>
    </xf>
    <xf numFmtId="178" fontId="0" fillId="0" borderId="78" xfId="127" applyNumberFormat="1" applyFont="1" applyFill="1" applyBorder="1" applyProtection="1">
      <protection locked="0"/>
    </xf>
    <xf numFmtId="178" fontId="0" fillId="0" borderId="79" xfId="127" applyNumberFormat="1" applyFont="1" applyBorder="1" applyProtection="1">
      <protection locked="0"/>
    </xf>
    <xf numFmtId="178" fontId="0" fillId="0" borderId="80" xfId="127" applyNumberFormat="1" applyFont="1" applyFill="1" applyBorder="1" applyProtection="1">
      <protection locked="0"/>
    </xf>
    <xf numFmtId="240" fontId="0" fillId="58" borderId="19" xfId="127" applyNumberFormat="1" applyFont="1" applyFill="1" applyBorder="1"/>
    <xf numFmtId="0" fontId="0" fillId="58" borderId="19" xfId="0" applyFill="1" applyBorder="1"/>
    <xf numFmtId="178" fontId="42" fillId="0" borderId="0" xfId="127" applyNumberFormat="1" applyFont="1" applyBorder="1" applyAlignment="1" applyProtection="1">
      <alignment vertical="center" wrapText="1"/>
      <protection locked="0"/>
    </xf>
    <xf numFmtId="173" fontId="41" fillId="0" borderId="0" xfId="128" applyNumberFormat="1" applyFont="1" applyBorder="1" applyAlignment="1" applyProtection="1">
      <alignment vertical="center" wrapText="1"/>
      <protection locked="0"/>
    </xf>
    <xf numFmtId="178" fontId="41" fillId="0" borderId="0" xfId="127" applyNumberFormat="1" applyFont="1" applyBorder="1" applyAlignment="1" applyProtection="1">
      <alignment vertical="center" wrapText="1"/>
      <protection locked="0"/>
    </xf>
    <xf numFmtId="173" fontId="41" fillId="0" borderId="19" xfId="128" applyNumberFormat="1" applyFont="1" applyFill="1" applyBorder="1" applyAlignment="1" applyProtection="1">
      <alignment vertical="center" wrapText="1"/>
      <protection locked="0"/>
    </xf>
    <xf numFmtId="173" fontId="41" fillId="0" borderId="22" xfId="128" applyNumberFormat="1" applyFont="1" applyFill="1" applyBorder="1" applyAlignment="1" applyProtection="1">
      <alignment vertical="center" wrapText="1"/>
      <protection locked="0"/>
    </xf>
    <xf numFmtId="173" fontId="41" fillId="0" borderId="36" xfId="128" applyNumberFormat="1" applyFont="1" applyFill="1" applyBorder="1" applyAlignment="1" applyProtection="1">
      <alignment vertical="center" wrapText="1"/>
      <protection locked="0"/>
    </xf>
    <xf numFmtId="173" fontId="41" fillId="0" borderId="35" xfId="128" applyNumberFormat="1" applyFont="1" applyFill="1" applyBorder="1" applyAlignment="1" applyProtection="1">
      <alignment vertical="center" wrapText="1"/>
      <protection locked="0"/>
    </xf>
    <xf numFmtId="178" fontId="40" fillId="0" borderId="19" xfId="127" applyNumberFormat="1" applyFont="1" applyFill="1" applyBorder="1" applyAlignment="1" applyProtection="1">
      <alignment vertical="center" wrapText="1"/>
      <protection locked="0"/>
    </xf>
    <xf numFmtId="0" fontId="42" fillId="0" borderId="33" xfId="50" applyFont="1" applyBorder="1" applyAlignment="1" applyProtection="1">
      <alignment horizontal="center" vertical="center" wrapText="1"/>
      <protection locked="0"/>
    </xf>
    <xf numFmtId="174" fontId="39" fillId="0" borderId="19" xfId="127" applyNumberFormat="1" applyFont="1" applyFill="1" applyBorder="1" applyAlignment="1" applyProtection="1">
      <alignment vertical="center" wrapText="1"/>
      <protection locked="0"/>
    </xf>
    <xf numFmtId="173" fontId="39" fillId="0" borderId="19" xfId="128" applyNumberFormat="1" applyFont="1" applyFill="1" applyBorder="1" applyAlignment="1" applyProtection="1">
      <alignment vertical="center" wrapText="1"/>
      <protection locked="0"/>
    </xf>
    <xf numFmtId="0" fontId="42" fillId="0" borderId="32" xfId="50" applyFont="1" applyBorder="1" applyAlignment="1" applyProtection="1">
      <alignment horizontal="center" vertical="center" wrapText="1"/>
      <protection locked="0"/>
    </xf>
    <xf numFmtId="178" fontId="40" fillId="0" borderId="30" xfId="127" applyNumberFormat="1" applyFont="1" applyFill="1" applyBorder="1" applyAlignment="1" applyProtection="1">
      <alignment vertical="center" wrapText="1"/>
      <protection locked="0"/>
    </xf>
    <xf numFmtId="173" fontId="39" fillId="0" borderId="19" xfId="50" applyNumberFormat="1" applyFont="1" applyBorder="1" applyAlignment="1" applyProtection="1">
      <alignment vertical="center" wrapText="1"/>
      <protection locked="0"/>
    </xf>
    <xf numFmtId="173" fontId="39" fillId="0" borderId="35" xfId="128" applyNumberFormat="1" applyFont="1" applyFill="1" applyBorder="1" applyAlignment="1" applyProtection="1">
      <alignment vertical="center" wrapText="1"/>
      <protection locked="0"/>
    </xf>
    <xf numFmtId="167" fontId="41" fillId="0" borderId="0" xfId="129" applyNumberFormat="1" applyFont="1" applyAlignment="1" applyProtection="1">
      <alignment vertical="center" wrapText="1"/>
      <protection locked="0"/>
    </xf>
    <xf numFmtId="0" fontId="151" fillId="0" borderId="0" xfId="129" applyFont="1" applyAlignment="1" applyProtection="1">
      <alignment horizontal="center" vertical="center" wrapText="1"/>
      <protection locked="0"/>
    </xf>
    <xf numFmtId="178" fontId="0" fillId="0" borderId="0" xfId="0" applyNumberFormat="1"/>
    <xf numFmtId="4" fontId="0" fillId="0" borderId="0" xfId="0" applyNumberFormat="1"/>
    <xf numFmtId="177" fontId="0" fillId="0" borderId="0" xfId="0" applyNumberFormat="1"/>
    <xf numFmtId="0" fontId="44" fillId="0" borderId="0" xfId="0" applyFont="1" applyAlignment="1" applyProtection="1">
      <alignment horizontal="center" vertical="center"/>
      <protection locked="0"/>
    </xf>
    <xf numFmtId="0" fontId="44" fillId="0" borderId="0" xfId="0" applyFont="1" applyAlignment="1" applyProtection="1">
      <alignment horizontal="center"/>
      <protection locked="0"/>
    </xf>
    <xf numFmtId="0" fontId="18" fillId="0" borderId="0" xfId="0" applyFont="1" applyAlignment="1" applyProtection="1">
      <alignment horizontal="left" vertical="top" wrapText="1"/>
      <protection locked="0"/>
    </xf>
    <xf numFmtId="0" fontId="38" fillId="0" borderId="0" xfId="0" applyFont="1" applyAlignment="1" applyProtection="1">
      <alignment horizontal="right" vertical="top"/>
      <protection locked="0"/>
    </xf>
    <xf numFmtId="0" fontId="44" fillId="0" borderId="0" xfId="0" applyFont="1" applyAlignment="1" applyProtection="1">
      <alignment horizontal="center" vertical="top"/>
      <protection locked="0"/>
    </xf>
  </cellXfs>
  <cellStyles count="6534">
    <cellStyle name="_x000d__x000a_JournalTemplate=C:\COMFO\CTALK\JOURSTD.TPL_x000d__x000a_LbStateAddress=3 3 0 251 1 89 2 311_x000d__x000a_LbStateJou" xfId="132" xr:uid="{00000000-0005-0000-0000-000000000000}"/>
    <cellStyle name="_x000d__x000a_JournalTemplate=C:\COMFO\CTALK\JOURSTD.TPL_x000d__x000a_LbStateAddress=3 3 0 251 1 89 2 311_x000d__x000a_LbStateJou 10" xfId="133" xr:uid="{00000000-0005-0000-0000-000001000000}"/>
    <cellStyle name="_x000d__x000a_JournalTemplate=C:\COMFO\CTALK\JOURSTD.TPL_x000d__x000a_LbStateAddress=3 3 0 251 1 89 2 311_x000d__x000a_LbStateJou 11" xfId="134" xr:uid="{00000000-0005-0000-0000-000002000000}"/>
    <cellStyle name="_x000d__x000a_JournalTemplate=C:\COMFO\CTALK\JOURSTD.TPL_x000d__x000a_LbStateAddress=3 3 0 251 1 89 2 311_x000d__x000a_LbStateJou 12" xfId="135" xr:uid="{00000000-0005-0000-0000-000003000000}"/>
    <cellStyle name="_x000d__x000a_JournalTemplate=C:\COMFO\CTALK\JOURSTD.TPL_x000d__x000a_LbStateAddress=3 3 0 251 1 89 2 311_x000d__x000a_LbStateJou 14" xfId="136" xr:uid="{00000000-0005-0000-0000-000004000000}"/>
    <cellStyle name="_x000d__x000a_JournalTemplate=C:\COMFO\CTALK\JOURSTD.TPL_x000d__x000a_LbStateAddress=3 3 0 251 1 89 2 311_x000d__x000a_LbStateJou 15" xfId="137" xr:uid="{00000000-0005-0000-0000-000005000000}"/>
    <cellStyle name="_x000d__x000a_JournalTemplate=C:\COMFO\CTALK\JOURSTD.TPL_x000d__x000a_LbStateAddress=3 3 0 251 1 89 2 311_x000d__x000a_LbStateJou 16" xfId="138" xr:uid="{00000000-0005-0000-0000-000006000000}"/>
    <cellStyle name="_x000d__x000a_JournalTemplate=C:\COMFO\CTALK\JOURSTD.TPL_x000d__x000a_LbStateAddress=3 3 0 251 1 89 2 311_x000d__x000a_LbStateJou 17" xfId="139" xr:uid="{00000000-0005-0000-0000-000007000000}"/>
    <cellStyle name="_x000d__x000a_JournalTemplate=C:\COMFO\CTALK\JOURSTD.TPL_x000d__x000a_LbStateAddress=3 3 0 251 1 89 2 311_x000d__x000a_LbStateJou 18" xfId="140" xr:uid="{00000000-0005-0000-0000-000008000000}"/>
    <cellStyle name="_x000d__x000a_JournalTemplate=C:\COMFO\CTALK\JOURSTD.TPL_x000d__x000a_LbStateAddress=3 3 0 251 1 89 2 311_x000d__x000a_LbStateJou 3" xfId="141" xr:uid="{00000000-0005-0000-0000-000009000000}"/>
    <cellStyle name="_x000d__x000a_JournalTemplate=C:\COMFO\CTALK\JOURSTD.TPL_x000d__x000a_LbStateAddress=3 3 0 251 1 89 2 311_x000d__x000a_LbStateJou 7" xfId="142" xr:uid="{00000000-0005-0000-0000-00000A000000}"/>
    <cellStyle name="_x000d__x000a_JournalTemplate=C:\COMFO\CTALK\JOURSTD.TPL_x000d__x000a_LbStateAddress=3 3 0 251 1 89 2 311_x000d__x000a_LbStateJou 8" xfId="143" xr:uid="{00000000-0005-0000-0000-00000B000000}"/>
    <cellStyle name="_x000d__x000a_JournalTemplate=C:\COMFO\CTALK\JOURSTD.TPL_x000d__x000a_LbStateAddress=3 3 0 251 1 89 2 311_x000d__x000a_LbStateJou 9" xfId="144" xr:uid="{00000000-0005-0000-0000-00000C000000}"/>
    <cellStyle name="$" xfId="99" xr:uid="{00000000-0005-0000-0000-00000D000000}"/>
    <cellStyle name="$.00" xfId="100" xr:uid="{00000000-0005-0000-0000-00000E000000}"/>
    <cellStyle name="$_9. Rev2Cost_GDPIPI" xfId="101" xr:uid="{00000000-0005-0000-0000-00000F000000}"/>
    <cellStyle name="$_lists" xfId="102" xr:uid="{00000000-0005-0000-0000-000010000000}"/>
    <cellStyle name="$_lists_4. Current Monthly Fixed Charge" xfId="103" xr:uid="{00000000-0005-0000-0000-000011000000}"/>
    <cellStyle name="$_Sheet4" xfId="104" xr:uid="{00000000-0005-0000-0000-000012000000}"/>
    <cellStyle name="$1000s (0)" xfId="145" xr:uid="{00000000-0005-0000-0000-000013000000}"/>
    <cellStyle name="$M" xfId="105" xr:uid="{00000000-0005-0000-0000-000014000000}"/>
    <cellStyle name="$M.00" xfId="106" xr:uid="{00000000-0005-0000-0000-000015000000}"/>
    <cellStyle name="$M_9. Rev2Cost_GDPIPI" xfId="107" xr:uid="{00000000-0005-0000-0000-000016000000}"/>
    <cellStyle name="%" xfId="146" xr:uid="{00000000-0005-0000-0000-000017000000}"/>
    <cellStyle name="??" xfId="147" xr:uid="{00000000-0005-0000-0000-000018000000}"/>
    <cellStyle name="?? [0.00]_Sheet1" xfId="148" xr:uid="{00000000-0005-0000-0000-000019000000}"/>
    <cellStyle name="?? [0]_??" xfId="149" xr:uid="{00000000-0005-0000-0000-00001A000000}"/>
    <cellStyle name="???? [0.00]_Sheet1" xfId="150" xr:uid="{00000000-0005-0000-0000-00001B000000}"/>
    <cellStyle name="????_Sheet1" xfId="151" xr:uid="{00000000-0005-0000-0000-00001C000000}"/>
    <cellStyle name="??_?.????" xfId="152" xr:uid="{00000000-0005-0000-0000-00001D000000}"/>
    <cellStyle name="_12-09-05 Goldfish software Cost Estimate v6" xfId="153" xr:uid="{00000000-0005-0000-0000-00001E000000}"/>
    <cellStyle name="_14000 Aug 06" xfId="154" xr:uid="{00000000-0005-0000-0000-00001F000000}"/>
    <cellStyle name="_20061023--v2_320 OIO-CE-V8Cb-9-11" xfId="155" xr:uid="{00000000-0005-0000-0000-000020000000}"/>
    <cellStyle name="_20061218_Duke Energy-v1-CE-V11Ba-12-12-06-5x5x10" xfId="156" xr:uid="{00000000-0005-0000-0000-000021000000}"/>
    <cellStyle name="_20070126-Verso-v1-CE-V16B-01-24-07-5x5x10-RL" xfId="157" xr:uid="{00000000-0005-0000-0000-000022000000}"/>
    <cellStyle name="_20070206-Verso-v2-CE-V16B-01-24-07-5x5x10-RL" xfId="158" xr:uid="{00000000-0005-0000-0000-000023000000}"/>
    <cellStyle name="_20070321- PEP BOYS Q04-v2_5yr-CE-V17Ab-03-01-07-10x5x10-RL" xfId="159" xr:uid="{00000000-0005-0000-0000-000024000000}"/>
    <cellStyle name="_20070321- PEP BOYS Q04-v2_7yrs-CE access fees-V17Ab-03-01-07-10x5x10-RL" xfId="160" xr:uid="{00000000-0005-0000-0000-000025000000}"/>
    <cellStyle name="_Allergan - 20070517-ALLERGAN NT-v1-CE-V16A-02-13-07-10x5x10-RL-WIP10yr-test" xfId="161" xr:uid="{00000000-0005-0000-0000-000026000000}"/>
    <cellStyle name="_Allergan - 20070517-ALLERGAN TRAN-v1-CE-V16A-02-13-07-10x5x10-RL-WIP10yr-test" xfId="162" xr:uid="{00000000-0005-0000-0000-000027000000}"/>
    <cellStyle name="_AMR deal approval" xfId="163" xr:uid="{00000000-0005-0000-0000-000028000000}"/>
    <cellStyle name="_AMR NRES" xfId="164" xr:uid="{00000000-0005-0000-0000-000029000000}"/>
    <cellStyle name="_AMR.1.24.2005. V23 W.SAP" xfId="165" xr:uid="{00000000-0005-0000-0000-00002A000000}"/>
    <cellStyle name="_AMR.1.9.2005. V19 W.SAP" xfId="166" xr:uid="{00000000-0005-0000-0000-00002B000000}"/>
    <cellStyle name="_Appendix 11 - Pricing Forms - 111907 - V2" xfId="167" xr:uid="{00000000-0005-0000-0000-00002C000000}"/>
    <cellStyle name="_Appendix 11 - Pricing Forms - 113007 - V3" xfId="168" xr:uid="{00000000-0005-0000-0000-00002D000000}"/>
    <cellStyle name="_Appendix 13 - Financial Base Case - ELC - 120707 - V4" xfId="169" xr:uid="{00000000-0005-0000-0000-00002E000000}"/>
    <cellStyle name="_Appendix I Allergan Pricing Matrix 051107 COMPUCOM REV4 NoGrowth 061207" xfId="170" xr:uid="{00000000-0005-0000-0000-00002F000000}"/>
    <cellStyle name="_ARM_CF model 06042007" xfId="171" xr:uid="{00000000-0005-0000-0000-000030000000}"/>
    <cellStyle name="_ARM_Server Cost Worksheet_US_r1" xfId="172" xr:uid="{00000000-0005-0000-0000-000031000000}"/>
    <cellStyle name="_Arvin Meritor Desktop Support Cost Model 070602 (2)" xfId="173" xr:uid="{00000000-0005-0000-0000-000032000000}"/>
    <cellStyle name="_ASE - Financial Approval - 05.18.05" xfId="174" xr:uid="{00000000-0005-0000-0000-000033000000}"/>
    <cellStyle name="_Attachment 4-A Supplier Pricing Forms-RFP v2.3" xfId="175" xr:uid="{00000000-0005-0000-0000-000034000000}"/>
    <cellStyle name="_Attachment 4-A Supplier Pricing Forms-RFP v3.0 Working" xfId="176" xr:uid="{00000000-0005-0000-0000-000035000000}"/>
    <cellStyle name="_Attachment 4-A Supplier Pricing Forms-RFP-v2" xfId="177" xr:uid="{00000000-0005-0000-0000-000036000000}"/>
    <cellStyle name="_Blades" xfId="178" xr:uid="{00000000-0005-0000-0000-000037000000}"/>
    <cellStyle name="_Book2" xfId="179" xr:uid="{00000000-0005-0000-0000-000038000000}"/>
    <cellStyle name="_CICS-COBOL costs 02-12-2007" xfId="180" xr:uid="{00000000-0005-0000-0000-000039000000}"/>
    <cellStyle name="_Copy of 20070321- ARM 06-01-07 Arvin Meritor US -V17Ab-03-01-07-10x5x10-RL" xfId="181" xr:uid="{00000000-0005-0000-0000-00003A000000}"/>
    <cellStyle name="_Copy of 20070321- PEP BOYS Q04-v1-CE-V17Ab-03-01-07-10x5x10-RL" xfId="182" xr:uid="{00000000-0005-0000-0000-00003B000000}"/>
    <cellStyle name="_Copy of American RFP Juarez v11 Standard - Offshore 12-15-05" xfId="183" xr:uid="{00000000-0005-0000-0000-00003C000000}"/>
    <cellStyle name="_Copy of AMR Pricing Assumptions" xfId="184" xr:uid="{00000000-0005-0000-0000-00003D000000}"/>
    <cellStyle name="_DCP Midstream Pricing Forms 020708" xfId="185" xr:uid="{00000000-0005-0000-0000-00003E000000}"/>
    <cellStyle name="_DCP Midstream v3.1" xfId="186" xr:uid="{00000000-0005-0000-0000-00003F000000}"/>
    <cellStyle name="_Deal Approval Template v42 5-3-05 JWK" xfId="187" xr:uid="{00000000-0005-0000-0000-000040000000}"/>
    <cellStyle name="_Deal Approval Template v42 5-3-05 JWK2" xfId="188" xr:uid="{00000000-0005-0000-0000-000041000000}"/>
    <cellStyle name="_Deal Approval Template v46" xfId="189" xr:uid="{00000000-0005-0000-0000-000042000000}"/>
    <cellStyle name="_Deal Approval Template v47" xfId="190" xr:uid="{00000000-0005-0000-0000-000043000000}"/>
    <cellStyle name="_ELC - Affiliates v1.4" xfId="191" xr:uid="{00000000-0005-0000-0000-000044000000}"/>
    <cellStyle name="_ELC - EMEA v1.6" xfId="192" xr:uid="{00000000-0005-0000-0000-000045000000}"/>
    <cellStyle name="_GMAC_HRO PRI-G02 FinRespMatrix" xfId="193" xr:uid="{00000000-0005-0000-0000-000046000000}"/>
    <cellStyle name="_GMAC_HRO PRI-G03 BaseCase V1 wlinks" xfId="194" xr:uid="{00000000-0005-0000-0000-000047000000}"/>
    <cellStyle name="_GMAC_HRO PRI-S01 SupplierPricingForms" xfId="195" xr:uid="{00000000-0005-0000-0000-000048000000}"/>
    <cellStyle name="_Goodyear 2007-02-12-goodyear v3-CE-V1" xfId="196" xr:uid="{00000000-0005-0000-0000-000049000000}"/>
    <cellStyle name="_Goodyear SW Start date 12-01-07 #-CE-V8Cb-9-11" xfId="197" xr:uid="{00000000-0005-0000-0000-00004A000000}"/>
    <cellStyle name="_GSK Server Cost Worksheet - V14 JMC" xfId="198" xr:uid="{00000000-0005-0000-0000-00004B000000}"/>
    <cellStyle name="_IP (DRAFT) v1" xfId="199" xr:uid="{00000000-0005-0000-0000-00004C000000}"/>
    <cellStyle name="_IP (DRAFT) v6" xfId="200" xr:uid="{00000000-0005-0000-0000-00004D000000}"/>
    <cellStyle name="_ODE Transaction Model_India_v2" xfId="201" xr:uid="{00000000-0005-0000-0000-00004E000000}"/>
    <cellStyle name="_Offshore Pricing Model_United_10 31 05" xfId="202" xr:uid="{00000000-0005-0000-0000-00004F000000}"/>
    <cellStyle name="_PDS Pricing Sheets v5 - WORKING" xfId="203" xr:uid="{00000000-0005-0000-0000-000050000000}"/>
    <cellStyle name="_PDS Pricing Sheets v6.1" xfId="204" xr:uid="{00000000-0005-0000-0000-000051000000}"/>
    <cellStyle name="_Pep Boys hardware refresh v1" xfId="205" xr:uid="{00000000-0005-0000-0000-000052000000}"/>
    <cellStyle name="_Perot - IS CS Pricing Analysis_v2_RandyH_06222005" xfId="206" xr:uid="{00000000-0005-0000-0000-000053000000}"/>
    <cellStyle name="_Project SIERRA - RFP Addendum II - Appendix B - Core Personnel PM - V2.0" xfId="207" xr:uid="{00000000-0005-0000-0000-000054000000}"/>
    <cellStyle name="_REVISED - Appendix I Allergan Pricing Matrix 051107 COMPUCOM REV1 (2)" xfId="208" xr:uid="{00000000-0005-0000-0000-000055000000}"/>
    <cellStyle name="_SOFTWARE 5Y" xfId="209" xr:uid="{00000000-0005-0000-0000-000056000000}"/>
    <cellStyle name="_Starbucks Siebel CPA G09305" xfId="210" xr:uid="{00000000-0005-0000-0000-000057000000}"/>
    <cellStyle name="_Sunlife 20070301-Sun Life-v#-CE-V17Ab-03-01-07-10x5x10-RL" xfId="211" xr:uid="{00000000-0005-0000-0000-000058000000}"/>
    <cellStyle name="_TBO Staff Costs" xfId="212" xr:uid="{00000000-0005-0000-0000-000059000000}"/>
    <cellStyle name="_TBO Wages (2)" xfId="213" xr:uid="{00000000-0005-0000-0000-00005A000000}"/>
    <cellStyle name="_UBS DR Server Cost Worksheet Global with Swiss v1.0" xfId="214" xr:uid="{00000000-0005-0000-0000-00005B000000}"/>
    <cellStyle name="_UBS Server Cost Worksheet Global with Swiss v1.0" xfId="215" xr:uid="{00000000-0005-0000-0000-00005C000000}"/>
    <cellStyle name="_UTC - BAFO 3.51" xfId="216" xr:uid="{00000000-0005-0000-0000-00005D000000}"/>
    <cellStyle name="_UTC - RFP DRAFT 1.4" xfId="217" xr:uid="{00000000-0005-0000-0000-00005E000000}"/>
    <cellStyle name="_UTC Opportunity Review 05.18.05" xfId="218" xr:uid="{00000000-0005-0000-0000-00005F000000}"/>
    <cellStyle name="_Version Control" xfId="219" xr:uid="{00000000-0005-0000-0000-000060000000}"/>
    <cellStyle name="_Verso Quote CompuCom ver2" xfId="220" xr:uid="{00000000-0005-0000-0000-000061000000}"/>
    <cellStyle name="¨_x000c_ LŒB" xfId="221" xr:uid="{00000000-0005-0000-0000-000062000000}"/>
    <cellStyle name="0%" xfId="222" xr:uid="{00000000-0005-0000-0000-000063000000}"/>
    <cellStyle name="0.0%" xfId="223" xr:uid="{00000000-0005-0000-0000-000064000000}"/>
    <cellStyle name="0.00%" xfId="224" xr:uid="{00000000-0005-0000-0000-000065000000}"/>
    <cellStyle name="1" xfId="225" xr:uid="{00000000-0005-0000-0000-000066000000}"/>
    <cellStyle name="1000s (0)" xfId="226" xr:uid="{00000000-0005-0000-0000-000067000000}"/>
    <cellStyle name="2" xfId="227" xr:uid="{00000000-0005-0000-0000-000068000000}"/>
    <cellStyle name="20% - Accent1 2" xfId="66" xr:uid="{00000000-0005-0000-0000-000069000000}"/>
    <cellStyle name="20% - Accent1 2 2" xfId="229" xr:uid="{00000000-0005-0000-0000-00006A000000}"/>
    <cellStyle name="20% - Accent1 2 3" xfId="230" xr:uid="{00000000-0005-0000-0000-00006B000000}"/>
    <cellStyle name="20% - Accent1 2 4" xfId="228" xr:uid="{00000000-0005-0000-0000-00006C000000}"/>
    <cellStyle name="20% - Accent1 3" xfId="2" xr:uid="{00000000-0005-0000-0000-00006D000000}"/>
    <cellStyle name="20% - Accent1 3 10" xfId="232" xr:uid="{00000000-0005-0000-0000-00006E000000}"/>
    <cellStyle name="20% - Accent1 3 11" xfId="233" xr:uid="{00000000-0005-0000-0000-00006F000000}"/>
    <cellStyle name="20% - Accent1 3 12" xfId="231" xr:uid="{00000000-0005-0000-0000-000070000000}"/>
    <cellStyle name="20% - Accent1 3 2" xfId="234" xr:uid="{00000000-0005-0000-0000-000071000000}"/>
    <cellStyle name="20% - Accent1 3 2 2" xfId="235" xr:uid="{00000000-0005-0000-0000-000072000000}"/>
    <cellStyle name="20% - Accent1 3 2 2 2" xfId="236" xr:uid="{00000000-0005-0000-0000-000073000000}"/>
    <cellStyle name="20% - Accent1 3 2 3" xfId="237" xr:uid="{00000000-0005-0000-0000-000074000000}"/>
    <cellStyle name="20% - Accent1 3 2 4" xfId="238" xr:uid="{00000000-0005-0000-0000-000075000000}"/>
    <cellStyle name="20% - Accent1 3 2 5" xfId="239" xr:uid="{00000000-0005-0000-0000-000076000000}"/>
    <cellStyle name="20% - Accent1 3 3" xfId="240" xr:uid="{00000000-0005-0000-0000-000077000000}"/>
    <cellStyle name="20% - Accent1 3 3 2" xfId="241" xr:uid="{00000000-0005-0000-0000-000078000000}"/>
    <cellStyle name="20% - Accent1 3 3 3" xfId="242" xr:uid="{00000000-0005-0000-0000-000079000000}"/>
    <cellStyle name="20% - Accent1 3 3 4" xfId="243" xr:uid="{00000000-0005-0000-0000-00007A000000}"/>
    <cellStyle name="20% - Accent1 3 3 5" xfId="244" xr:uid="{00000000-0005-0000-0000-00007B000000}"/>
    <cellStyle name="20% - Accent1 3 4" xfId="245" xr:uid="{00000000-0005-0000-0000-00007C000000}"/>
    <cellStyle name="20% - Accent1 3 4 2" xfId="246" xr:uid="{00000000-0005-0000-0000-00007D000000}"/>
    <cellStyle name="20% - Accent1 3 4 3" xfId="247" xr:uid="{00000000-0005-0000-0000-00007E000000}"/>
    <cellStyle name="20% - Accent1 3 4 4" xfId="248" xr:uid="{00000000-0005-0000-0000-00007F000000}"/>
    <cellStyle name="20% - Accent1 3 4 5" xfId="249" xr:uid="{00000000-0005-0000-0000-000080000000}"/>
    <cellStyle name="20% - Accent1 3 5" xfId="250" xr:uid="{00000000-0005-0000-0000-000081000000}"/>
    <cellStyle name="20% - Accent1 3 5 2" xfId="251" xr:uid="{00000000-0005-0000-0000-000082000000}"/>
    <cellStyle name="20% - Accent1 3 5 3" xfId="252" xr:uid="{00000000-0005-0000-0000-000083000000}"/>
    <cellStyle name="20% - Accent1 3 5 4" xfId="253" xr:uid="{00000000-0005-0000-0000-000084000000}"/>
    <cellStyle name="20% - Accent1 3 5 5" xfId="254" xr:uid="{00000000-0005-0000-0000-000085000000}"/>
    <cellStyle name="20% - Accent1 3 6" xfId="255" xr:uid="{00000000-0005-0000-0000-000086000000}"/>
    <cellStyle name="20% - Accent1 3 6 2" xfId="256" xr:uid="{00000000-0005-0000-0000-000087000000}"/>
    <cellStyle name="20% - Accent1 3 6 3" xfId="257" xr:uid="{00000000-0005-0000-0000-000088000000}"/>
    <cellStyle name="20% - Accent1 3 6 4" xfId="258" xr:uid="{00000000-0005-0000-0000-000089000000}"/>
    <cellStyle name="20% - Accent1 3 6 5" xfId="259" xr:uid="{00000000-0005-0000-0000-00008A000000}"/>
    <cellStyle name="20% - Accent1 3 7" xfId="260" xr:uid="{00000000-0005-0000-0000-00008B000000}"/>
    <cellStyle name="20% - Accent1 3 7 2" xfId="261" xr:uid="{00000000-0005-0000-0000-00008C000000}"/>
    <cellStyle name="20% - Accent1 3 7 3" xfId="262" xr:uid="{00000000-0005-0000-0000-00008D000000}"/>
    <cellStyle name="20% - Accent1 3 7 4" xfId="263" xr:uid="{00000000-0005-0000-0000-00008E000000}"/>
    <cellStyle name="20% - Accent1 3 7 5" xfId="264" xr:uid="{00000000-0005-0000-0000-00008F000000}"/>
    <cellStyle name="20% - Accent1 3 8" xfId="265" xr:uid="{00000000-0005-0000-0000-000090000000}"/>
    <cellStyle name="20% - Accent1 3 9" xfId="266" xr:uid="{00000000-0005-0000-0000-000091000000}"/>
    <cellStyle name="20% - Accent1 4" xfId="267" xr:uid="{00000000-0005-0000-0000-000092000000}"/>
    <cellStyle name="20% - Accent2 2" xfId="70" xr:uid="{00000000-0005-0000-0000-000093000000}"/>
    <cellStyle name="20% - Accent2 2 2" xfId="269" xr:uid="{00000000-0005-0000-0000-000094000000}"/>
    <cellStyle name="20% - Accent2 2 3" xfId="270" xr:uid="{00000000-0005-0000-0000-000095000000}"/>
    <cellStyle name="20% - Accent2 2 4" xfId="268" xr:uid="{00000000-0005-0000-0000-000096000000}"/>
    <cellStyle name="20% - Accent2 3" xfId="3" xr:uid="{00000000-0005-0000-0000-000097000000}"/>
    <cellStyle name="20% - Accent2 3 10" xfId="272" xr:uid="{00000000-0005-0000-0000-000098000000}"/>
    <cellStyle name="20% - Accent2 3 11" xfId="273" xr:uid="{00000000-0005-0000-0000-000099000000}"/>
    <cellStyle name="20% - Accent2 3 12" xfId="271" xr:uid="{00000000-0005-0000-0000-00009A000000}"/>
    <cellStyle name="20% - Accent2 3 2" xfId="274" xr:uid="{00000000-0005-0000-0000-00009B000000}"/>
    <cellStyle name="20% - Accent2 3 2 2" xfId="275" xr:uid="{00000000-0005-0000-0000-00009C000000}"/>
    <cellStyle name="20% - Accent2 3 2 2 2" xfId="276" xr:uid="{00000000-0005-0000-0000-00009D000000}"/>
    <cellStyle name="20% - Accent2 3 2 3" xfId="277" xr:uid="{00000000-0005-0000-0000-00009E000000}"/>
    <cellStyle name="20% - Accent2 3 2 4" xfId="278" xr:uid="{00000000-0005-0000-0000-00009F000000}"/>
    <cellStyle name="20% - Accent2 3 2 5" xfId="279" xr:uid="{00000000-0005-0000-0000-0000A0000000}"/>
    <cellStyle name="20% - Accent2 3 3" xfId="280" xr:uid="{00000000-0005-0000-0000-0000A1000000}"/>
    <cellStyle name="20% - Accent2 3 3 2" xfId="281" xr:uid="{00000000-0005-0000-0000-0000A2000000}"/>
    <cellStyle name="20% - Accent2 3 3 3" xfId="282" xr:uid="{00000000-0005-0000-0000-0000A3000000}"/>
    <cellStyle name="20% - Accent2 3 3 4" xfId="283" xr:uid="{00000000-0005-0000-0000-0000A4000000}"/>
    <cellStyle name="20% - Accent2 3 3 5" xfId="284" xr:uid="{00000000-0005-0000-0000-0000A5000000}"/>
    <cellStyle name="20% - Accent2 3 4" xfId="285" xr:uid="{00000000-0005-0000-0000-0000A6000000}"/>
    <cellStyle name="20% - Accent2 3 4 2" xfId="286" xr:uid="{00000000-0005-0000-0000-0000A7000000}"/>
    <cellStyle name="20% - Accent2 3 4 3" xfId="287" xr:uid="{00000000-0005-0000-0000-0000A8000000}"/>
    <cellStyle name="20% - Accent2 3 4 4" xfId="288" xr:uid="{00000000-0005-0000-0000-0000A9000000}"/>
    <cellStyle name="20% - Accent2 3 4 5" xfId="289" xr:uid="{00000000-0005-0000-0000-0000AA000000}"/>
    <cellStyle name="20% - Accent2 3 5" xfId="290" xr:uid="{00000000-0005-0000-0000-0000AB000000}"/>
    <cellStyle name="20% - Accent2 3 5 2" xfId="291" xr:uid="{00000000-0005-0000-0000-0000AC000000}"/>
    <cellStyle name="20% - Accent2 3 5 3" xfId="292" xr:uid="{00000000-0005-0000-0000-0000AD000000}"/>
    <cellStyle name="20% - Accent2 3 5 4" xfId="293" xr:uid="{00000000-0005-0000-0000-0000AE000000}"/>
    <cellStyle name="20% - Accent2 3 5 5" xfId="294" xr:uid="{00000000-0005-0000-0000-0000AF000000}"/>
    <cellStyle name="20% - Accent2 3 6" xfId="295" xr:uid="{00000000-0005-0000-0000-0000B0000000}"/>
    <cellStyle name="20% - Accent2 3 6 2" xfId="296" xr:uid="{00000000-0005-0000-0000-0000B1000000}"/>
    <cellStyle name="20% - Accent2 3 6 3" xfId="297" xr:uid="{00000000-0005-0000-0000-0000B2000000}"/>
    <cellStyle name="20% - Accent2 3 6 4" xfId="298" xr:uid="{00000000-0005-0000-0000-0000B3000000}"/>
    <cellStyle name="20% - Accent2 3 6 5" xfId="299" xr:uid="{00000000-0005-0000-0000-0000B4000000}"/>
    <cellStyle name="20% - Accent2 3 7" xfId="300" xr:uid="{00000000-0005-0000-0000-0000B5000000}"/>
    <cellStyle name="20% - Accent2 3 7 2" xfId="301" xr:uid="{00000000-0005-0000-0000-0000B6000000}"/>
    <cellStyle name="20% - Accent2 3 7 3" xfId="302" xr:uid="{00000000-0005-0000-0000-0000B7000000}"/>
    <cellStyle name="20% - Accent2 3 7 4" xfId="303" xr:uid="{00000000-0005-0000-0000-0000B8000000}"/>
    <cellStyle name="20% - Accent2 3 7 5" xfId="304" xr:uid="{00000000-0005-0000-0000-0000B9000000}"/>
    <cellStyle name="20% - Accent2 3 8" xfId="305" xr:uid="{00000000-0005-0000-0000-0000BA000000}"/>
    <cellStyle name="20% - Accent2 3 9" xfId="306" xr:uid="{00000000-0005-0000-0000-0000BB000000}"/>
    <cellStyle name="20% - Accent2 4" xfId="307" xr:uid="{00000000-0005-0000-0000-0000BC000000}"/>
    <cellStyle name="20% - Accent3 2" xfId="74" xr:uid="{00000000-0005-0000-0000-0000BD000000}"/>
    <cellStyle name="20% - Accent3 2 2" xfId="309" xr:uid="{00000000-0005-0000-0000-0000BE000000}"/>
    <cellStyle name="20% - Accent3 2 3" xfId="310" xr:uid="{00000000-0005-0000-0000-0000BF000000}"/>
    <cellStyle name="20% - Accent3 2 4" xfId="308" xr:uid="{00000000-0005-0000-0000-0000C0000000}"/>
    <cellStyle name="20% - Accent3 3" xfId="4" xr:uid="{00000000-0005-0000-0000-0000C1000000}"/>
    <cellStyle name="20% - Accent3 3 10" xfId="312" xr:uid="{00000000-0005-0000-0000-0000C2000000}"/>
    <cellStyle name="20% - Accent3 3 11" xfId="313" xr:uid="{00000000-0005-0000-0000-0000C3000000}"/>
    <cellStyle name="20% - Accent3 3 12" xfId="311" xr:uid="{00000000-0005-0000-0000-0000C4000000}"/>
    <cellStyle name="20% - Accent3 3 2" xfId="314" xr:uid="{00000000-0005-0000-0000-0000C5000000}"/>
    <cellStyle name="20% - Accent3 3 2 2" xfId="315" xr:uid="{00000000-0005-0000-0000-0000C6000000}"/>
    <cellStyle name="20% - Accent3 3 2 2 2" xfId="316" xr:uid="{00000000-0005-0000-0000-0000C7000000}"/>
    <cellStyle name="20% - Accent3 3 2 3" xfId="317" xr:uid="{00000000-0005-0000-0000-0000C8000000}"/>
    <cellStyle name="20% - Accent3 3 2 4" xfId="318" xr:uid="{00000000-0005-0000-0000-0000C9000000}"/>
    <cellStyle name="20% - Accent3 3 2 5" xfId="319" xr:uid="{00000000-0005-0000-0000-0000CA000000}"/>
    <cellStyle name="20% - Accent3 3 3" xfId="320" xr:uid="{00000000-0005-0000-0000-0000CB000000}"/>
    <cellStyle name="20% - Accent3 3 3 2" xfId="321" xr:uid="{00000000-0005-0000-0000-0000CC000000}"/>
    <cellStyle name="20% - Accent3 3 3 3" xfId="322" xr:uid="{00000000-0005-0000-0000-0000CD000000}"/>
    <cellStyle name="20% - Accent3 3 3 4" xfId="323" xr:uid="{00000000-0005-0000-0000-0000CE000000}"/>
    <cellStyle name="20% - Accent3 3 3 5" xfId="324" xr:uid="{00000000-0005-0000-0000-0000CF000000}"/>
    <cellStyle name="20% - Accent3 3 4" xfId="325" xr:uid="{00000000-0005-0000-0000-0000D0000000}"/>
    <cellStyle name="20% - Accent3 3 4 2" xfId="326" xr:uid="{00000000-0005-0000-0000-0000D1000000}"/>
    <cellStyle name="20% - Accent3 3 4 3" xfId="327" xr:uid="{00000000-0005-0000-0000-0000D2000000}"/>
    <cellStyle name="20% - Accent3 3 4 4" xfId="328" xr:uid="{00000000-0005-0000-0000-0000D3000000}"/>
    <cellStyle name="20% - Accent3 3 4 5" xfId="329" xr:uid="{00000000-0005-0000-0000-0000D4000000}"/>
    <cellStyle name="20% - Accent3 3 5" xfId="330" xr:uid="{00000000-0005-0000-0000-0000D5000000}"/>
    <cellStyle name="20% - Accent3 3 5 2" xfId="331" xr:uid="{00000000-0005-0000-0000-0000D6000000}"/>
    <cellStyle name="20% - Accent3 3 5 3" xfId="332" xr:uid="{00000000-0005-0000-0000-0000D7000000}"/>
    <cellStyle name="20% - Accent3 3 5 4" xfId="333" xr:uid="{00000000-0005-0000-0000-0000D8000000}"/>
    <cellStyle name="20% - Accent3 3 5 5" xfId="334" xr:uid="{00000000-0005-0000-0000-0000D9000000}"/>
    <cellStyle name="20% - Accent3 3 6" xfId="335" xr:uid="{00000000-0005-0000-0000-0000DA000000}"/>
    <cellStyle name="20% - Accent3 3 6 2" xfId="336" xr:uid="{00000000-0005-0000-0000-0000DB000000}"/>
    <cellStyle name="20% - Accent3 3 6 3" xfId="337" xr:uid="{00000000-0005-0000-0000-0000DC000000}"/>
    <cellStyle name="20% - Accent3 3 6 4" xfId="338" xr:uid="{00000000-0005-0000-0000-0000DD000000}"/>
    <cellStyle name="20% - Accent3 3 6 5" xfId="339" xr:uid="{00000000-0005-0000-0000-0000DE000000}"/>
    <cellStyle name="20% - Accent3 3 7" xfId="340" xr:uid="{00000000-0005-0000-0000-0000DF000000}"/>
    <cellStyle name="20% - Accent3 3 7 2" xfId="341" xr:uid="{00000000-0005-0000-0000-0000E0000000}"/>
    <cellStyle name="20% - Accent3 3 7 3" xfId="342" xr:uid="{00000000-0005-0000-0000-0000E1000000}"/>
    <cellStyle name="20% - Accent3 3 7 4" xfId="343" xr:uid="{00000000-0005-0000-0000-0000E2000000}"/>
    <cellStyle name="20% - Accent3 3 7 5" xfId="344" xr:uid="{00000000-0005-0000-0000-0000E3000000}"/>
    <cellStyle name="20% - Accent3 3 8" xfId="345" xr:uid="{00000000-0005-0000-0000-0000E4000000}"/>
    <cellStyle name="20% - Accent3 3 9" xfId="346" xr:uid="{00000000-0005-0000-0000-0000E5000000}"/>
    <cellStyle name="20% - Accent3 4" xfId="347" xr:uid="{00000000-0005-0000-0000-0000E6000000}"/>
    <cellStyle name="20% - Accent4 2" xfId="78" xr:uid="{00000000-0005-0000-0000-0000E7000000}"/>
    <cellStyle name="20% - Accent4 2 2" xfId="349" xr:uid="{00000000-0005-0000-0000-0000E8000000}"/>
    <cellStyle name="20% - Accent4 2 3" xfId="350" xr:uid="{00000000-0005-0000-0000-0000E9000000}"/>
    <cellStyle name="20% - Accent4 2 4" xfId="348" xr:uid="{00000000-0005-0000-0000-0000EA000000}"/>
    <cellStyle name="20% - Accent4 3" xfId="5" xr:uid="{00000000-0005-0000-0000-0000EB000000}"/>
    <cellStyle name="20% - Accent4 3 10" xfId="352" xr:uid="{00000000-0005-0000-0000-0000EC000000}"/>
    <cellStyle name="20% - Accent4 3 11" xfId="353" xr:uid="{00000000-0005-0000-0000-0000ED000000}"/>
    <cellStyle name="20% - Accent4 3 12" xfId="351" xr:uid="{00000000-0005-0000-0000-0000EE000000}"/>
    <cellStyle name="20% - Accent4 3 2" xfId="354" xr:uid="{00000000-0005-0000-0000-0000EF000000}"/>
    <cellStyle name="20% - Accent4 3 2 2" xfId="355" xr:uid="{00000000-0005-0000-0000-0000F0000000}"/>
    <cellStyle name="20% - Accent4 3 2 2 2" xfId="356" xr:uid="{00000000-0005-0000-0000-0000F1000000}"/>
    <cellStyle name="20% - Accent4 3 2 3" xfId="357" xr:uid="{00000000-0005-0000-0000-0000F2000000}"/>
    <cellStyle name="20% - Accent4 3 2 4" xfId="358" xr:uid="{00000000-0005-0000-0000-0000F3000000}"/>
    <cellStyle name="20% - Accent4 3 2 5" xfId="359" xr:uid="{00000000-0005-0000-0000-0000F4000000}"/>
    <cellStyle name="20% - Accent4 3 3" xfId="360" xr:uid="{00000000-0005-0000-0000-0000F5000000}"/>
    <cellStyle name="20% - Accent4 3 3 2" xfId="361" xr:uid="{00000000-0005-0000-0000-0000F6000000}"/>
    <cellStyle name="20% - Accent4 3 3 3" xfId="362" xr:uid="{00000000-0005-0000-0000-0000F7000000}"/>
    <cellStyle name="20% - Accent4 3 3 4" xfId="363" xr:uid="{00000000-0005-0000-0000-0000F8000000}"/>
    <cellStyle name="20% - Accent4 3 3 5" xfId="364" xr:uid="{00000000-0005-0000-0000-0000F9000000}"/>
    <cellStyle name="20% - Accent4 3 4" xfId="365" xr:uid="{00000000-0005-0000-0000-0000FA000000}"/>
    <cellStyle name="20% - Accent4 3 4 2" xfId="366" xr:uid="{00000000-0005-0000-0000-0000FB000000}"/>
    <cellStyle name="20% - Accent4 3 4 3" xfId="367" xr:uid="{00000000-0005-0000-0000-0000FC000000}"/>
    <cellStyle name="20% - Accent4 3 4 4" xfId="368" xr:uid="{00000000-0005-0000-0000-0000FD000000}"/>
    <cellStyle name="20% - Accent4 3 4 5" xfId="369" xr:uid="{00000000-0005-0000-0000-0000FE000000}"/>
    <cellStyle name="20% - Accent4 3 5" xfId="370" xr:uid="{00000000-0005-0000-0000-0000FF000000}"/>
    <cellStyle name="20% - Accent4 3 5 2" xfId="371" xr:uid="{00000000-0005-0000-0000-000000010000}"/>
    <cellStyle name="20% - Accent4 3 5 3" xfId="372" xr:uid="{00000000-0005-0000-0000-000001010000}"/>
    <cellStyle name="20% - Accent4 3 5 4" xfId="373" xr:uid="{00000000-0005-0000-0000-000002010000}"/>
    <cellStyle name="20% - Accent4 3 5 5" xfId="374" xr:uid="{00000000-0005-0000-0000-000003010000}"/>
    <cellStyle name="20% - Accent4 3 6" xfId="375" xr:uid="{00000000-0005-0000-0000-000004010000}"/>
    <cellStyle name="20% - Accent4 3 6 2" xfId="376" xr:uid="{00000000-0005-0000-0000-000005010000}"/>
    <cellStyle name="20% - Accent4 3 6 3" xfId="377" xr:uid="{00000000-0005-0000-0000-000006010000}"/>
    <cellStyle name="20% - Accent4 3 6 4" xfId="378" xr:uid="{00000000-0005-0000-0000-000007010000}"/>
    <cellStyle name="20% - Accent4 3 6 5" xfId="379" xr:uid="{00000000-0005-0000-0000-000008010000}"/>
    <cellStyle name="20% - Accent4 3 7" xfId="380" xr:uid="{00000000-0005-0000-0000-000009010000}"/>
    <cellStyle name="20% - Accent4 3 7 2" xfId="381" xr:uid="{00000000-0005-0000-0000-00000A010000}"/>
    <cellStyle name="20% - Accent4 3 7 3" xfId="382" xr:uid="{00000000-0005-0000-0000-00000B010000}"/>
    <cellStyle name="20% - Accent4 3 7 4" xfId="383" xr:uid="{00000000-0005-0000-0000-00000C010000}"/>
    <cellStyle name="20% - Accent4 3 7 5" xfId="384" xr:uid="{00000000-0005-0000-0000-00000D010000}"/>
    <cellStyle name="20% - Accent4 3 8" xfId="385" xr:uid="{00000000-0005-0000-0000-00000E010000}"/>
    <cellStyle name="20% - Accent4 3 9" xfId="386" xr:uid="{00000000-0005-0000-0000-00000F010000}"/>
    <cellStyle name="20% - Accent4 4" xfId="387" xr:uid="{00000000-0005-0000-0000-000010010000}"/>
    <cellStyle name="20% - Accent5 2" xfId="82" xr:uid="{00000000-0005-0000-0000-000011010000}"/>
    <cellStyle name="20% - Accent5 2 2" xfId="389" xr:uid="{00000000-0005-0000-0000-000012010000}"/>
    <cellStyle name="20% - Accent5 2 3" xfId="390" xr:uid="{00000000-0005-0000-0000-000013010000}"/>
    <cellStyle name="20% - Accent5 2 4" xfId="388" xr:uid="{00000000-0005-0000-0000-000014010000}"/>
    <cellStyle name="20% - Accent5 3" xfId="6" xr:uid="{00000000-0005-0000-0000-000015010000}"/>
    <cellStyle name="20% - Accent5 4" xfId="391" xr:uid="{00000000-0005-0000-0000-000016010000}"/>
    <cellStyle name="20% - Accent5 5" xfId="392" xr:uid="{00000000-0005-0000-0000-000017010000}"/>
    <cellStyle name="20% - Accent5 6" xfId="393" xr:uid="{00000000-0005-0000-0000-000018010000}"/>
    <cellStyle name="20% - Accent6 2" xfId="86" xr:uid="{00000000-0005-0000-0000-000019010000}"/>
    <cellStyle name="20% - Accent6 2 2" xfId="395" xr:uid="{00000000-0005-0000-0000-00001A010000}"/>
    <cellStyle name="20% - Accent6 2 3" xfId="396" xr:uid="{00000000-0005-0000-0000-00001B010000}"/>
    <cellStyle name="20% - Accent6 2 4" xfId="394" xr:uid="{00000000-0005-0000-0000-00001C010000}"/>
    <cellStyle name="20% - Accent6 3" xfId="7" xr:uid="{00000000-0005-0000-0000-00001D010000}"/>
    <cellStyle name="20% - Accent6 4" xfId="397" xr:uid="{00000000-0005-0000-0000-00001E010000}"/>
    <cellStyle name="20% - Accent6 5" xfId="398" xr:uid="{00000000-0005-0000-0000-00001F010000}"/>
    <cellStyle name="20% - Accent6 6" xfId="399" xr:uid="{00000000-0005-0000-0000-000020010000}"/>
    <cellStyle name="³f¹ô[0]_pldt" xfId="400" xr:uid="{00000000-0005-0000-0000-000021010000}"/>
    <cellStyle name="³f¹ô_pldt" xfId="401" xr:uid="{00000000-0005-0000-0000-000022010000}"/>
    <cellStyle name="40% - Accent1 2" xfId="67" xr:uid="{00000000-0005-0000-0000-000023010000}"/>
    <cellStyle name="40% - Accent1 2 2" xfId="403" xr:uid="{00000000-0005-0000-0000-000024010000}"/>
    <cellStyle name="40% - Accent1 2 3" xfId="404" xr:uid="{00000000-0005-0000-0000-000025010000}"/>
    <cellStyle name="40% - Accent1 2 4" xfId="402" xr:uid="{00000000-0005-0000-0000-000026010000}"/>
    <cellStyle name="40% - Accent1 3" xfId="8" xr:uid="{00000000-0005-0000-0000-000027010000}"/>
    <cellStyle name="40% - Accent1 4" xfId="405" xr:uid="{00000000-0005-0000-0000-000028010000}"/>
    <cellStyle name="40% - Accent1 5" xfId="406" xr:uid="{00000000-0005-0000-0000-000029010000}"/>
    <cellStyle name="40% - Accent1 6" xfId="407" xr:uid="{00000000-0005-0000-0000-00002A010000}"/>
    <cellStyle name="40% - Accent2 2" xfId="71" xr:uid="{00000000-0005-0000-0000-00002B010000}"/>
    <cellStyle name="40% - Accent2 2 2" xfId="409" xr:uid="{00000000-0005-0000-0000-00002C010000}"/>
    <cellStyle name="40% - Accent2 2 3" xfId="410" xr:uid="{00000000-0005-0000-0000-00002D010000}"/>
    <cellStyle name="40% - Accent2 2 4" xfId="408" xr:uid="{00000000-0005-0000-0000-00002E010000}"/>
    <cellStyle name="40% - Accent2 3" xfId="9" xr:uid="{00000000-0005-0000-0000-00002F010000}"/>
    <cellStyle name="40% - Accent2 4" xfId="411" xr:uid="{00000000-0005-0000-0000-000030010000}"/>
    <cellStyle name="40% - Accent2 5" xfId="412" xr:uid="{00000000-0005-0000-0000-000031010000}"/>
    <cellStyle name="40% - Accent2 6" xfId="413" xr:uid="{00000000-0005-0000-0000-000032010000}"/>
    <cellStyle name="40% - Accent3 2" xfId="75" xr:uid="{00000000-0005-0000-0000-000033010000}"/>
    <cellStyle name="40% - Accent3 2 2" xfId="415" xr:uid="{00000000-0005-0000-0000-000034010000}"/>
    <cellStyle name="40% - Accent3 2 3" xfId="416" xr:uid="{00000000-0005-0000-0000-000035010000}"/>
    <cellStyle name="40% - Accent3 2 4" xfId="414" xr:uid="{00000000-0005-0000-0000-000036010000}"/>
    <cellStyle name="40% - Accent3 3" xfId="10" xr:uid="{00000000-0005-0000-0000-000037010000}"/>
    <cellStyle name="40% - Accent3 3 10" xfId="418" xr:uid="{00000000-0005-0000-0000-000038010000}"/>
    <cellStyle name="40% - Accent3 3 11" xfId="419" xr:uid="{00000000-0005-0000-0000-000039010000}"/>
    <cellStyle name="40% - Accent3 3 12" xfId="417" xr:uid="{00000000-0005-0000-0000-00003A010000}"/>
    <cellStyle name="40% - Accent3 3 2" xfId="420" xr:uid="{00000000-0005-0000-0000-00003B010000}"/>
    <cellStyle name="40% - Accent3 3 2 2" xfId="421" xr:uid="{00000000-0005-0000-0000-00003C010000}"/>
    <cellStyle name="40% - Accent3 3 2 2 2" xfId="422" xr:uid="{00000000-0005-0000-0000-00003D010000}"/>
    <cellStyle name="40% - Accent3 3 2 3" xfId="423" xr:uid="{00000000-0005-0000-0000-00003E010000}"/>
    <cellStyle name="40% - Accent3 3 2 4" xfId="424" xr:uid="{00000000-0005-0000-0000-00003F010000}"/>
    <cellStyle name="40% - Accent3 3 2 5" xfId="425" xr:uid="{00000000-0005-0000-0000-000040010000}"/>
    <cellStyle name="40% - Accent3 3 3" xfId="426" xr:uid="{00000000-0005-0000-0000-000041010000}"/>
    <cellStyle name="40% - Accent3 3 3 2" xfId="427" xr:uid="{00000000-0005-0000-0000-000042010000}"/>
    <cellStyle name="40% - Accent3 3 3 3" xfId="428" xr:uid="{00000000-0005-0000-0000-000043010000}"/>
    <cellStyle name="40% - Accent3 3 3 4" xfId="429" xr:uid="{00000000-0005-0000-0000-000044010000}"/>
    <cellStyle name="40% - Accent3 3 3 5" xfId="430" xr:uid="{00000000-0005-0000-0000-000045010000}"/>
    <cellStyle name="40% - Accent3 3 4" xfId="431" xr:uid="{00000000-0005-0000-0000-000046010000}"/>
    <cellStyle name="40% - Accent3 3 4 2" xfId="432" xr:uid="{00000000-0005-0000-0000-000047010000}"/>
    <cellStyle name="40% - Accent3 3 4 3" xfId="433" xr:uid="{00000000-0005-0000-0000-000048010000}"/>
    <cellStyle name="40% - Accent3 3 4 4" xfId="434" xr:uid="{00000000-0005-0000-0000-000049010000}"/>
    <cellStyle name="40% - Accent3 3 4 5" xfId="435" xr:uid="{00000000-0005-0000-0000-00004A010000}"/>
    <cellStyle name="40% - Accent3 3 5" xfId="436" xr:uid="{00000000-0005-0000-0000-00004B010000}"/>
    <cellStyle name="40% - Accent3 3 5 2" xfId="437" xr:uid="{00000000-0005-0000-0000-00004C010000}"/>
    <cellStyle name="40% - Accent3 3 5 3" xfId="438" xr:uid="{00000000-0005-0000-0000-00004D010000}"/>
    <cellStyle name="40% - Accent3 3 5 4" xfId="439" xr:uid="{00000000-0005-0000-0000-00004E010000}"/>
    <cellStyle name="40% - Accent3 3 5 5" xfId="440" xr:uid="{00000000-0005-0000-0000-00004F010000}"/>
    <cellStyle name="40% - Accent3 3 6" xfId="441" xr:uid="{00000000-0005-0000-0000-000050010000}"/>
    <cellStyle name="40% - Accent3 3 6 2" xfId="442" xr:uid="{00000000-0005-0000-0000-000051010000}"/>
    <cellStyle name="40% - Accent3 3 6 3" xfId="443" xr:uid="{00000000-0005-0000-0000-000052010000}"/>
    <cellStyle name="40% - Accent3 3 6 4" xfId="444" xr:uid="{00000000-0005-0000-0000-000053010000}"/>
    <cellStyle name="40% - Accent3 3 6 5" xfId="445" xr:uid="{00000000-0005-0000-0000-000054010000}"/>
    <cellStyle name="40% - Accent3 3 7" xfId="446" xr:uid="{00000000-0005-0000-0000-000055010000}"/>
    <cellStyle name="40% - Accent3 3 7 2" xfId="447" xr:uid="{00000000-0005-0000-0000-000056010000}"/>
    <cellStyle name="40% - Accent3 3 7 3" xfId="448" xr:uid="{00000000-0005-0000-0000-000057010000}"/>
    <cellStyle name="40% - Accent3 3 7 4" xfId="449" xr:uid="{00000000-0005-0000-0000-000058010000}"/>
    <cellStyle name="40% - Accent3 3 7 5" xfId="450" xr:uid="{00000000-0005-0000-0000-000059010000}"/>
    <cellStyle name="40% - Accent3 3 8" xfId="451" xr:uid="{00000000-0005-0000-0000-00005A010000}"/>
    <cellStyle name="40% - Accent3 3 9" xfId="452" xr:uid="{00000000-0005-0000-0000-00005B010000}"/>
    <cellStyle name="40% - Accent3 4" xfId="453" xr:uid="{00000000-0005-0000-0000-00005C010000}"/>
    <cellStyle name="40% - Accent4 2" xfId="79" xr:uid="{00000000-0005-0000-0000-00005D010000}"/>
    <cellStyle name="40% - Accent4 2 2" xfId="455" xr:uid="{00000000-0005-0000-0000-00005E010000}"/>
    <cellStyle name="40% - Accent4 2 3" xfId="456" xr:uid="{00000000-0005-0000-0000-00005F010000}"/>
    <cellStyle name="40% - Accent4 2 4" xfId="454" xr:uid="{00000000-0005-0000-0000-000060010000}"/>
    <cellStyle name="40% - Accent4 3" xfId="11" xr:uid="{00000000-0005-0000-0000-000061010000}"/>
    <cellStyle name="40% - Accent4 4" xfId="457" xr:uid="{00000000-0005-0000-0000-000062010000}"/>
    <cellStyle name="40% - Accent4 5" xfId="458" xr:uid="{00000000-0005-0000-0000-000063010000}"/>
    <cellStyle name="40% - Accent4 6" xfId="459" xr:uid="{00000000-0005-0000-0000-000064010000}"/>
    <cellStyle name="40% - Accent5 2" xfId="83" xr:uid="{00000000-0005-0000-0000-000065010000}"/>
    <cellStyle name="40% - Accent5 2 2" xfId="461" xr:uid="{00000000-0005-0000-0000-000066010000}"/>
    <cellStyle name="40% - Accent5 2 3" xfId="462" xr:uid="{00000000-0005-0000-0000-000067010000}"/>
    <cellStyle name="40% - Accent5 2 4" xfId="460" xr:uid="{00000000-0005-0000-0000-000068010000}"/>
    <cellStyle name="40% - Accent5 3" xfId="12" xr:uid="{00000000-0005-0000-0000-000069010000}"/>
    <cellStyle name="40% - Accent5 4" xfId="463" xr:uid="{00000000-0005-0000-0000-00006A010000}"/>
    <cellStyle name="40% - Accent5 5" xfId="464" xr:uid="{00000000-0005-0000-0000-00006B010000}"/>
    <cellStyle name="40% - Accent5 6" xfId="465" xr:uid="{00000000-0005-0000-0000-00006C010000}"/>
    <cellStyle name="40% - Accent6 2" xfId="87" xr:uid="{00000000-0005-0000-0000-00006D010000}"/>
    <cellStyle name="40% - Accent6 2 2" xfId="467" xr:uid="{00000000-0005-0000-0000-00006E010000}"/>
    <cellStyle name="40% - Accent6 2 3" xfId="468" xr:uid="{00000000-0005-0000-0000-00006F010000}"/>
    <cellStyle name="40% - Accent6 2 4" xfId="466" xr:uid="{00000000-0005-0000-0000-000070010000}"/>
    <cellStyle name="40% - Accent6 3" xfId="13" xr:uid="{00000000-0005-0000-0000-000071010000}"/>
    <cellStyle name="40% - Accent6 4" xfId="469" xr:uid="{00000000-0005-0000-0000-000072010000}"/>
    <cellStyle name="40% - Accent6 5" xfId="470" xr:uid="{00000000-0005-0000-0000-000073010000}"/>
    <cellStyle name="40% - Accent6 6" xfId="471" xr:uid="{00000000-0005-0000-0000-000074010000}"/>
    <cellStyle name="60% - Accent1 2" xfId="68" xr:uid="{00000000-0005-0000-0000-000075010000}"/>
    <cellStyle name="60% - Accent1 2 2" xfId="472" xr:uid="{00000000-0005-0000-0000-000076010000}"/>
    <cellStyle name="60% - Accent1 3" xfId="14" xr:uid="{00000000-0005-0000-0000-000077010000}"/>
    <cellStyle name="60% - Accent1 4" xfId="473" xr:uid="{00000000-0005-0000-0000-000078010000}"/>
    <cellStyle name="60% - Accent2 2" xfId="72" xr:uid="{00000000-0005-0000-0000-000079010000}"/>
    <cellStyle name="60% - Accent2 2 2" xfId="474" xr:uid="{00000000-0005-0000-0000-00007A010000}"/>
    <cellStyle name="60% - Accent2 3" xfId="15" xr:uid="{00000000-0005-0000-0000-00007B010000}"/>
    <cellStyle name="60% - Accent2 4" xfId="475" xr:uid="{00000000-0005-0000-0000-00007C010000}"/>
    <cellStyle name="60% - Accent3 2" xfId="76" xr:uid="{00000000-0005-0000-0000-00007D010000}"/>
    <cellStyle name="60% - Accent3 2 2" xfId="476" xr:uid="{00000000-0005-0000-0000-00007E010000}"/>
    <cellStyle name="60% - Accent3 3" xfId="16" xr:uid="{00000000-0005-0000-0000-00007F010000}"/>
    <cellStyle name="60% - Accent3 3 2" xfId="478" xr:uid="{00000000-0005-0000-0000-000080010000}"/>
    <cellStyle name="60% - Accent3 3 3" xfId="477" xr:uid="{00000000-0005-0000-0000-000081010000}"/>
    <cellStyle name="60% - Accent3 4" xfId="479" xr:uid="{00000000-0005-0000-0000-000082010000}"/>
    <cellStyle name="60% - Accent4 2" xfId="80" xr:uid="{00000000-0005-0000-0000-000083010000}"/>
    <cellStyle name="60% - Accent4 2 2" xfId="480" xr:uid="{00000000-0005-0000-0000-000084010000}"/>
    <cellStyle name="60% - Accent4 3" xfId="17" xr:uid="{00000000-0005-0000-0000-000085010000}"/>
    <cellStyle name="60% - Accent4 3 2" xfId="482" xr:uid="{00000000-0005-0000-0000-000086010000}"/>
    <cellStyle name="60% - Accent4 3 3" xfId="481" xr:uid="{00000000-0005-0000-0000-000087010000}"/>
    <cellStyle name="60% - Accent4 4" xfId="483" xr:uid="{00000000-0005-0000-0000-000088010000}"/>
    <cellStyle name="60% - Accent5 2" xfId="84" xr:uid="{00000000-0005-0000-0000-000089010000}"/>
    <cellStyle name="60% - Accent5 2 2" xfId="484" xr:uid="{00000000-0005-0000-0000-00008A010000}"/>
    <cellStyle name="60% - Accent5 3" xfId="18" xr:uid="{00000000-0005-0000-0000-00008B010000}"/>
    <cellStyle name="60% - Accent5 4" xfId="485" xr:uid="{00000000-0005-0000-0000-00008C010000}"/>
    <cellStyle name="60% - Accent6 2" xfId="88" xr:uid="{00000000-0005-0000-0000-00008D010000}"/>
    <cellStyle name="60% - Accent6 2 2" xfId="486" xr:uid="{00000000-0005-0000-0000-00008E010000}"/>
    <cellStyle name="60% - Accent6 3" xfId="19" xr:uid="{00000000-0005-0000-0000-00008F010000}"/>
    <cellStyle name="60% - Accent6 3 2" xfId="488" xr:uid="{00000000-0005-0000-0000-000090010000}"/>
    <cellStyle name="60% - Accent6 3 3" xfId="487" xr:uid="{00000000-0005-0000-0000-000091010000}"/>
    <cellStyle name="60% - Accent6 4" xfId="489" xr:uid="{00000000-0005-0000-0000-000092010000}"/>
    <cellStyle name="9" xfId="490" xr:uid="{00000000-0005-0000-0000-000093010000}"/>
    <cellStyle name="9_Allergan _V2.4" xfId="491" xr:uid="{00000000-0005-0000-0000-000094010000}"/>
    <cellStyle name="9_Allergan 2008 Pricing 4.0" xfId="492" xr:uid="{00000000-0005-0000-0000-000095010000}"/>
    <cellStyle name="9_Allergan Inventory and Baselines v10-22-07 - km RepriceV2 AEC" xfId="493" xr:uid="{00000000-0005-0000-0000-000096010000}"/>
    <cellStyle name="9_Allergan revised baseline and pricing form 102507v2 (3)" xfId="494" xr:uid="{00000000-0005-0000-0000-000097010000}"/>
    <cellStyle name="9_AMR deal approval" xfId="495" xr:uid="{00000000-0005-0000-0000-000098010000}"/>
    <cellStyle name="9_AMR NRES" xfId="496" xr:uid="{00000000-0005-0000-0000-000099010000}"/>
    <cellStyle name="9_AMR.1.24.2005. V23 W.SAP" xfId="497" xr:uid="{00000000-0005-0000-0000-00009A010000}"/>
    <cellStyle name="9_AMR.1.9.2005. V19 W.SAP" xfId="498" xr:uid="{00000000-0005-0000-0000-00009B010000}"/>
    <cellStyle name="9_Appendix I Allergan Pricing Matrix 051107 COMPUCOM REV4 NoGrowth 061207" xfId="499" xr:uid="{00000000-0005-0000-0000-00009C010000}"/>
    <cellStyle name="9_ARM_CF model 06042007" xfId="500" xr:uid="{00000000-0005-0000-0000-00009D010000}"/>
    <cellStyle name="9_ASE - Financial Approval - 05.18.05" xfId="501" xr:uid="{00000000-0005-0000-0000-00009E010000}"/>
    <cellStyle name="9_ASE Barcelona 3.1.05" xfId="502" xr:uid="{00000000-0005-0000-0000-00009F010000}"/>
    <cellStyle name="9_ASE Draft 03.09.05 v.2" xfId="503" xr:uid="{00000000-0005-0000-0000-0000A0010000}"/>
    <cellStyle name="9_Copy of American RFP Juarez v11 Standard - Offshore 12-15-05" xfId="504" xr:uid="{00000000-0005-0000-0000-0000A1010000}"/>
    <cellStyle name="9_Copy of AMR Pricing Assumptions" xfId="505" xr:uid="{00000000-0005-0000-0000-0000A2010000}"/>
    <cellStyle name="9_Deal Approval Template v42 5-3-05 JWK" xfId="506" xr:uid="{00000000-0005-0000-0000-0000A3010000}"/>
    <cellStyle name="9_Deal Approval Template v42 5-3-05 JWK2" xfId="507" xr:uid="{00000000-0005-0000-0000-0000A4010000}"/>
    <cellStyle name="9_Deal Approval Template v43" xfId="508" xr:uid="{00000000-0005-0000-0000-0000A5010000}"/>
    <cellStyle name="9_Deal Approval Template v46" xfId="509" xr:uid="{00000000-0005-0000-0000-0000A6010000}"/>
    <cellStyle name="9_Deal Approval Template v47" xfId="510" xr:uid="{00000000-0005-0000-0000-0000A7010000}"/>
    <cellStyle name="9_ODE Transaction Model_India_v2" xfId="511" xr:uid="{00000000-0005-0000-0000-0000A8010000}"/>
    <cellStyle name="9_RadioShack Pricing Attachment R 2.8.06" xfId="512" xr:uid="{00000000-0005-0000-0000-0000A9010000}"/>
    <cellStyle name="9_REVISED - Appendix I Allergan Pricing Matrix 051107" xfId="513" xr:uid="{00000000-0005-0000-0000-0000AA010000}"/>
    <cellStyle name="9_REVISED - Appendix I Allergan Pricing Matrix 051107 COMPUCOM REV1 (2)" xfId="514" xr:uid="{00000000-0005-0000-0000-0000AB010000}"/>
    <cellStyle name="9_TBO Staff Costs" xfId="515" xr:uid="{00000000-0005-0000-0000-0000AC010000}"/>
    <cellStyle name="9_TBO Wages (2)" xfId="516" xr:uid="{00000000-0005-0000-0000-0000AD010000}"/>
    <cellStyle name="9_UTC - RFP DRAFT 1.4" xfId="517" xr:uid="{00000000-0005-0000-0000-0000AE010000}"/>
    <cellStyle name="ac" xfId="518" xr:uid="{00000000-0005-0000-0000-0000AF010000}"/>
    <cellStyle name="Accent1 2" xfId="65" xr:uid="{00000000-0005-0000-0000-0000B0010000}"/>
    <cellStyle name="Accent1 2 2" xfId="519" xr:uid="{00000000-0005-0000-0000-0000B1010000}"/>
    <cellStyle name="Accent1 3" xfId="20" xr:uid="{00000000-0005-0000-0000-0000B2010000}"/>
    <cellStyle name="Accent1 4" xfId="520" xr:uid="{00000000-0005-0000-0000-0000B3010000}"/>
    <cellStyle name="Accent2 2" xfId="69" xr:uid="{00000000-0005-0000-0000-0000B4010000}"/>
    <cellStyle name="Accent2 2 2" xfId="521" xr:uid="{00000000-0005-0000-0000-0000B5010000}"/>
    <cellStyle name="Accent2 3" xfId="21" xr:uid="{00000000-0005-0000-0000-0000B6010000}"/>
    <cellStyle name="Accent2 4" xfId="522" xr:uid="{00000000-0005-0000-0000-0000B7010000}"/>
    <cellStyle name="Accent3 2" xfId="73" xr:uid="{00000000-0005-0000-0000-0000B8010000}"/>
    <cellStyle name="Accent3 2 2" xfId="523" xr:uid="{00000000-0005-0000-0000-0000B9010000}"/>
    <cellStyle name="Accent3 3" xfId="22" xr:uid="{00000000-0005-0000-0000-0000BA010000}"/>
    <cellStyle name="Accent3 4" xfId="524" xr:uid="{00000000-0005-0000-0000-0000BB010000}"/>
    <cellStyle name="Accent4 2" xfId="77" xr:uid="{00000000-0005-0000-0000-0000BC010000}"/>
    <cellStyle name="Accent4 2 2" xfId="525" xr:uid="{00000000-0005-0000-0000-0000BD010000}"/>
    <cellStyle name="Accent4 3" xfId="23" xr:uid="{00000000-0005-0000-0000-0000BE010000}"/>
    <cellStyle name="Accent4 4" xfId="526" xr:uid="{00000000-0005-0000-0000-0000BF010000}"/>
    <cellStyle name="Accent5 2" xfId="81" xr:uid="{00000000-0005-0000-0000-0000C0010000}"/>
    <cellStyle name="Accent5 2 2" xfId="527" xr:uid="{00000000-0005-0000-0000-0000C1010000}"/>
    <cellStyle name="Accent5 3" xfId="24" xr:uid="{00000000-0005-0000-0000-0000C2010000}"/>
    <cellStyle name="Accent5 4" xfId="528" xr:uid="{00000000-0005-0000-0000-0000C3010000}"/>
    <cellStyle name="Accent6 2" xfId="85" xr:uid="{00000000-0005-0000-0000-0000C4010000}"/>
    <cellStyle name="Accent6 2 2" xfId="529" xr:uid="{00000000-0005-0000-0000-0000C5010000}"/>
    <cellStyle name="Accent6 3" xfId="25" xr:uid="{00000000-0005-0000-0000-0000C6010000}"/>
    <cellStyle name="Accent6 4" xfId="530" xr:uid="{00000000-0005-0000-0000-0000C7010000}"/>
    <cellStyle name="active" xfId="531" xr:uid="{00000000-0005-0000-0000-0000C8010000}"/>
    <cellStyle name="Actual Date" xfId="532" xr:uid="{00000000-0005-0000-0000-0000C9010000}"/>
    <cellStyle name="args.style" xfId="533" xr:uid="{00000000-0005-0000-0000-0000CA010000}"/>
    <cellStyle name="arial12" xfId="534" xr:uid="{00000000-0005-0000-0000-0000CB010000}"/>
    <cellStyle name="arial14" xfId="535" xr:uid="{00000000-0005-0000-0000-0000CC010000}"/>
    <cellStyle name="Ariel 7 pt. plain" xfId="536" xr:uid="{00000000-0005-0000-0000-0000CD010000}"/>
    <cellStyle name="arrow" xfId="537" xr:uid="{00000000-0005-0000-0000-0000CE010000}"/>
    <cellStyle name="Bad 2" xfId="54" xr:uid="{00000000-0005-0000-0000-0000CF010000}"/>
    <cellStyle name="Bad 2 2" xfId="538" xr:uid="{00000000-0005-0000-0000-0000D0010000}"/>
    <cellStyle name="Bad 3" xfId="26" xr:uid="{00000000-0005-0000-0000-0000D1010000}"/>
    <cellStyle name="Bad 4" xfId="539" xr:uid="{00000000-0005-0000-0000-0000D2010000}"/>
    <cellStyle name="BLUECLEAR" xfId="540" xr:uid="{00000000-0005-0000-0000-0000D3010000}"/>
    <cellStyle name="BLUECLEAR 2" xfId="541" xr:uid="{00000000-0005-0000-0000-0000D4010000}"/>
    <cellStyle name="BLUESHADE" xfId="542" xr:uid="{00000000-0005-0000-0000-0000D5010000}"/>
    <cellStyle name="BLUESHADE 2" xfId="543" xr:uid="{00000000-0005-0000-0000-0000D6010000}"/>
    <cellStyle name="Body" xfId="544" xr:uid="{00000000-0005-0000-0000-0000D7010000}"/>
    <cellStyle name="Bold 11" xfId="545" xr:uid="{00000000-0005-0000-0000-0000D8010000}"/>
    <cellStyle name="Border" xfId="546" xr:uid="{00000000-0005-0000-0000-0000D9010000}"/>
    <cellStyle name="Border 2" xfId="547" xr:uid="{00000000-0005-0000-0000-0000DA010000}"/>
    <cellStyle name="box1" xfId="548" xr:uid="{00000000-0005-0000-0000-0000DB010000}"/>
    <cellStyle name="box2" xfId="549" xr:uid="{00000000-0005-0000-0000-0000DC010000}"/>
    <cellStyle name="box2 2" xfId="550" xr:uid="{00000000-0005-0000-0000-0000DD010000}"/>
    <cellStyle name="box3" xfId="551" xr:uid="{00000000-0005-0000-0000-0000DE010000}"/>
    <cellStyle name="box3 2" xfId="552" xr:uid="{00000000-0005-0000-0000-0000DF010000}"/>
    <cellStyle name="Calc Currency (0)" xfId="553" xr:uid="{00000000-0005-0000-0000-0000E0010000}"/>
    <cellStyle name="Calc Currency (2)" xfId="554" xr:uid="{00000000-0005-0000-0000-0000E1010000}"/>
    <cellStyle name="Calc Percent (0)" xfId="555" xr:uid="{00000000-0005-0000-0000-0000E2010000}"/>
    <cellStyle name="Calc Percent (1)" xfId="556" xr:uid="{00000000-0005-0000-0000-0000E3010000}"/>
    <cellStyle name="Calc Percent (2)" xfId="557" xr:uid="{00000000-0005-0000-0000-0000E4010000}"/>
    <cellStyle name="Calc Units (0)" xfId="558" xr:uid="{00000000-0005-0000-0000-0000E5010000}"/>
    <cellStyle name="Calc Units (1)" xfId="559" xr:uid="{00000000-0005-0000-0000-0000E6010000}"/>
    <cellStyle name="Calc Units (2)" xfId="560" xr:uid="{00000000-0005-0000-0000-0000E7010000}"/>
    <cellStyle name="Calculation 2" xfId="58" xr:uid="{00000000-0005-0000-0000-0000E8010000}"/>
    <cellStyle name="Calculation 2 2" xfId="562" xr:uid="{00000000-0005-0000-0000-0000E9010000}"/>
    <cellStyle name="Calculation 2 3" xfId="563" xr:uid="{00000000-0005-0000-0000-0000EA010000}"/>
    <cellStyle name="Calculation 2 4" xfId="561" xr:uid="{00000000-0005-0000-0000-0000EB010000}"/>
    <cellStyle name="Calculation 3" xfId="27" xr:uid="{00000000-0005-0000-0000-0000EC010000}"/>
    <cellStyle name="Calculation 4" xfId="564" xr:uid="{00000000-0005-0000-0000-0000ED010000}"/>
    <cellStyle name="CHANGE" xfId="565" xr:uid="{00000000-0005-0000-0000-0000EE010000}"/>
    <cellStyle name="CHANGE $" xfId="566" xr:uid="{00000000-0005-0000-0000-0000EF010000}"/>
    <cellStyle name="CHANGE_WIDTCLNS.14" xfId="567" xr:uid="{00000000-0005-0000-0000-0000F0010000}"/>
    <cellStyle name="Check Cell 2" xfId="60" xr:uid="{00000000-0005-0000-0000-0000F1010000}"/>
    <cellStyle name="Check Cell 2 2" xfId="568" xr:uid="{00000000-0005-0000-0000-0000F2010000}"/>
    <cellStyle name="Check Cell 3" xfId="28" xr:uid="{00000000-0005-0000-0000-0000F3010000}"/>
    <cellStyle name="Check Cell 4" xfId="569" xr:uid="{00000000-0005-0000-0000-0000F4010000}"/>
    <cellStyle name="CLEAR" xfId="570" xr:uid="{00000000-0005-0000-0000-0000F5010000}"/>
    <cellStyle name="CLEARCELL" xfId="571" xr:uid="{00000000-0005-0000-0000-0000F6010000}"/>
    <cellStyle name="CLEARCELL 2" xfId="572" xr:uid="{00000000-0005-0000-0000-0000F7010000}"/>
    <cellStyle name="Col Heads" xfId="573" xr:uid="{00000000-0005-0000-0000-0000F8010000}"/>
    <cellStyle name="ColBlue" xfId="574" xr:uid="{00000000-0005-0000-0000-0000F9010000}"/>
    <cellStyle name="ColGreen" xfId="575" xr:uid="{00000000-0005-0000-0000-0000FA010000}"/>
    <cellStyle name="ColRed" xfId="576" xr:uid="{00000000-0005-0000-0000-0000FB010000}"/>
    <cellStyle name="Comma" xfId="126" builtinId="3"/>
    <cellStyle name="Comma  - Style1" xfId="577" xr:uid="{00000000-0005-0000-0000-0000FD010000}"/>
    <cellStyle name="Comma  - Style2" xfId="578" xr:uid="{00000000-0005-0000-0000-0000FE010000}"/>
    <cellStyle name="Comma  - Style3" xfId="579" xr:uid="{00000000-0005-0000-0000-0000FF010000}"/>
    <cellStyle name="Comma  - Style4" xfId="580" xr:uid="{00000000-0005-0000-0000-000000020000}"/>
    <cellStyle name="Comma  - Style5" xfId="581" xr:uid="{00000000-0005-0000-0000-000001020000}"/>
    <cellStyle name="Comma  - Style6" xfId="582" xr:uid="{00000000-0005-0000-0000-000002020000}"/>
    <cellStyle name="Comma  - Style7" xfId="583" xr:uid="{00000000-0005-0000-0000-000003020000}"/>
    <cellStyle name="Comma  - Style8" xfId="584" xr:uid="{00000000-0005-0000-0000-000004020000}"/>
    <cellStyle name="Comma (1)" xfId="585" xr:uid="{00000000-0005-0000-0000-000005020000}"/>
    <cellStyle name="Comma (2)" xfId="586" xr:uid="{00000000-0005-0000-0000-000006020000}"/>
    <cellStyle name="Comma [00]" xfId="587" xr:uid="{00000000-0005-0000-0000-000007020000}"/>
    <cellStyle name="Comma 10" xfId="588" xr:uid="{00000000-0005-0000-0000-000008020000}"/>
    <cellStyle name="Comma 100" xfId="589" xr:uid="{00000000-0005-0000-0000-000009020000}"/>
    <cellStyle name="Comma 101" xfId="590" xr:uid="{00000000-0005-0000-0000-00000A020000}"/>
    <cellStyle name="Comma 102" xfId="591" xr:uid="{00000000-0005-0000-0000-00000B020000}"/>
    <cellStyle name="Comma 103" xfId="592" xr:uid="{00000000-0005-0000-0000-00000C020000}"/>
    <cellStyle name="Comma 104" xfId="593" xr:uid="{00000000-0005-0000-0000-00000D020000}"/>
    <cellStyle name="Comma 105" xfId="594" xr:uid="{00000000-0005-0000-0000-00000E020000}"/>
    <cellStyle name="Comma 106" xfId="595" xr:uid="{00000000-0005-0000-0000-00000F020000}"/>
    <cellStyle name="Comma 107" xfId="596" xr:uid="{00000000-0005-0000-0000-000010020000}"/>
    <cellStyle name="Comma 108" xfId="597" xr:uid="{00000000-0005-0000-0000-000011020000}"/>
    <cellStyle name="Comma 109" xfId="598" xr:uid="{00000000-0005-0000-0000-000012020000}"/>
    <cellStyle name="Comma 11" xfId="599" xr:uid="{00000000-0005-0000-0000-000013020000}"/>
    <cellStyle name="Comma 11 2" xfId="600" xr:uid="{00000000-0005-0000-0000-000014020000}"/>
    <cellStyle name="Comma 110" xfId="601" xr:uid="{00000000-0005-0000-0000-000015020000}"/>
    <cellStyle name="Comma 111" xfId="602" xr:uid="{00000000-0005-0000-0000-000016020000}"/>
    <cellStyle name="Comma 112" xfId="603" xr:uid="{00000000-0005-0000-0000-000017020000}"/>
    <cellStyle name="Comma 113" xfId="604" xr:uid="{00000000-0005-0000-0000-000018020000}"/>
    <cellStyle name="Comma 114" xfId="605" xr:uid="{00000000-0005-0000-0000-000019020000}"/>
    <cellStyle name="Comma 115" xfId="606" xr:uid="{00000000-0005-0000-0000-00001A020000}"/>
    <cellStyle name="Comma 116" xfId="607" xr:uid="{00000000-0005-0000-0000-00001B020000}"/>
    <cellStyle name="Comma 117" xfId="608" xr:uid="{00000000-0005-0000-0000-00001C020000}"/>
    <cellStyle name="Comma 118" xfId="609" xr:uid="{00000000-0005-0000-0000-00001D020000}"/>
    <cellStyle name="Comma 119" xfId="610" xr:uid="{00000000-0005-0000-0000-00001E020000}"/>
    <cellStyle name="Comma 12" xfId="611" xr:uid="{00000000-0005-0000-0000-00001F020000}"/>
    <cellStyle name="Comma 120" xfId="612" xr:uid="{00000000-0005-0000-0000-000020020000}"/>
    <cellStyle name="Comma 121" xfId="613" xr:uid="{00000000-0005-0000-0000-000021020000}"/>
    <cellStyle name="Comma 122" xfId="614" xr:uid="{00000000-0005-0000-0000-000022020000}"/>
    <cellStyle name="Comma 123" xfId="615" xr:uid="{00000000-0005-0000-0000-000023020000}"/>
    <cellStyle name="Comma 124" xfId="616" xr:uid="{00000000-0005-0000-0000-000024020000}"/>
    <cellStyle name="Comma 125" xfId="617" xr:uid="{00000000-0005-0000-0000-000025020000}"/>
    <cellStyle name="Comma 126" xfId="618" xr:uid="{00000000-0005-0000-0000-000026020000}"/>
    <cellStyle name="Comma 127" xfId="619" xr:uid="{00000000-0005-0000-0000-000027020000}"/>
    <cellStyle name="Comma 128" xfId="620" xr:uid="{00000000-0005-0000-0000-000028020000}"/>
    <cellStyle name="Comma 129" xfId="621" xr:uid="{00000000-0005-0000-0000-000029020000}"/>
    <cellStyle name="Comma 13" xfId="622" xr:uid="{00000000-0005-0000-0000-00002A020000}"/>
    <cellStyle name="Comma 130" xfId="623" xr:uid="{00000000-0005-0000-0000-00002B020000}"/>
    <cellStyle name="Comma 131" xfId="624" xr:uid="{00000000-0005-0000-0000-00002C020000}"/>
    <cellStyle name="Comma 132" xfId="6529" xr:uid="{00000000-0005-0000-0000-00002D020000}"/>
    <cellStyle name="Comma 133" xfId="6530" xr:uid="{00000000-0005-0000-0000-00002E020000}"/>
    <cellStyle name="Comma 134" xfId="6531" xr:uid="{00000000-0005-0000-0000-00002F020000}"/>
    <cellStyle name="Comma 135" xfId="131" xr:uid="{00000000-0005-0000-0000-000030020000}"/>
    <cellStyle name="Comma 136" xfId="6430" xr:uid="{00000000-0005-0000-0000-000031020000}"/>
    <cellStyle name="Comma 14" xfId="625" xr:uid="{00000000-0005-0000-0000-000032020000}"/>
    <cellStyle name="Comma 15" xfId="626" xr:uid="{00000000-0005-0000-0000-000033020000}"/>
    <cellStyle name="Comma 16" xfId="627" xr:uid="{00000000-0005-0000-0000-000034020000}"/>
    <cellStyle name="Comma 17" xfId="628" xr:uid="{00000000-0005-0000-0000-000035020000}"/>
    <cellStyle name="Comma 18" xfId="629" xr:uid="{00000000-0005-0000-0000-000036020000}"/>
    <cellStyle name="Comma 19" xfId="630" xr:uid="{00000000-0005-0000-0000-000037020000}"/>
    <cellStyle name="Comma 2" xfId="90" xr:uid="{00000000-0005-0000-0000-000038020000}"/>
    <cellStyle name="Comma 2 2" xfId="632" xr:uid="{00000000-0005-0000-0000-000039020000}"/>
    <cellStyle name="Comma 2 2 2" xfId="633" xr:uid="{00000000-0005-0000-0000-00003A020000}"/>
    <cellStyle name="Comma 2 3" xfId="634" xr:uid="{00000000-0005-0000-0000-00003B020000}"/>
    <cellStyle name="Comma 2 4" xfId="6523" xr:uid="{00000000-0005-0000-0000-00003C020000}"/>
    <cellStyle name="Comma 2 5" xfId="631" xr:uid="{00000000-0005-0000-0000-00003D020000}"/>
    <cellStyle name="Comma 20" xfId="635" xr:uid="{00000000-0005-0000-0000-00003E020000}"/>
    <cellStyle name="Comma 21" xfId="636" xr:uid="{00000000-0005-0000-0000-00003F020000}"/>
    <cellStyle name="Comma 22" xfId="637" xr:uid="{00000000-0005-0000-0000-000040020000}"/>
    <cellStyle name="Comma 23" xfId="638" xr:uid="{00000000-0005-0000-0000-000041020000}"/>
    <cellStyle name="Comma 24" xfId="639" xr:uid="{00000000-0005-0000-0000-000042020000}"/>
    <cellStyle name="Comma 25" xfId="640" xr:uid="{00000000-0005-0000-0000-000043020000}"/>
    <cellStyle name="Comma 26" xfId="641" xr:uid="{00000000-0005-0000-0000-000044020000}"/>
    <cellStyle name="Comma 27" xfId="642" xr:uid="{00000000-0005-0000-0000-000045020000}"/>
    <cellStyle name="Comma 28" xfId="643" xr:uid="{00000000-0005-0000-0000-000046020000}"/>
    <cellStyle name="Comma 29" xfId="644" xr:uid="{00000000-0005-0000-0000-000047020000}"/>
    <cellStyle name="Comma 3" xfId="93" xr:uid="{00000000-0005-0000-0000-000048020000}"/>
    <cellStyle name="Comma 3 2" xfId="123" xr:uid="{00000000-0005-0000-0000-000049020000}"/>
    <cellStyle name="Comma 3 2 2" xfId="647" xr:uid="{00000000-0005-0000-0000-00004A020000}"/>
    <cellStyle name="Comma 3 2 2 2" xfId="648" xr:uid="{00000000-0005-0000-0000-00004B020000}"/>
    <cellStyle name="Comma 3 2 2 3" xfId="649" xr:uid="{00000000-0005-0000-0000-00004C020000}"/>
    <cellStyle name="Comma 3 2 3" xfId="650" xr:uid="{00000000-0005-0000-0000-00004D020000}"/>
    <cellStyle name="Comma 3 2 4" xfId="651" xr:uid="{00000000-0005-0000-0000-00004E020000}"/>
    <cellStyle name="Comma 3 2 5" xfId="646" xr:uid="{00000000-0005-0000-0000-00004F020000}"/>
    <cellStyle name="Comma 3 3" xfId="652" xr:uid="{00000000-0005-0000-0000-000050020000}"/>
    <cellStyle name="Comma 3 3 2" xfId="653" xr:uid="{00000000-0005-0000-0000-000051020000}"/>
    <cellStyle name="Comma 3 3 3" xfId="654" xr:uid="{00000000-0005-0000-0000-000052020000}"/>
    <cellStyle name="Comma 3 4" xfId="655" xr:uid="{00000000-0005-0000-0000-000053020000}"/>
    <cellStyle name="Comma 3 5" xfId="656" xr:uid="{00000000-0005-0000-0000-000054020000}"/>
    <cellStyle name="Comma 3 6" xfId="657" xr:uid="{00000000-0005-0000-0000-000055020000}"/>
    <cellStyle name="Comma 3 7" xfId="645" xr:uid="{00000000-0005-0000-0000-000056020000}"/>
    <cellStyle name="Comma 30" xfId="658" xr:uid="{00000000-0005-0000-0000-000057020000}"/>
    <cellStyle name="Comma 31" xfId="659" xr:uid="{00000000-0005-0000-0000-000058020000}"/>
    <cellStyle name="Comma 32" xfId="660" xr:uid="{00000000-0005-0000-0000-000059020000}"/>
    <cellStyle name="Comma 33" xfId="661" xr:uid="{00000000-0005-0000-0000-00005A020000}"/>
    <cellStyle name="Comma 34" xfId="662" xr:uid="{00000000-0005-0000-0000-00005B020000}"/>
    <cellStyle name="Comma 35" xfId="663" xr:uid="{00000000-0005-0000-0000-00005C020000}"/>
    <cellStyle name="Comma 36" xfId="664" xr:uid="{00000000-0005-0000-0000-00005D020000}"/>
    <cellStyle name="Comma 37" xfId="665" xr:uid="{00000000-0005-0000-0000-00005E020000}"/>
    <cellStyle name="Comma 38" xfId="666" xr:uid="{00000000-0005-0000-0000-00005F020000}"/>
    <cellStyle name="Comma 39" xfId="667" xr:uid="{00000000-0005-0000-0000-000060020000}"/>
    <cellStyle name="Comma 4" xfId="98" xr:uid="{00000000-0005-0000-0000-000061020000}"/>
    <cellStyle name="Comma 4 2" xfId="669" xr:uid="{00000000-0005-0000-0000-000062020000}"/>
    <cellStyle name="Comma 4 2 2" xfId="670" xr:uid="{00000000-0005-0000-0000-000063020000}"/>
    <cellStyle name="Comma 4 3" xfId="671" xr:uid="{00000000-0005-0000-0000-000064020000}"/>
    <cellStyle name="Comma 4 3 2" xfId="672" xr:uid="{00000000-0005-0000-0000-000065020000}"/>
    <cellStyle name="Comma 4 4" xfId="673" xr:uid="{00000000-0005-0000-0000-000066020000}"/>
    <cellStyle name="Comma 4 5" xfId="668" xr:uid="{00000000-0005-0000-0000-000067020000}"/>
    <cellStyle name="Comma 40" xfId="674" xr:uid="{00000000-0005-0000-0000-000068020000}"/>
    <cellStyle name="Comma 41" xfId="675" xr:uid="{00000000-0005-0000-0000-000069020000}"/>
    <cellStyle name="Comma 42" xfId="676" xr:uid="{00000000-0005-0000-0000-00006A020000}"/>
    <cellStyle name="Comma 43" xfId="677" xr:uid="{00000000-0005-0000-0000-00006B020000}"/>
    <cellStyle name="Comma 44" xfId="678" xr:uid="{00000000-0005-0000-0000-00006C020000}"/>
    <cellStyle name="Comma 45" xfId="679" xr:uid="{00000000-0005-0000-0000-00006D020000}"/>
    <cellStyle name="Comma 46" xfId="680" xr:uid="{00000000-0005-0000-0000-00006E020000}"/>
    <cellStyle name="Comma 47" xfId="681" xr:uid="{00000000-0005-0000-0000-00006F020000}"/>
    <cellStyle name="Comma 48" xfId="682" xr:uid="{00000000-0005-0000-0000-000070020000}"/>
    <cellStyle name="Comma 49" xfId="683" xr:uid="{00000000-0005-0000-0000-000071020000}"/>
    <cellStyle name="Comma 5" xfId="29" xr:uid="{00000000-0005-0000-0000-000072020000}"/>
    <cellStyle name="Comma 5 2" xfId="685" xr:uid="{00000000-0005-0000-0000-000073020000}"/>
    <cellStyle name="Comma 5 2 2" xfId="686" xr:uid="{00000000-0005-0000-0000-000074020000}"/>
    <cellStyle name="Comma 5 2 2 2" xfId="687" xr:uid="{00000000-0005-0000-0000-000075020000}"/>
    <cellStyle name="Comma 5 2 2 3" xfId="688" xr:uid="{00000000-0005-0000-0000-000076020000}"/>
    <cellStyle name="Comma 5 2 3" xfId="689" xr:uid="{00000000-0005-0000-0000-000077020000}"/>
    <cellStyle name="Comma 5 2 4" xfId="690" xr:uid="{00000000-0005-0000-0000-000078020000}"/>
    <cellStyle name="Comma 5 3" xfId="691" xr:uid="{00000000-0005-0000-0000-000079020000}"/>
    <cellStyle name="Comma 5 3 2" xfId="692" xr:uid="{00000000-0005-0000-0000-00007A020000}"/>
    <cellStyle name="Comma 5 3 3" xfId="693" xr:uid="{00000000-0005-0000-0000-00007B020000}"/>
    <cellStyle name="Comma 5 4" xfId="694" xr:uid="{00000000-0005-0000-0000-00007C020000}"/>
    <cellStyle name="Comma 5 5" xfId="695" xr:uid="{00000000-0005-0000-0000-00007D020000}"/>
    <cellStyle name="Comma 5 6" xfId="684" xr:uid="{00000000-0005-0000-0000-00007E020000}"/>
    <cellStyle name="Comma 50" xfId="696" xr:uid="{00000000-0005-0000-0000-00007F020000}"/>
    <cellStyle name="Comma 51" xfId="697" xr:uid="{00000000-0005-0000-0000-000080020000}"/>
    <cellStyle name="Comma 52" xfId="698" xr:uid="{00000000-0005-0000-0000-000081020000}"/>
    <cellStyle name="Comma 53" xfId="699" xr:uid="{00000000-0005-0000-0000-000082020000}"/>
    <cellStyle name="Comma 54" xfId="700" xr:uid="{00000000-0005-0000-0000-000083020000}"/>
    <cellStyle name="Comma 55" xfId="701" xr:uid="{00000000-0005-0000-0000-000084020000}"/>
    <cellStyle name="Comma 56" xfId="702" xr:uid="{00000000-0005-0000-0000-000085020000}"/>
    <cellStyle name="Comma 57" xfId="703" xr:uid="{00000000-0005-0000-0000-000086020000}"/>
    <cellStyle name="Comma 58" xfId="704" xr:uid="{00000000-0005-0000-0000-000087020000}"/>
    <cellStyle name="Comma 59" xfId="705" xr:uid="{00000000-0005-0000-0000-000088020000}"/>
    <cellStyle name="Comma 6" xfId="706" xr:uid="{00000000-0005-0000-0000-000089020000}"/>
    <cellStyle name="Comma 6 2" xfId="707" xr:uid="{00000000-0005-0000-0000-00008A020000}"/>
    <cellStyle name="Comma 60" xfId="708" xr:uid="{00000000-0005-0000-0000-00008B020000}"/>
    <cellStyle name="Comma 61" xfId="709" xr:uid="{00000000-0005-0000-0000-00008C020000}"/>
    <cellStyle name="Comma 62" xfId="710" xr:uid="{00000000-0005-0000-0000-00008D020000}"/>
    <cellStyle name="Comma 63" xfId="711" xr:uid="{00000000-0005-0000-0000-00008E020000}"/>
    <cellStyle name="Comma 64" xfId="712" xr:uid="{00000000-0005-0000-0000-00008F020000}"/>
    <cellStyle name="Comma 65" xfId="713" xr:uid="{00000000-0005-0000-0000-000090020000}"/>
    <cellStyle name="Comma 66" xfId="714" xr:uid="{00000000-0005-0000-0000-000091020000}"/>
    <cellStyle name="Comma 67" xfId="715" xr:uid="{00000000-0005-0000-0000-000092020000}"/>
    <cellStyle name="Comma 68" xfId="716" xr:uid="{00000000-0005-0000-0000-000093020000}"/>
    <cellStyle name="Comma 69" xfId="717" xr:uid="{00000000-0005-0000-0000-000094020000}"/>
    <cellStyle name="Comma 7" xfId="718" xr:uid="{00000000-0005-0000-0000-000095020000}"/>
    <cellStyle name="Comma 7 2" xfId="719" xr:uid="{00000000-0005-0000-0000-000096020000}"/>
    <cellStyle name="Comma 7 3" xfId="720" xr:uid="{00000000-0005-0000-0000-000097020000}"/>
    <cellStyle name="Comma 70" xfId="721" xr:uid="{00000000-0005-0000-0000-000098020000}"/>
    <cellStyle name="Comma 71" xfId="722" xr:uid="{00000000-0005-0000-0000-000099020000}"/>
    <cellStyle name="Comma 72" xfId="723" xr:uid="{00000000-0005-0000-0000-00009A020000}"/>
    <cellStyle name="Comma 73" xfId="724" xr:uid="{00000000-0005-0000-0000-00009B020000}"/>
    <cellStyle name="Comma 74" xfId="725" xr:uid="{00000000-0005-0000-0000-00009C020000}"/>
    <cellStyle name="Comma 75" xfId="726" xr:uid="{00000000-0005-0000-0000-00009D020000}"/>
    <cellStyle name="Comma 76" xfId="727" xr:uid="{00000000-0005-0000-0000-00009E020000}"/>
    <cellStyle name="Comma 77" xfId="728" xr:uid="{00000000-0005-0000-0000-00009F020000}"/>
    <cellStyle name="Comma 78" xfId="729" xr:uid="{00000000-0005-0000-0000-0000A0020000}"/>
    <cellStyle name="Comma 79" xfId="730" xr:uid="{00000000-0005-0000-0000-0000A1020000}"/>
    <cellStyle name="Comma 8" xfId="731" xr:uid="{00000000-0005-0000-0000-0000A2020000}"/>
    <cellStyle name="Comma 8 2" xfId="732" xr:uid="{00000000-0005-0000-0000-0000A3020000}"/>
    <cellStyle name="Comma 8 3" xfId="733" xr:uid="{00000000-0005-0000-0000-0000A4020000}"/>
    <cellStyle name="Comma 80" xfId="734" xr:uid="{00000000-0005-0000-0000-0000A5020000}"/>
    <cellStyle name="Comma 80 2" xfId="735" xr:uid="{00000000-0005-0000-0000-0000A6020000}"/>
    <cellStyle name="Comma 80 3" xfId="736" xr:uid="{00000000-0005-0000-0000-0000A7020000}"/>
    <cellStyle name="Comma 81" xfId="737" xr:uid="{00000000-0005-0000-0000-0000A8020000}"/>
    <cellStyle name="Comma 81 2" xfId="738" xr:uid="{00000000-0005-0000-0000-0000A9020000}"/>
    <cellStyle name="Comma 81 3" xfId="739" xr:uid="{00000000-0005-0000-0000-0000AA020000}"/>
    <cellStyle name="Comma 82" xfId="740" xr:uid="{00000000-0005-0000-0000-0000AB020000}"/>
    <cellStyle name="Comma 82 2" xfId="741" xr:uid="{00000000-0005-0000-0000-0000AC020000}"/>
    <cellStyle name="Comma 82 3" xfId="742" xr:uid="{00000000-0005-0000-0000-0000AD020000}"/>
    <cellStyle name="Comma 83" xfId="743" xr:uid="{00000000-0005-0000-0000-0000AE020000}"/>
    <cellStyle name="Comma 83 2" xfId="744" xr:uid="{00000000-0005-0000-0000-0000AF020000}"/>
    <cellStyle name="Comma 83 3" xfId="745" xr:uid="{00000000-0005-0000-0000-0000B0020000}"/>
    <cellStyle name="Comma 84" xfId="746" xr:uid="{00000000-0005-0000-0000-0000B1020000}"/>
    <cellStyle name="Comma 84 2" xfId="747" xr:uid="{00000000-0005-0000-0000-0000B2020000}"/>
    <cellStyle name="Comma 84 3" xfId="748" xr:uid="{00000000-0005-0000-0000-0000B3020000}"/>
    <cellStyle name="Comma 85" xfId="749" xr:uid="{00000000-0005-0000-0000-0000B4020000}"/>
    <cellStyle name="Comma 85 2" xfId="750" xr:uid="{00000000-0005-0000-0000-0000B5020000}"/>
    <cellStyle name="Comma 86" xfId="751" xr:uid="{00000000-0005-0000-0000-0000B6020000}"/>
    <cellStyle name="Comma 86 2" xfId="752" xr:uid="{00000000-0005-0000-0000-0000B7020000}"/>
    <cellStyle name="Comma 87" xfId="753" xr:uid="{00000000-0005-0000-0000-0000B8020000}"/>
    <cellStyle name="Comma 87 2" xfId="754" xr:uid="{00000000-0005-0000-0000-0000B9020000}"/>
    <cellStyle name="Comma 88" xfId="755" xr:uid="{00000000-0005-0000-0000-0000BA020000}"/>
    <cellStyle name="Comma 88 2" xfId="756" xr:uid="{00000000-0005-0000-0000-0000BB020000}"/>
    <cellStyle name="Comma 89" xfId="757" xr:uid="{00000000-0005-0000-0000-0000BC020000}"/>
    <cellStyle name="Comma 9" xfId="758" xr:uid="{00000000-0005-0000-0000-0000BD020000}"/>
    <cellStyle name="Comma 9 2" xfId="759" xr:uid="{00000000-0005-0000-0000-0000BE020000}"/>
    <cellStyle name="Comma 90" xfId="760" xr:uid="{00000000-0005-0000-0000-0000BF020000}"/>
    <cellStyle name="Comma 91" xfId="761" xr:uid="{00000000-0005-0000-0000-0000C0020000}"/>
    <cellStyle name="Comma 92" xfId="762" xr:uid="{00000000-0005-0000-0000-0000C1020000}"/>
    <cellStyle name="Comma 93" xfId="763" xr:uid="{00000000-0005-0000-0000-0000C2020000}"/>
    <cellStyle name="Comma 94" xfId="764" xr:uid="{00000000-0005-0000-0000-0000C3020000}"/>
    <cellStyle name="Comma 95" xfId="765" xr:uid="{00000000-0005-0000-0000-0000C4020000}"/>
    <cellStyle name="Comma 96" xfId="766" xr:uid="{00000000-0005-0000-0000-0000C5020000}"/>
    <cellStyle name="Comma 97" xfId="767" xr:uid="{00000000-0005-0000-0000-0000C6020000}"/>
    <cellStyle name="Comma 98" xfId="768" xr:uid="{00000000-0005-0000-0000-0000C7020000}"/>
    <cellStyle name="Comma 99" xfId="769" xr:uid="{00000000-0005-0000-0000-0000C8020000}"/>
    <cellStyle name="comma zerodec" xfId="770" xr:uid="{00000000-0005-0000-0000-0000C9020000}"/>
    <cellStyle name="comma zerodec 2" xfId="771" xr:uid="{00000000-0005-0000-0000-0000CA020000}"/>
    <cellStyle name="comma zerodec 3" xfId="772" xr:uid="{00000000-0005-0000-0000-0000CB020000}"/>
    <cellStyle name="Comma,0" xfId="773" xr:uid="{00000000-0005-0000-0000-0000CC020000}"/>
    <cellStyle name="Comma,1" xfId="774" xr:uid="{00000000-0005-0000-0000-0000CD020000}"/>
    <cellStyle name="Comma,2" xfId="775" xr:uid="{00000000-0005-0000-0000-0000CE020000}"/>
    <cellStyle name="Comma0" xfId="108" xr:uid="{00000000-0005-0000-0000-0000CF020000}"/>
    <cellStyle name="Comma0 2" xfId="776" xr:uid="{00000000-0005-0000-0000-0000D0020000}"/>
    <cellStyle name="Copied" xfId="777" xr:uid="{00000000-0005-0000-0000-0000D1020000}"/>
    <cellStyle name="Currency" xfId="127" builtinId="4"/>
    <cellStyle name="Currency (0)" xfId="778" xr:uid="{00000000-0005-0000-0000-0000D3020000}"/>
    <cellStyle name="Currency (2)" xfId="779" xr:uid="{00000000-0005-0000-0000-0000D4020000}"/>
    <cellStyle name="Currency [00]" xfId="780" xr:uid="{00000000-0005-0000-0000-0000D5020000}"/>
    <cellStyle name="Currency 10" xfId="781" xr:uid="{00000000-0005-0000-0000-0000D6020000}"/>
    <cellStyle name="Currency 11" xfId="782" xr:uid="{00000000-0005-0000-0000-0000D7020000}"/>
    <cellStyle name="Currency 12" xfId="783" xr:uid="{00000000-0005-0000-0000-0000D8020000}"/>
    <cellStyle name="Currency 12 2" xfId="784" xr:uid="{00000000-0005-0000-0000-0000D9020000}"/>
    <cellStyle name="Currency 12 3" xfId="785" xr:uid="{00000000-0005-0000-0000-0000DA020000}"/>
    <cellStyle name="Currency 13" xfId="786" xr:uid="{00000000-0005-0000-0000-0000DB020000}"/>
    <cellStyle name="Currency 13 2" xfId="787" xr:uid="{00000000-0005-0000-0000-0000DC020000}"/>
    <cellStyle name="Currency 13 3" xfId="788" xr:uid="{00000000-0005-0000-0000-0000DD020000}"/>
    <cellStyle name="Currency 14" xfId="789" xr:uid="{00000000-0005-0000-0000-0000DE020000}"/>
    <cellStyle name="Currency 14 2" xfId="790" xr:uid="{00000000-0005-0000-0000-0000DF020000}"/>
    <cellStyle name="Currency 14 3" xfId="791" xr:uid="{00000000-0005-0000-0000-0000E0020000}"/>
    <cellStyle name="Currency 15" xfId="792" xr:uid="{00000000-0005-0000-0000-0000E1020000}"/>
    <cellStyle name="Currency 15 2" xfId="793" xr:uid="{00000000-0005-0000-0000-0000E2020000}"/>
    <cellStyle name="Currency 15 3" xfId="794" xr:uid="{00000000-0005-0000-0000-0000E3020000}"/>
    <cellStyle name="Currency 16" xfId="795" xr:uid="{00000000-0005-0000-0000-0000E4020000}"/>
    <cellStyle name="Currency 16 2" xfId="796" xr:uid="{00000000-0005-0000-0000-0000E5020000}"/>
    <cellStyle name="Currency 16 3" xfId="797" xr:uid="{00000000-0005-0000-0000-0000E6020000}"/>
    <cellStyle name="Currency 17" xfId="798" xr:uid="{00000000-0005-0000-0000-0000E7020000}"/>
    <cellStyle name="Currency 17 2" xfId="799" xr:uid="{00000000-0005-0000-0000-0000E8020000}"/>
    <cellStyle name="Currency 18" xfId="800" xr:uid="{00000000-0005-0000-0000-0000E9020000}"/>
    <cellStyle name="Currency 18 2" xfId="801" xr:uid="{00000000-0005-0000-0000-0000EA020000}"/>
    <cellStyle name="Currency 19" xfId="802" xr:uid="{00000000-0005-0000-0000-0000EB020000}"/>
    <cellStyle name="Currency 19 2" xfId="803" xr:uid="{00000000-0005-0000-0000-0000EC020000}"/>
    <cellStyle name="Currency 2" xfId="97" xr:uid="{00000000-0005-0000-0000-0000ED020000}"/>
    <cellStyle name="Currency 2 10" xfId="805" xr:uid="{00000000-0005-0000-0000-0000EE020000}"/>
    <cellStyle name="Currency 2 11" xfId="806" xr:uid="{00000000-0005-0000-0000-0000EF020000}"/>
    <cellStyle name="Currency 2 12" xfId="807" xr:uid="{00000000-0005-0000-0000-0000F0020000}"/>
    <cellStyle name="Currency 2 13" xfId="808" xr:uid="{00000000-0005-0000-0000-0000F1020000}"/>
    <cellStyle name="Currency 2 14" xfId="809" xr:uid="{00000000-0005-0000-0000-0000F2020000}"/>
    <cellStyle name="Currency 2 15" xfId="810" xr:uid="{00000000-0005-0000-0000-0000F3020000}"/>
    <cellStyle name="Currency 2 16" xfId="811" xr:uid="{00000000-0005-0000-0000-0000F4020000}"/>
    <cellStyle name="Currency 2 17" xfId="812" xr:uid="{00000000-0005-0000-0000-0000F5020000}"/>
    <cellStyle name="Currency 2 18" xfId="813" xr:uid="{00000000-0005-0000-0000-0000F6020000}"/>
    <cellStyle name="Currency 2 19" xfId="814" xr:uid="{00000000-0005-0000-0000-0000F7020000}"/>
    <cellStyle name="Currency 2 2" xfId="815" xr:uid="{00000000-0005-0000-0000-0000F8020000}"/>
    <cellStyle name="Currency 2 2 2" xfId="816" xr:uid="{00000000-0005-0000-0000-0000F9020000}"/>
    <cellStyle name="Currency 2 2 2 2" xfId="817" xr:uid="{00000000-0005-0000-0000-0000FA020000}"/>
    <cellStyle name="Currency 2 20" xfId="818" xr:uid="{00000000-0005-0000-0000-0000FB020000}"/>
    <cellStyle name="Currency 2 21" xfId="804" xr:uid="{00000000-0005-0000-0000-0000FC020000}"/>
    <cellStyle name="Currency 2 3" xfId="819" xr:uid="{00000000-0005-0000-0000-0000FD020000}"/>
    <cellStyle name="Currency 2 3 2" xfId="820" xr:uid="{00000000-0005-0000-0000-0000FE020000}"/>
    <cellStyle name="Currency 2 3 2 2" xfId="821" xr:uid="{00000000-0005-0000-0000-0000FF020000}"/>
    <cellStyle name="Currency 2 4" xfId="822" xr:uid="{00000000-0005-0000-0000-000000030000}"/>
    <cellStyle name="Currency 2 4 2" xfId="823" xr:uid="{00000000-0005-0000-0000-000001030000}"/>
    <cellStyle name="Currency 2 5" xfId="824" xr:uid="{00000000-0005-0000-0000-000002030000}"/>
    <cellStyle name="Currency 2 6" xfId="825" xr:uid="{00000000-0005-0000-0000-000003030000}"/>
    <cellStyle name="Currency 2 7" xfId="826" xr:uid="{00000000-0005-0000-0000-000004030000}"/>
    <cellStyle name="Currency 2 8" xfId="827" xr:uid="{00000000-0005-0000-0000-000005030000}"/>
    <cellStyle name="Currency 2 9" xfId="828" xr:uid="{00000000-0005-0000-0000-000006030000}"/>
    <cellStyle name="Currency 20" xfId="829" xr:uid="{00000000-0005-0000-0000-000007030000}"/>
    <cellStyle name="Currency 20 2" xfId="830" xr:uid="{00000000-0005-0000-0000-000008030000}"/>
    <cellStyle name="Currency 21" xfId="831" xr:uid="{00000000-0005-0000-0000-000009030000}"/>
    <cellStyle name="Currency 22" xfId="832" xr:uid="{00000000-0005-0000-0000-00000A030000}"/>
    <cellStyle name="Currency 23" xfId="833" xr:uid="{00000000-0005-0000-0000-00000B030000}"/>
    <cellStyle name="Currency 24" xfId="834" xr:uid="{00000000-0005-0000-0000-00000C030000}"/>
    <cellStyle name="Currency 25" xfId="835" xr:uid="{00000000-0005-0000-0000-00000D030000}"/>
    <cellStyle name="Currency 26" xfId="836" xr:uid="{00000000-0005-0000-0000-00000E030000}"/>
    <cellStyle name="Currency 27" xfId="837" xr:uid="{00000000-0005-0000-0000-00000F030000}"/>
    <cellStyle name="Currency 28" xfId="838" xr:uid="{00000000-0005-0000-0000-000010030000}"/>
    <cellStyle name="Currency 29" xfId="839" xr:uid="{00000000-0005-0000-0000-000011030000}"/>
    <cellStyle name="Currency 3" xfId="125" xr:uid="{00000000-0005-0000-0000-000012030000}"/>
    <cellStyle name="Currency 3 2" xfId="841" xr:uid="{00000000-0005-0000-0000-000013030000}"/>
    <cellStyle name="Currency 3 2 2" xfId="842" xr:uid="{00000000-0005-0000-0000-000014030000}"/>
    <cellStyle name="Currency 3 2 2 2" xfId="843" xr:uid="{00000000-0005-0000-0000-000015030000}"/>
    <cellStyle name="Currency 3 2 2 3" xfId="844" xr:uid="{00000000-0005-0000-0000-000016030000}"/>
    <cellStyle name="Currency 3 2 3" xfId="845" xr:uid="{00000000-0005-0000-0000-000017030000}"/>
    <cellStyle name="Currency 3 2 4" xfId="846" xr:uid="{00000000-0005-0000-0000-000018030000}"/>
    <cellStyle name="Currency 3 3" xfId="847" xr:uid="{00000000-0005-0000-0000-000019030000}"/>
    <cellStyle name="Currency 3 3 2" xfId="848" xr:uid="{00000000-0005-0000-0000-00001A030000}"/>
    <cellStyle name="Currency 3 3 3" xfId="849" xr:uid="{00000000-0005-0000-0000-00001B030000}"/>
    <cellStyle name="Currency 3 4" xfId="850" xr:uid="{00000000-0005-0000-0000-00001C030000}"/>
    <cellStyle name="Currency 3 5" xfId="851" xr:uid="{00000000-0005-0000-0000-00001D030000}"/>
    <cellStyle name="Currency 3 6" xfId="840" xr:uid="{00000000-0005-0000-0000-00001E030000}"/>
    <cellStyle name="Currency 30" xfId="852" xr:uid="{00000000-0005-0000-0000-00001F030000}"/>
    <cellStyle name="Currency 31" xfId="853" xr:uid="{00000000-0005-0000-0000-000020030000}"/>
    <cellStyle name="Currency 32" xfId="854" xr:uid="{00000000-0005-0000-0000-000021030000}"/>
    <cellStyle name="Currency 33" xfId="855" xr:uid="{00000000-0005-0000-0000-000022030000}"/>
    <cellStyle name="Currency 34" xfId="856" xr:uid="{00000000-0005-0000-0000-000023030000}"/>
    <cellStyle name="Currency 35" xfId="857" xr:uid="{00000000-0005-0000-0000-000024030000}"/>
    <cellStyle name="Currency 36" xfId="858" xr:uid="{00000000-0005-0000-0000-000025030000}"/>
    <cellStyle name="Currency 37" xfId="859" xr:uid="{00000000-0005-0000-0000-000026030000}"/>
    <cellStyle name="Currency 38" xfId="860" xr:uid="{00000000-0005-0000-0000-000027030000}"/>
    <cellStyle name="Currency 39" xfId="861" xr:uid="{00000000-0005-0000-0000-000028030000}"/>
    <cellStyle name="Currency 4" xfId="30" xr:uid="{00000000-0005-0000-0000-000029030000}"/>
    <cellStyle name="Currency 4 2" xfId="863" xr:uid="{00000000-0005-0000-0000-00002A030000}"/>
    <cellStyle name="Currency 4 2 2" xfId="864" xr:uid="{00000000-0005-0000-0000-00002B030000}"/>
    <cellStyle name="Currency 4 3" xfId="865" xr:uid="{00000000-0005-0000-0000-00002C030000}"/>
    <cellStyle name="Currency 4 4" xfId="862" xr:uid="{00000000-0005-0000-0000-00002D030000}"/>
    <cellStyle name="Currency 40" xfId="866" xr:uid="{00000000-0005-0000-0000-00002E030000}"/>
    <cellStyle name="Currency 41" xfId="867" xr:uid="{00000000-0005-0000-0000-00002F030000}"/>
    <cellStyle name="Currency 42" xfId="868" xr:uid="{00000000-0005-0000-0000-000030030000}"/>
    <cellStyle name="Currency 43" xfId="869" xr:uid="{00000000-0005-0000-0000-000031030000}"/>
    <cellStyle name="Currency 44" xfId="870" xr:uid="{00000000-0005-0000-0000-000032030000}"/>
    <cellStyle name="Currency 45" xfId="871" xr:uid="{00000000-0005-0000-0000-000033030000}"/>
    <cellStyle name="Currency 46" xfId="872" xr:uid="{00000000-0005-0000-0000-000034030000}"/>
    <cellStyle name="Currency 47" xfId="873" xr:uid="{00000000-0005-0000-0000-000035030000}"/>
    <cellStyle name="Currency 48" xfId="874" xr:uid="{00000000-0005-0000-0000-000036030000}"/>
    <cellStyle name="Currency 49" xfId="875" xr:uid="{00000000-0005-0000-0000-000037030000}"/>
    <cellStyle name="Currency 5" xfId="876" xr:uid="{00000000-0005-0000-0000-000038030000}"/>
    <cellStyle name="Currency 5 2" xfId="877" xr:uid="{00000000-0005-0000-0000-000039030000}"/>
    <cellStyle name="Currency 5 3" xfId="878" xr:uid="{00000000-0005-0000-0000-00003A030000}"/>
    <cellStyle name="Currency 50" xfId="879" xr:uid="{00000000-0005-0000-0000-00003B030000}"/>
    <cellStyle name="Currency 51" xfId="880" xr:uid="{00000000-0005-0000-0000-00003C030000}"/>
    <cellStyle name="Currency 52" xfId="881" xr:uid="{00000000-0005-0000-0000-00003D030000}"/>
    <cellStyle name="Currency 53" xfId="882" xr:uid="{00000000-0005-0000-0000-00003E030000}"/>
    <cellStyle name="Currency 54" xfId="883" xr:uid="{00000000-0005-0000-0000-00003F030000}"/>
    <cellStyle name="Currency 55" xfId="884" xr:uid="{00000000-0005-0000-0000-000040030000}"/>
    <cellStyle name="Currency 56" xfId="885" xr:uid="{00000000-0005-0000-0000-000041030000}"/>
    <cellStyle name="Currency 57" xfId="886" xr:uid="{00000000-0005-0000-0000-000042030000}"/>
    <cellStyle name="Currency 58" xfId="887" xr:uid="{00000000-0005-0000-0000-000043030000}"/>
    <cellStyle name="Currency 59" xfId="888" xr:uid="{00000000-0005-0000-0000-000044030000}"/>
    <cellStyle name="Currency 6" xfId="889" xr:uid="{00000000-0005-0000-0000-000045030000}"/>
    <cellStyle name="Currency 6 2" xfId="890" xr:uid="{00000000-0005-0000-0000-000046030000}"/>
    <cellStyle name="Currency 60" xfId="891" xr:uid="{00000000-0005-0000-0000-000047030000}"/>
    <cellStyle name="Currency 61" xfId="892" xr:uid="{00000000-0005-0000-0000-000048030000}"/>
    <cellStyle name="Currency 62" xfId="893" xr:uid="{00000000-0005-0000-0000-000049030000}"/>
    <cellStyle name="Currency 63" xfId="894" xr:uid="{00000000-0005-0000-0000-00004A030000}"/>
    <cellStyle name="Currency 7" xfId="895" xr:uid="{00000000-0005-0000-0000-00004B030000}"/>
    <cellStyle name="Currency 8" xfId="896" xr:uid="{00000000-0005-0000-0000-00004C030000}"/>
    <cellStyle name="Currency 9" xfId="897" xr:uid="{00000000-0005-0000-0000-00004D030000}"/>
    <cellStyle name="Currency,0" xfId="898" xr:uid="{00000000-0005-0000-0000-00004E030000}"/>
    <cellStyle name="Currency,2" xfId="899" xr:uid="{00000000-0005-0000-0000-00004F030000}"/>
    <cellStyle name="Currency0" xfId="109" xr:uid="{00000000-0005-0000-0000-000050030000}"/>
    <cellStyle name="Currency0 2" xfId="900" xr:uid="{00000000-0005-0000-0000-000051030000}"/>
    <cellStyle name="Currency1" xfId="901" xr:uid="{00000000-0005-0000-0000-000052030000}"/>
    <cellStyle name="Currency1 2" xfId="902" xr:uid="{00000000-0005-0000-0000-000053030000}"/>
    <cellStyle name="Currency1 3" xfId="903" xr:uid="{00000000-0005-0000-0000-000054030000}"/>
    <cellStyle name="Date" xfId="110" xr:uid="{00000000-0005-0000-0000-000055030000}"/>
    <cellStyle name="Date 2" xfId="904" xr:uid="{00000000-0005-0000-0000-000056030000}"/>
    <cellStyle name="Date Short" xfId="905" xr:uid="{00000000-0005-0000-0000-000057030000}"/>
    <cellStyle name="dateclr" xfId="906" xr:uid="{00000000-0005-0000-0000-000058030000}"/>
    <cellStyle name="Date-Time" xfId="907" xr:uid="{00000000-0005-0000-0000-000059030000}"/>
    <cellStyle name="DecBold" xfId="908" xr:uid="{00000000-0005-0000-0000-00005A030000}"/>
    <cellStyle name="Decimal 1" xfId="909" xr:uid="{00000000-0005-0000-0000-00005B030000}"/>
    <cellStyle name="Decimal 2" xfId="910" xr:uid="{00000000-0005-0000-0000-00005C030000}"/>
    <cellStyle name="Decimal 3" xfId="911" xr:uid="{00000000-0005-0000-0000-00005D030000}"/>
    <cellStyle name="DELTA" xfId="912" xr:uid="{00000000-0005-0000-0000-00005E030000}"/>
    <cellStyle name="Detail Row" xfId="913" xr:uid="{00000000-0005-0000-0000-00005F030000}"/>
    <cellStyle name="Dezimal [0]_Mappe11" xfId="914" xr:uid="{00000000-0005-0000-0000-000060030000}"/>
    <cellStyle name="Dezimal_Mappe11" xfId="915" xr:uid="{00000000-0005-0000-0000-000061030000}"/>
    <cellStyle name="Dollar (zero dec)" xfId="916" xr:uid="{00000000-0005-0000-0000-000062030000}"/>
    <cellStyle name="Dollar (zero dec) 2" xfId="917" xr:uid="{00000000-0005-0000-0000-000063030000}"/>
    <cellStyle name="Dollar (zero dec) 3" xfId="918" xr:uid="{00000000-0005-0000-0000-000064030000}"/>
    <cellStyle name="Enter Currency (0)" xfId="919" xr:uid="{00000000-0005-0000-0000-000065030000}"/>
    <cellStyle name="Enter Currency (2)" xfId="920" xr:uid="{00000000-0005-0000-0000-000066030000}"/>
    <cellStyle name="Enter Units (0)" xfId="921" xr:uid="{00000000-0005-0000-0000-000067030000}"/>
    <cellStyle name="Enter Units (1)" xfId="922" xr:uid="{00000000-0005-0000-0000-000068030000}"/>
    <cellStyle name="Enter Units (2)" xfId="923" xr:uid="{00000000-0005-0000-0000-000069030000}"/>
    <cellStyle name="Entered" xfId="924" xr:uid="{00000000-0005-0000-0000-00006A030000}"/>
    <cellStyle name="Euro" xfId="925" xr:uid="{00000000-0005-0000-0000-00006B030000}"/>
    <cellStyle name="Explanatory Text 2" xfId="63" xr:uid="{00000000-0005-0000-0000-00006C030000}"/>
    <cellStyle name="Explanatory Text 2 2" xfId="926" xr:uid="{00000000-0005-0000-0000-00006D030000}"/>
    <cellStyle name="Explanatory Text 3" xfId="31" xr:uid="{00000000-0005-0000-0000-00006E030000}"/>
    <cellStyle name="Explanatory Text 4" xfId="927" xr:uid="{00000000-0005-0000-0000-00006F030000}"/>
    <cellStyle name="Fixed" xfId="111" xr:uid="{00000000-0005-0000-0000-000070030000}"/>
    <cellStyle name="Fixed 2" xfId="928" xr:uid="{00000000-0005-0000-0000-000071030000}"/>
    <cellStyle name="FMVNumber" xfId="929" xr:uid="{00000000-0005-0000-0000-000072030000}"/>
    <cellStyle name="Forecast" xfId="930" xr:uid="{00000000-0005-0000-0000-000073030000}"/>
    <cellStyle name="Good 2" xfId="53" xr:uid="{00000000-0005-0000-0000-000074030000}"/>
    <cellStyle name="Good 2 2" xfId="931" xr:uid="{00000000-0005-0000-0000-000075030000}"/>
    <cellStyle name="Good 3" xfId="32" xr:uid="{00000000-0005-0000-0000-000076030000}"/>
    <cellStyle name="Good 4" xfId="932" xr:uid="{00000000-0005-0000-0000-000077030000}"/>
    <cellStyle name="GREENCLEAR" xfId="933" xr:uid="{00000000-0005-0000-0000-000078030000}"/>
    <cellStyle name="GREENCLEAR 2" xfId="934" xr:uid="{00000000-0005-0000-0000-000079030000}"/>
    <cellStyle name="GREENSHADE" xfId="935" xr:uid="{00000000-0005-0000-0000-00007A030000}"/>
    <cellStyle name="GREENSHADE 2" xfId="936" xr:uid="{00000000-0005-0000-0000-00007B030000}"/>
    <cellStyle name="Grey" xfId="112" xr:uid="{00000000-0005-0000-0000-00007C030000}"/>
    <cellStyle name="Grey 2" xfId="937" xr:uid="{00000000-0005-0000-0000-00007D030000}"/>
    <cellStyle name="GSA Align" xfId="938" xr:uid="{00000000-0005-0000-0000-00007E030000}"/>
    <cellStyle name="GSA Align Center" xfId="939" xr:uid="{00000000-0005-0000-0000-00007F030000}"/>
    <cellStyle name="GSA Align Left" xfId="940" xr:uid="{00000000-0005-0000-0000-000080030000}"/>
    <cellStyle name="GSA Date" xfId="941" xr:uid="{00000000-0005-0000-0000-000081030000}"/>
    <cellStyle name="GSA Price" xfId="942" xr:uid="{00000000-0005-0000-0000-000082030000}"/>
    <cellStyle name="HEADER" xfId="943" xr:uid="{00000000-0005-0000-0000-000083030000}"/>
    <cellStyle name="Header1" xfId="944" xr:uid="{00000000-0005-0000-0000-000084030000}"/>
    <cellStyle name="Header2" xfId="945" xr:uid="{00000000-0005-0000-0000-000085030000}"/>
    <cellStyle name="Header2 2" xfId="946" xr:uid="{00000000-0005-0000-0000-000086030000}"/>
    <cellStyle name="Header2 2 10" xfId="947" xr:uid="{00000000-0005-0000-0000-000087030000}"/>
    <cellStyle name="Header2 2 10 2" xfId="948" xr:uid="{00000000-0005-0000-0000-000088030000}"/>
    <cellStyle name="Header2 2 10 3" xfId="949" xr:uid="{00000000-0005-0000-0000-000089030000}"/>
    <cellStyle name="Header2 2 2" xfId="950" xr:uid="{00000000-0005-0000-0000-00008A030000}"/>
    <cellStyle name="Header2 2 2 10" xfId="951" xr:uid="{00000000-0005-0000-0000-00008B030000}"/>
    <cellStyle name="Header2 2 2 10 2" xfId="952" xr:uid="{00000000-0005-0000-0000-00008C030000}"/>
    <cellStyle name="Header2 2 2 10 3" xfId="953" xr:uid="{00000000-0005-0000-0000-00008D030000}"/>
    <cellStyle name="Header2 2 2 11" xfId="954" xr:uid="{00000000-0005-0000-0000-00008E030000}"/>
    <cellStyle name="Header2 2 2 11 2" xfId="955" xr:uid="{00000000-0005-0000-0000-00008F030000}"/>
    <cellStyle name="Header2 2 2 11 3" xfId="956" xr:uid="{00000000-0005-0000-0000-000090030000}"/>
    <cellStyle name="Header2 2 2 12" xfId="957" xr:uid="{00000000-0005-0000-0000-000091030000}"/>
    <cellStyle name="Header2 2 2 12 2" xfId="958" xr:uid="{00000000-0005-0000-0000-000092030000}"/>
    <cellStyle name="Header2 2 2 12 3" xfId="959" xr:uid="{00000000-0005-0000-0000-000093030000}"/>
    <cellStyle name="Header2 2 2 13" xfId="960" xr:uid="{00000000-0005-0000-0000-000094030000}"/>
    <cellStyle name="Header2 2 2 13 2" xfId="961" xr:uid="{00000000-0005-0000-0000-000095030000}"/>
    <cellStyle name="Header2 2 2 13 3" xfId="962" xr:uid="{00000000-0005-0000-0000-000096030000}"/>
    <cellStyle name="Header2 2 2 14" xfId="963" xr:uid="{00000000-0005-0000-0000-000097030000}"/>
    <cellStyle name="Header2 2 2 14 2" xfId="964" xr:uid="{00000000-0005-0000-0000-000098030000}"/>
    <cellStyle name="Header2 2 2 14 3" xfId="965" xr:uid="{00000000-0005-0000-0000-000099030000}"/>
    <cellStyle name="Header2 2 2 2" xfId="966" xr:uid="{00000000-0005-0000-0000-00009A030000}"/>
    <cellStyle name="Header2 2 2 2 2" xfId="967" xr:uid="{00000000-0005-0000-0000-00009B030000}"/>
    <cellStyle name="Header2 2 2 2 2 2" xfId="968" xr:uid="{00000000-0005-0000-0000-00009C030000}"/>
    <cellStyle name="Header2 2 2 2 2 2 2" xfId="969" xr:uid="{00000000-0005-0000-0000-00009D030000}"/>
    <cellStyle name="Header2 2 2 2 2 2 3" xfId="970" xr:uid="{00000000-0005-0000-0000-00009E030000}"/>
    <cellStyle name="Header2 2 2 2 2 3" xfId="971" xr:uid="{00000000-0005-0000-0000-00009F030000}"/>
    <cellStyle name="Header2 2 2 2 2 3 2" xfId="972" xr:uid="{00000000-0005-0000-0000-0000A0030000}"/>
    <cellStyle name="Header2 2 2 2 2 3 3" xfId="973" xr:uid="{00000000-0005-0000-0000-0000A1030000}"/>
    <cellStyle name="Header2 2 2 2 2 4" xfId="974" xr:uid="{00000000-0005-0000-0000-0000A2030000}"/>
    <cellStyle name="Header2 2 2 2 2 4 2" xfId="975" xr:uid="{00000000-0005-0000-0000-0000A3030000}"/>
    <cellStyle name="Header2 2 2 2 2 4 3" xfId="976" xr:uid="{00000000-0005-0000-0000-0000A4030000}"/>
    <cellStyle name="Header2 2 2 2 2 5" xfId="977" xr:uid="{00000000-0005-0000-0000-0000A5030000}"/>
    <cellStyle name="Header2 2 2 2 2 5 2" xfId="978" xr:uid="{00000000-0005-0000-0000-0000A6030000}"/>
    <cellStyle name="Header2 2 2 2 2 5 3" xfId="979" xr:uid="{00000000-0005-0000-0000-0000A7030000}"/>
    <cellStyle name="Header2 2 2 2 2 6" xfId="980" xr:uid="{00000000-0005-0000-0000-0000A8030000}"/>
    <cellStyle name="Header2 2 2 2 2 6 2" xfId="981" xr:uid="{00000000-0005-0000-0000-0000A9030000}"/>
    <cellStyle name="Header2 2 2 2 2 6 3" xfId="982" xr:uid="{00000000-0005-0000-0000-0000AA030000}"/>
    <cellStyle name="Header2 2 2 2 2 7" xfId="983" xr:uid="{00000000-0005-0000-0000-0000AB030000}"/>
    <cellStyle name="Header2 2 2 2 2 8" xfId="984" xr:uid="{00000000-0005-0000-0000-0000AC030000}"/>
    <cellStyle name="Header2 2 2 2 3" xfId="985" xr:uid="{00000000-0005-0000-0000-0000AD030000}"/>
    <cellStyle name="Header2 2 2 2 3 2" xfId="986" xr:uid="{00000000-0005-0000-0000-0000AE030000}"/>
    <cellStyle name="Header2 2 2 2 3 2 2" xfId="987" xr:uid="{00000000-0005-0000-0000-0000AF030000}"/>
    <cellStyle name="Header2 2 2 2 3 2 3" xfId="988" xr:uid="{00000000-0005-0000-0000-0000B0030000}"/>
    <cellStyle name="Header2 2 2 2 3 3" xfId="989" xr:uid="{00000000-0005-0000-0000-0000B1030000}"/>
    <cellStyle name="Header2 2 2 2 3 3 2" xfId="990" xr:uid="{00000000-0005-0000-0000-0000B2030000}"/>
    <cellStyle name="Header2 2 2 2 3 3 3" xfId="991" xr:uid="{00000000-0005-0000-0000-0000B3030000}"/>
    <cellStyle name="Header2 2 2 2 3 4" xfId="992" xr:uid="{00000000-0005-0000-0000-0000B4030000}"/>
    <cellStyle name="Header2 2 2 2 3 4 2" xfId="993" xr:uid="{00000000-0005-0000-0000-0000B5030000}"/>
    <cellStyle name="Header2 2 2 2 3 4 3" xfId="994" xr:uid="{00000000-0005-0000-0000-0000B6030000}"/>
    <cellStyle name="Header2 2 2 2 3 5" xfId="995" xr:uid="{00000000-0005-0000-0000-0000B7030000}"/>
    <cellStyle name="Header2 2 2 2 3 5 2" xfId="996" xr:uid="{00000000-0005-0000-0000-0000B8030000}"/>
    <cellStyle name="Header2 2 2 2 3 5 3" xfId="997" xr:uid="{00000000-0005-0000-0000-0000B9030000}"/>
    <cellStyle name="Header2 2 2 2 3 6" xfId="998" xr:uid="{00000000-0005-0000-0000-0000BA030000}"/>
    <cellStyle name="Header2 2 2 2 3 6 2" xfId="999" xr:uid="{00000000-0005-0000-0000-0000BB030000}"/>
    <cellStyle name="Header2 2 2 2 3 6 3" xfId="1000" xr:uid="{00000000-0005-0000-0000-0000BC030000}"/>
    <cellStyle name="Header2 2 2 2 3 7" xfId="1001" xr:uid="{00000000-0005-0000-0000-0000BD030000}"/>
    <cellStyle name="Header2 2 2 2 3 8" xfId="1002" xr:uid="{00000000-0005-0000-0000-0000BE030000}"/>
    <cellStyle name="Header2 2 2 2 4" xfId="1003" xr:uid="{00000000-0005-0000-0000-0000BF030000}"/>
    <cellStyle name="Header2 2 2 2 4 2" xfId="1004" xr:uid="{00000000-0005-0000-0000-0000C0030000}"/>
    <cellStyle name="Header2 2 2 2 4 2 2" xfId="1005" xr:uid="{00000000-0005-0000-0000-0000C1030000}"/>
    <cellStyle name="Header2 2 2 2 4 2 3" xfId="1006" xr:uid="{00000000-0005-0000-0000-0000C2030000}"/>
    <cellStyle name="Header2 2 2 2 4 3" xfId="1007" xr:uid="{00000000-0005-0000-0000-0000C3030000}"/>
    <cellStyle name="Header2 2 2 2 4 3 2" xfId="1008" xr:uid="{00000000-0005-0000-0000-0000C4030000}"/>
    <cellStyle name="Header2 2 2 2 4 3 3" xfId="1009" xr:uid="{00000000-0005-0000-0000-0000C5030000}"/>
    <cellStyle name="Header2 2 2 2 4 4" xfId="1010" xr:uid="{00000000-0005-0000-0000-0000C6030000}"/>
    <cellStyle name="Header2 2 2 2 4 4 2" xfId="1011" xr:uid="{00000000-0005-0000-0000-0000C7030000}"/>
    <cellStyle name="Header2 2 2 2 4 4 3" xfId="1012" xr:uid="{00000000-0005-0000-0000-0000C8030000}"/>
    <cellStyle name="Header2 2 2 2 4 5" xfId="1013" xr:uid="{00000000-0005-0000-0000-0000C9030000}"/>
    <cellStyle name="Header2 2 2 2 4 5 2" xfId="1014" xr:uid="{00000000-0005-0000-0000-0000CA030000}"/>
    <cellStyle name="Header2 2 2 2 4 5 3" xfId="1015" xr:uid="{00000000-0005-0000-0000-0000CB030000}"/>
    <cellStyle name="Header2 2 2 2 4 6" xfId="1016" xr:uid="{00000000-0005-0000-0000-0000CC030000}"/>
    <cellStyle name="Header2 2 2 2 4 6 2" xfId="1017" xr:uid="{00000000-0005-0000-0000-0000CD030000}"/>
    <cellStyle name="Header2 2 2 2 4 6 3" xfId="1018" xr:uid="{00000000-0005-0000-0000-0000CE030000}"/>
    <cellStyle name="Header2 2 2 2 4 7" xfId="1019" xr:uid="{00000000-0005-0000-0000-0000CF030000}"/>
    <cellStyle name="Header2 2 2 2 4 8" xfId="1020" xr:uid="{00000000-0005-0000-0000-0000D0030000}"/>
    <cellStyle name="Header2 2 2 2 5" xfId="1021" xr:uid="{00000000-0005-0000-0000-0000D1030000}"/>
    <cellStyle name="Header2 2 2 2 5 2" xfId="1022" xr:uid="{00000000-0005-0000-0000-0000D2030000}"/>
    <cellStyle name="Header2 2 2 2 5 2 2" xfId="1023" xr:uid="{00000000-0005-0000-0000-0000D3030000}"/>
    <cellStyle name="Header2 2 2 2 5 2 3" xfId="1024" xr:uid="{00000000-0005-0000-0000-0000D4030000}"/>
    <cellStyle name="Header2 2 2 2 5 3" xfId="1025" xr:uid="{00000000-0005-0000-0000-0000D5030000}"/>
    <cellStyle name="Header2 2 2 2 5 3 2" xfId="1026" xr:uid="{00000000-0005-0000-0000-0000D6030000}"/>
    <cellStyle name="Header2 2 2 2 5 3 3" xfId="1027" xr:uid="{00000000-0005-0000-0000-0000D7030000}"/>
    <cellStyle name="Header2 2 2 2 5 4" xfId="1028" xr:uid="{00000000-0005-0000-0000-0000D8030000}"/>
    <cellStyle name="Header2 2 2 2 5 4 2" xfId="1029" xr:uid="{00000000-0005-0000-0000-0000D9030000}"/>
    <cellStyle name="Header2 2 2 2 5 4 3" xfId="1030" xr:uid="{00000000-0005-0000-0000-0000DA030000}"/>
    <cellStyle name="Header2 2 2 2 5 5" xfId="1031" xr:uid="{00000000-0005-0000-0000-0000DB030000}"/>
    <cellStyle name="Header2 2 2 2 5 5 2" xfId="1032" xr:uid="{00000000-0005-0000-0000-0000DC030000}"/>
    <cellStyle name="Header2 2 2 2 5 5 3" xfId="1033" xr:uid="{00000000-0005-0000-0000-0000DD030000}"/>
    <cellStyle name="Header2 2 2 2 5 6" xfId="1034" xr:uid="{00000000-0005-0000-0000-0000DE030000}"/>
    <cellStyle name="Header2 2 2 2 5 6 2" xfId="1035" xr:uid="{00000000-0005-0000-0000-0000DF030000}"/>
    <cellStyle name="Header2 2 2 2 5 6 3" xfId="1036" xr:uid="{00000000-0005-0000-0000-0000E0030000}"/>
    <cellStyle name="Header2 2 2 2 5 7" xfId="1037" xr:uid="{00000000-0005-0000-0000-0000E1030000}"/>
    <cellStyle name="Header2 2 2 2 6" xfId="1038" xr:uid="{00000000-0005-0000-0000-0000E2030000}"/>
    <cellStyle name="Header2 2 2 2 6 2" xfId="1039" xr:uid="{00000000-0005-0000-0000-0000E3030000}"/>
    <cellStyle name="Header2 2 2 2 6 2 2" xfId="1040" xr:uid="{00000000-0005-0000-0000-0000E4030000}"/>
    <cellStyle name="Header2 2 2 2 6 2 3" xfId="1041" xr:uid="{00000000-0005-0000-0000-0000E5030000}"/>
    <cellStyle name="Header2 2 2 2 6 3" xfId="1042" xr:uid="{00000000-0005-0000-0000-0000E6030000}"/>
    <cellStyle name="Header2 2 2 2 6 3 2" xfId="1043" xr:uid="{00000000-0005-0000-0000-0000E7030000}"/>
    <cellStyle name="Header2 2 2 2 6 3 3" xfId="1044" xr:uid="{00000000-0005-0000-0000-0000E8030000}"/>
    <cellStyle name="Header2 2 2 2 6 4" xfId="1045" xr:uid="{00000000-0005-0000-0000-0000E9030000}"/>
    <cellStyle name="Header2 2 2 2 6 4 2" xfId="1046" xr:uid="{00000000-0005-0000-0000-0000EA030000}"/>
    <cellStyle name="Header2 2 2 2 6 4 3" xfId="1047" xr:uid="{00000000-0005-0000-0000-0000EB030000}"/>
    <cellStyle name="Header2 2 2 2 6 5" xfId="1048" xr:uid="{00000000-0005-0000-0000-0000EC030000}"/>
    <cellStyle name="Header2 2 2 2 6 5 2" xfId="1049" xr:uid="{00000000-0005-0000-0000-0000ED030000}"/>
    <cellStyle name="Header2 2 2 2 6 5 3" xfId="1050" xr:uid="{00000000-0005-0000-0000-0000EE030000}"/>
    <cellStyle name="Header2 2 2 2 6 6" xfId="1051" xr:uid="{00000000-0005-0000-0000-0000EF030000}"/>
    <cellStyle name="Header2 2 2 2 6 6 2" xfId="1052" xr:uid="{00000000-0005-0000-0000-0000F0030000}"/>
    <cellStyle name="Header2 2 2 2 6 6 3" xfId="1053" xr:uid="{00000000-0005-0000-0000-0000F1030000}"/>
    <cellStyle name="Header2 2 2 2 6 7" xfId="1054" xr:uid="{00000000-0005-0000-0000-0000F2030000}"/>
    <cellStyle name="Header2 2 2 2 7" xfId="1055" xr:uid="{00000000-0005-0000-0000-0000F3030000}"/>
    <cellStyle name="Header2 2 2 2 7 2" xfId="1056" xr:uid="{00000000-0005-0000-0000-0000F4030000}"/>
    <cellStyle name="Header2 2 2 2 7 3" xfId="1057" xr:uid="{00000000-0005-0000-0000-0000F5030000}"/>
    <cellStyle name="Header2 2 2 3" xfId="1058" xr:uid="{00000000-0005-0000-0000-0000F6030000}"/>
    <cellStyle name="Header2 2 2 3 2" xfId="1059" xr:uid="{00000000-0005-0000-0000-0000F7030000}"/>
    <cellStyle name="Header2 2 2 3 2 2" xfId="1060" xr:uid="{00000000-0005-0000-0000-0000F8030000}"/>
    <cellStyle name="Header2 2 2 3 2 2 2" xfId="1061" xr:uid="{00000000-0005-0000-0000-0000F9030000}"/>
    <cellStyle name="Header2 2 2 3 2 2 3" xfId="1062" xr:uid="{00000000-0005-0000-0000-0000FA030000}"/>
    <cellStyle name="Header2 2 2 3 2 3" xfId="1063" xr:uid="{00000000-0005-0000-0000-0000FB030000}"/>
    <cellStyle name="Header2 2 2 3 2 3 2" xfId="1064" xr:uid="{00000000-0005-0000-0000-0000FC030000}"/>
    <cellStyle name="Header2 2 2 3 2 3 3" xfId="1065" xr:uid="{00000000-0005-0000-0000-0000FD030000}"/>
    <cellStyle name="Header2 2 2 3 2 4" xfId="1066" xr:uid="{00000000-0005-0000-0000-0000FE030000}"/>
    <cellStyle name="Header2 2 2 3 2 4 2" xfId="1067" xr:uid="{00000000-0005-0000-0000-0000FF030000}"/>
    <cellStyle name="Header2 2 2 3 2 4 3" xfId="1068" xr:uid="{00000000-0005-0000-0000-000000040000}"/>
    <cellStyle name="Header2 2 2 3 2 5" xfId="1069" xr:uid="{00000000-0005-0000-0000-000001040000}"/>
    <cellStyle name="Header2 2 2 3 2 5 2" xfId="1070" xr:uid="{00000000-0005-0000-0000-000002040000}"/>
    <cellStyle name="Header2 2 2 3 2 5 3" xfId="1071" xr:uid="{00000000-0005-0000-0000-000003040000}"/>
    <cellStyle name="Header2 2 2 3 2 6" xfId="1072" xr:uid="{00000000-0005-0000-0000-000004040000}"/>
    <cellStyle name="Header2 2 2 3 2 6 2" xfId="1073" xr:uid="{00000000-0005-0000-0000-000005040000}"/>
    <cellStyle name="Header2 2 2 3 2 6 3" xfId="1074" xr:uid="{00000000-0005-0000-0000-000006040000}"/>
    <cellStyle name="Header2 2 2 3 2 7" xfId="1075" xr:uid="{00000000-0005-0000-0000-000007040000}"/>
    <cellStyle name="Header2 2 2 3 2 8" xfId="1076" xr:uid="{00000000-0005-0000-0000-000008040000}"/>
    <cellStyle name="Header2 2 2 3 3" xfId="1077" xr:uid="{00000000-0005-0000-0000-000009040000}"/>
    <cellStyle name="Header2 2 2 3 3 2" xfId="1078" xr:uid="{00000000-0005-0000-0000-00000A040000}"/>
    <cellStyle name="Header2 2 2 3 3 2 2" xfId="1079" xr:uid="{00000000-0005-0000-0000-00000B040000}"/>
    <cellStyle name="Header2 2 2 3 3 2 3" xfId="1080" xr:uid="{00000000-0005-0000-0000-00000C040000}"/>
    <cellStyle name="Header2 2 2 3 3 3" xfId="1081" xr:uid="{00000000-0005-0000-0000-00000D040000}"/>
    <cellStyle name="Header2 2 2 3 3 3 2" xfId="1082" xr:uid="{00000000-0005-0000-0000-00000E040000}"/>
    <cellStyle name="Header2 2 2 3 3 3 3" xfId="1083" xr:uid="{00000000-0005-0000-0000-00000F040000}"/>
    <cellStyle name="Header2 2 2 3 3 4" xfId="1084" xr:uid="{00000000-0005-0000-0000-000010040000}"/>
    <cellStyle name="Header2 2 2 3 3 4 2" xfId="1085" xr:uid="{00000000-0005-0000-0000-000011040000}"/>
    <cellStyle name="Header2 2 2 3 3 4 3" xfId="1086" xr:uid="{00000000-0005-0000-0000-000012040000}"/>
    <cellStyle name="Header2 2 2 3 3 5" xfId="1087" xr:uid="{00000000-0005-0000-0000-000013040000}"/>
    <cellStyle name="Header2 2 2 3 3 5 2" xfId="1088" xr:uid="{00000000-0005-0000-0000-000014040000}"/>
    <cellStyle name="Header2 2 2 3 3 5 3" xfId="1089" xr:uid="{00000000-0005-0000-0000-000015040000}"/>
    <cellStyle name="Header2 2 2 3 3 6" xfId="1090" xr:uid="{00000000-0005-0000-0000-000016040000}"/>
    <cellStyle name="Header2 2 2 3 3 6 2" xfId="1091" xr:uid="{00000000-0005-0000-0000-000017040000}"/>
    <cellStyle name="Header2 2 2 3 3 6 3" xfId="1092" xr:uid="{00000000-0005-0000-0000-000018040000}"/>
    <cellStyle name="Header2 2 2 3 3 7" xfId="1093" xr:uid="{00000000-0005-0000-0000-000019040000}"/>
    <cellStyle name="Header2 2 2 3 3 8" xfId="1094" xr:uid="{00000000-0005-0000-0000-00001A040000}"/>
    <cellStyle name="Header2 2 2 3 4" xfId="1095" xr:uid="{00000000-0005-0000-0000-00001B040000}"/>
    <cellStyle name="Header2 2 2 3 4 2" xfId="1096" xr:uid="{00000000-0005-0000-0000-00001C040000}"/>
    <cellStyle name="Header2 2 2 3 4 2 2" xfId="1097" xr:uid="{00000000-0005-0000-0000-00001D040000}"/>
    <cellStyle name="Header2 2 2 3 4 2 3" xfId="1098" xr:uid="{00000000-0005-0000-0000-00001E040000}"/>
    <cellStyle name="Header2 2 2 3 4 3" xfId="1099" xr:uid="{00000000-0005-0000-0000-00001F040000}"/>
    <cellStyle name="Header2 2 2 3 4 3 2" xfId="1100" xr:uid="{00000000-0005-0000-0000-000020040000}"/>
    <cellStyle name="Header2 2 2 3 4 3 3" xfId="1101" xr:uid="{00000000-0005-0000-0000-000021040000}"/>
    <cellStyle name="Header2 2 2 3 4 4" xfId="1102" xr:uid="{00000000-0005-0000-0000-000022040000}"/>
    <cellStyle name="Header2 2 2 3 4 4 2" xfId="1103" xr:uid="{00000000-0005-0000-0000-000023040000}"/>
    <cellStyle name="Header2 2 2 3 4 4 3" xfId="1104" xr:uid="{00000000-0005-0000-0000-000024040000}"/>
    <cellStyle name="Header2 2 2 3 4 5" xfId="1105" xr:uid="{00000000-0005-0000-0000-000025040000}"/>
    <cellStyle name="Header2 2 2 3 4 5 2" xfId="1106" xr:uid="{00000000-0005-0000-0000-000026040000}"/>
    <cellStyle name="Header2 2 2 3 4 5 3" xfId="1107" xr:uid="{00000000-0005-0000-0000-000027040000}"/>
    <cellStyle name="Header2 2 2 3 4 6" xfId="1108" xr:uid="{00000000-0005-0000-0000-000028040000}"/>
    <cellStyle name="Header2 2 2 3 4 6 2" xfId="1109" xr:uid="{00000000-0005-0000-0000-000029040000}"/>
    <cellStyle name="Header2 2 2 3 4 6 3" xfId="1110" xr:uid="{00000000-0005-0000-0000-00002A040000}"/>
    <cellStyle name="Header2 2 2 3 4 7" xfId="1111" xr:uid="{00000000-0005-0000-0000-00002B040000}"/>
    <cellStyle name="Header2 2 2 3 4 8" xfId="1112" xr:uid="{00000000-0005-0000-0000-00002C040000}"/>
    <cellStyle name="Header2 2 2 3 5" xfId="1113" xr:uid="{00000000-0005-0000-0000-00002D040000}"/>
    <cellStyle name="Header2 2 2 3 5 2" xfId="1114" xr:uid="{00000000-0005-0000-0000-00002E040000}"/>
    <cellStyle name="Header2 2 2 3 5 2 2" xfId="1115" xr:uid="{00000000-0005-0000-0000-00002F040000}"/>
    <cellStyle name="Header2 2 2 3 5 2 3" xfId="1116" xr:uid="{00000000-0005-0000-0000-000030040000}"/>
    <cellStyle name="Header2 2 2 3 5 3" xfId="1117" xr:uid="{00000000-0005-0000-0000-000031040000}"/>
    <cellStyle name="Header2 2 2 3 5 3 2" xfId="1118" xr:uid="{00000000-0005-0000-0000-000032040000}"/>
    <cellStyle name="Header2 2 2 3 5 3 3" xfId="1119" xr:uid="{00000000-0005-0000-0000-000033040000}"/>
    <cellStyle name="Header2 2 2 3 5 4" xfId="1120" xr:uid="{00000000-0005-0000-0000-000034040000}"/>
    <cellStyle name="Header2 2 2 3 5 4 2" xfId="1121" xr:uid="{00000000-0005-0000-0000-000035040000}"/>
    <cellStyle name="Header2 2 2 3 5 4 3" xfId="1122" xr:uid="{00000000-0005-0000-0000-000036040000}"/>
    <cellStyle name="Header2 2 2 3 5 5" xfId="1123" xr:uid="{00000000-0005-0000-0000-000037040000}"/>
    <cellStyle name="Header2 2 2 3 5 5 2" xfId="1124" xr:uid="{00000000-0005-0000-0000-000038040000}"/>
    <cellStyle name="Header2 2 2 3 5 5 3" xfId="1125" xr:uid="{00000000-0005-0000-0000-000039040000}"/>
    <cellStyle name="Header2 2 2 3 5 6" xfId="1126" xr:uid="{00000000-0005-0000-0000-00003A040000}"/>
    <cellStyle name="Header2 2 2 3 5 6 2" xfId="1127" xr:uid="{00000000-0005-0000-0000-00003B040000}"/>
    <cellStyle name="Header2 2 2 3 5 6 3" xfId="1128" xr:uid="{00000000-0005-0000-0000-00003C040000}"/>
    <cellStyle name="Header2 2 2 3 5 7" xfId="1129" xr:uid="{00000000-0005-0000-0000-00003D040000}"/>
    <cellStyle name="Header2 2 2 3 6" xfId="1130" xr:uid="{00000000-0005-0000-0000-00003E040000}"/>
    <cellStyle name="Header2 2 2 3 6 2" xfId="1131" xr:uid="{00000000-0005-0000-0000-00003F040000}"/>
    <cellStyle name="Header2 2 2 3 6 2 2" xfId="1132" xr:uid="{00000000-0005-0000-0000-000040040000}"/>
    <cellStyle name="Header2 2 2 3 6 2 3" xfId="1133" xr:uid="{00000000-0005-0000-0000-000041040000}"/>
    <cellStyle name="Header2 2 2 3 6 3" xfId="1134" xr:uid="{00000000-0005-0000-0000-000042040000}"/>
    <cellStyle name="Header2 2 2 3 6 3 2" xfId="1135" xr:uid="{00000000-0005-0000-0000-000043040000}"/>
    <cellStyle name="Header2 2 2 3 6 3 3" xfId="1136" xr:uid="{00000000-0005-0000-0000-000044040000}"/>
    <cellStyle name="Header2 2 2 3 6 4" xfId="1137" xr:uid="{00000000-0005-0000-0000-000045040000}"/>
    <cellStyle name="Header2 2 2 3 6 4 2" xfId="1138" xr:uid="{00000000-0005-0000-0000-000046040000}"/>
    <cellStyle name="Header2 2 2 3 6 4 3" xfId="1139" xr:uid="{00000000-0005-0000-0000-000047040000}"/>
    <cellStyle name="Header2 2 2 3 6 5" xfId="1140" xr:uid="{00000000-0005-0000-0000-000048040000}"/>
    <cellStyle name="Header2 2 2 3 6 5 2" xfId="1141" xr:uid="{00000000-0005-0000-0000-000049040000}"/>
    <cellStyle name="Header2 2 2 3 6 5 3" xfId="1142" xr:uid="{00000000-0005-0000-0000-00004A040000}"/>
    <cellStyle name="Header2 2 2 3 6 6" xfId="1143" xr:uid="{00000000-0005-0000-0000-00004B040000}"/>
    <cellStyle name="Header2 2 2 3 6 6 2" xfId="1144" xr:uid="{00000000-0005-0000-0000-00004C040000}"/>
    <cellStyle name="Header2 2 2 3 6 6 3" xfId="1145" xr:uid="{00000000-0005-0000-0000-00004D040000}"/>
    <cellStyle name="Header2 2 2 3 6 7" xfId="1146" xr:uid="{00000000-0005-0000-0000-00004E040000}"/>
    <cellStyle name="Header2 2 2 4" xfId="1147" xr:uid="{00000000-0005-0000-0000-00004F040000}"/>
    <cellStyle name="Header2 2 2 4 2" xfId="1148" xr:uid="{00000000-0005-0000-0000-000050040000}"/>
    <cellStyle name="Header2 2 2 4 2 2" xfId="1149" xr:uid="{00000000-0005-0000-0000-000051040000}"/>
    <cellStyle name="Header2 2 2 4 2 2 2" xfId="1150" xr:uid="{00000000-0005-0000-0000-000052040000}"/>
    <cellStyle name="Header2 2 2 4 2 2 3" xfId="1151" xr:uid="{00000000-0005-0000-0000-000053040000}"/>
    <cellStyle name="Header2 2 2 4 2 3" xfId="1152" xr:uid="{00000000-0005-0000-0000-000054040000}"/>
    <cellStyle name="Header2 2 2 4 2 3 2" xfId="1153" xr:uid="{00000000-0005-0000-0000-000055040000}"/>
    <cellStyle name="Header2 2 2 4 2 3 3" xfId="1154" xr:uid="{00000000-0005-0000-0000-000056040000}"/>
    <cellStyle name="Header2 2 2 4 2 4" xfId="1155" xr:uid="{00000000-0005-0000-0000-000057040000}"/>
    <cellStyle name="Header2 2 2 4 2 4 2" xfId="1156" xr:uid="{00000000-0005-0000-0000-000058040000}"/>
    <cellStyle name="Header2 2 2 4 2 4 3" xfId="1157" xr:uid="{00000000-0005-0000-0000-000059040000}"/>
    <cellStyle name="Header2 2 2 4 2 5" xfId="1158" xr:uid="{00000000-0005-0000-0000-00005A040000}"/>
    <cellStyle name="Header2 2 2 4 2 5 2" xfId="1159" xr:uid="{00000000-0005-0000-0000-00005B040000}"/>
    <cellStyle name="Header2 2 2 4 2 5 3" xfId="1160" xr:uid="{00000000-0005-0000-0000-00005C040000}"/>
    <cellStyle name="Header2 2 2 4 2 6" xfId="1161" xr:uid="{00000000-0005-0000-0000-00005D040000}"/>
    <cellStyle name="Header2 2 2 4 2 6 2" xfId="1162" xr:uid="{00000000-0005-0000-0000-00005E040000}"/>
    <cellStyle name="Header2 2 2 4 2 6 3" xfId="1163" xr:uid="{00000000-0005-0000-0000-00005F040000}"/>
    <cellStyle name="Header2 2 2 4 2 7" xfId="1164" xr:uid="{00000000-0005-0000-0000-000060040000}"/>
    <cellStyle name="Header2 2 2 4 2 8" xfId="1165" xr:uid="{00000000-0005-0000-0000-000061040000}"/>
    <cellStyle name="Header2 2 2 4 3" xfId="1166" xr:uid="{00000000-0005-0000-0000-000062040000}"/>
    <cellStyle name="Header2 2 2 4 3 2" xfId="1167" xr:uid="{00000000-0005-0000-0000-000063040000}"/>
    <cellStyle name="Header2 2 2 4 3 2 2" xfId="1168" xr:uid="{00000000-0005-0000-0000-000064040000}"/>
    <cellStyle name="Header2 2 2 4 3 2 3" xfId="1169" xr:uid="{00000000-0005-0000-0000-000065040000}"/>
    <cellStyle name="Header2 2 2 4 3 3" xfId="1170" xr:uid="{00000000-0005-0000-0000-000066040000}"/>
    <cellStyle name="Header2 2 2 4 3 3 2" xfId="1171" xr:uid="{00000000-0005-0000-0000-000067040000}"/>
    <cellStyle name="Header2 2 2 4 3 3 3" xfId="1172" xr:uid="{00000000-0005-0000-0000-000068040000}"/>
    <cellStyle name="Header2 2 2 4 3 4" xfId="1173" xr:uid="{00000000-0005-0000-0000-000069040000}"/>
    <cellStyle name="Header2 2 2 4 3 4 2" xfId="1174" xr:uid="{00000000-0005-0000-0000-00006A040000}"/>
    <cellStyle name="Header2 2 2 4 3 4 3" xfId="1175" xr:uid="{00000000-0005-0000-0000-00006B040000}"/>
    <cellStyle name="Header2 2 2 4 3 5" xfId="1176" xr:uid="{00000000-0005-0000-0000-00006C040000}"/>
    <cellStyle name="Header2 2 2 4 3 5 2" xfId="1177" xr:uid="{00000000-0005-0000-0000-00006D040000}"/>
    <cellStyle name="Header2 2 2 4 3 5 3" xfId="1178" xr:uid="{00000000-0005-0000-0000-00006E040000}"/>
    <cellStyle name="Header2 2 2 4 3 6" xfId="1179" xr:uid="{00000000-0005-0000-0000-00006F040000}"/>
    <cellStyle name="Header2 2 2 4 3 6 2" xfId="1180" xr:uid="{00000000-0005-0000-0000-000070040000}"/>
    <cellStyle name="Header2 2 2 4 3 6 3" xfId="1181" xr:uid="{00000000-0005-0000-0000-000071040000}"/>
    <cellStyle name="Header2 2 2 4 3 7" xfId="1182" xr:uid="{00000000-0005-0000-0000-000072040000}"/>
    <cellStyle name="Header2 2 2 4 3 8" xfId="1183" xr:uid="{00000000-0005-0000-0000-000073040000}"/>
    <cellStyle name="Header2 2 2 4 4" xfId="1184" xr:uid="{00000000-0005-0000-0000-000074040000}"/>
    <cellStyle name="Header2 2 2 4 4 2" xfId="1185" xr:uid="{00000000-0005-0000-0000-000075040000}"/>
    <cellStyle name="Header2 2 2 4 4 2 2" xfId="1186" xr:uid="{00000000-0005-0000-0000-000076040000}"/>
    <cellStyle name="Header2 2 2 4 4 2 3" xfId="1187" xr:uid="{00000000-0005-0000-0000-000077040000}"/>
    <cellStyle name="Header2 2 2 4 4 3" xfId="1188" xr:uid="{00000000-0005-0000-0000-000078040000}"/>
    <cellStyle name="Header2 2 2 4 4 3 2" xfId="1189" xr:uid="{00000000-0005-0000-0000-000079040000}"/>
    <cellStyle name="Header2 2 2 4 4 3 3" xfId="1190" xr:uid="{00000000-0005-0000-0000-00007A040000}"/>
    <cellStyle name="Header2 2 2 4 4 4" xfId="1191" xr:uid="{00000000-0005-0000-0000-00007B040000}"/>
    <cellStyle name="Header2 2 2 4 4 4 2" xfId="1192" xr:uid="{00000000-0005-0000-0000-00007C040000}"/>
    <cellStyle name="Header2 2 2 4 4 4 3" xfId="1193" xr:uid="{00000000-0005-0000-0000-00007D040000}"/>
    <cellStyle name="Header2 2 2 4 4 5" xfId="1194" xr:uid="{00000000-0005-0000-0000-00007E040000}"/>
    <cellStyle name="Header2 2 2 4 4 5 2" xfId="1195" xr:uid="{00000000-0005-0000-0000-00007F040000}"/>
    <cellStyle name="Header2 2 2 4 4 5 3" xfId="1196" xr:uid="{00000000-0005-0000-0000-000080040000}"/>
    <cellStyle name="Header2 2 2 4 4 6" xfId="1197" xr:uid="{00000000-0005-0000-0000-000081040000}"/>
    <cellStyle name="Header2 2 2 4 4 6 2" xfId="1198" xr:uid="{00000000-0005-0000-0000-000082040000}"/>
    <cellStyle name="Header2 2 2 4 4 6 3" xfId="1199" xr:uid="{00000000-0005-0000-0000-000083040000}"/>
    <cellStyle name="Header2 2 2 4 4 7" xfId="1200" xr:uid="{00000000-0005-0000-0000-000084040000}"/>
    <cellStyle name="Header2 2 2 4 4 8" xfId="1201" xr:uid="{00000000-0005-0000-0000-000085040000}"/>
    <cellStyle name="Header2 2 2 4 5" xfId="1202" xr:uid="{00000000-0005-0000-0000-000086040000}"/>
    <cellStyle name="Header2 2 2 4 5 2" xfId="1203" xr:uid="{00000000-0005-0000-0000-000087040000}"/>
    <cellStyle name="Header2 2 2 4 5 2 2" xfId="1204" xr:uid="{00000000-0005-0000-0000-000088040000}"/>
    <cellStyle name="Header2 2 2 4 5 2 3" xfId="1205" xr:uid="{00000000-0005-0000-0000-000089040000}"/>
    <cellStyle name="Header2 2 2 4 5 3" xfId="1206" xr:uid="{00000000-0005-0000-0000-00008A040000}"/>
    <cellStyle name="Header2 2 2 4 5 3 2" xfId="1207" xr:uid="{00000000-0005-0000-0000-00008B040000}"/>
    <cellStyle name="Header2 2 2 4 5 3 3" xfId="1208" xr:uid="{00000000-0005-0000-0000-00008C040000}"/>
    <cellStyle name="Header2 2 2 4 5 4" xfId="1209" xr:uid="{00000000-0005-0000-0000-00008D040000}"/>
    <cellStyle name="Header2 2 2 4 5 4 2" xfId="1210" xr:uid="{00000000-0005-0000-0000-00008E040000}"/>
    <cellStyle name="Header2 2 2 4 5 4 3" xfId="1211" xr:uid="{00000000-0005-0000-0000-00008F040000}"/>
    <cellStyle name="Header2 2 2 4 5 5" xfId="1212" xr:uid="{00000000-0005-0000-0000-000090040000}"/>
    <cellStyle name="Header2 2 2 4 5 5 2" xfId="1213" xr:uid="{00000000-0005-0000-0000-000091040000}"/>
    <cellStyle name="Header2 2 2 4 5 5 3" xfId="1214" xr:uid="{00000000-0005-0000-0000-000092040000}"/>
    <cellStyle name="Header2 2 2 4 5 6" xfId="1215" xr:uid="{00000000-0005-0000-0000-000093040000}"/>
    <cellStyle name="Header2 2 2 4 5 6 2" xfId="1216" xr:uid="{00000000-0005-0000-0000-000094040000}"/>
    <cellStyle name="Header2 2 2 4 5 6 3" xfId="1217" xr:uid="{00000000-0005-0000-0000-000095040000}"/>
    <cellStyle name="Header2 2 2 4 5 7" xfId="1218" xr:uid="{00000000-0005-0000-0000-000096040000}"/>
    <cellStyle name="Header2 2 2 4 6" xfId="1219" xr:uid="{00000000-0005-0000-0000-000097040000}"/>
    <cellStyle name="Header2 2 2 4 6 2" xfId="1220" xr:uid="{00000000-0005-0000-0000-000098040000}"/>
    <cellStyle name="Header2 2 2 4 6 2 2" xfId="1221" xr:uid="{00000000-0005-0000-0000-000099040000}"/>
    <cellStyle name="Header2 2 2 4 6 2 3" xfId="1222" xr:uid="{00000000-0005-0000-0000-00009A040000}"/>
    <cellStyle name="Header2 2 2 4 6 3" xfId="1223" xr:uid="{00000000-0005-0000-0000-00009B040000}"/>
    <cellStyle name="Header2 2 2 4 6 3 2" xfId="1224" xr:uid="{00000000-0005-0000-0000-00009C040000}"/>
    <cellStyle name="Header2 2 2 4 6 3 3" xfId="1225" xr:uid="{00000000-0005-0000-0000-00009D040000}"/>
    <cellStyle name="Header2 2 2 4 6 4" xfId="1226" xr:uid="{00000000-0005-0000-0000-00009E040000}"/>
    <cellStyle name="Header2 2 2 4 6 4 2" xfId="1227" xr:uid="{00000000-0005-0000-0000-00009F040000}"/>
    <cellStyle name="Header2 2 2 4 6 4 3" xfId="1228" xr:uid="{00000000-0005-0000-0000-0000A0040000}"/>
    <cellStyle name="Header2 2 2 4 6 5" xfId="1229" xr:uid="{00000000-0005-0000-0000-0000A1040000}"/>
    <cellStyle name="Header2 2 2 4 6 5 2" xfId="1230" xr:uid="{00000000-0005-0000-0000-0000A2040000}"/>
    <cellStyle name="Header2 2 2 4 6 5 3" xfId="1231" xr:uid="{00000000-0005-0000-0000-0000A3040000}"/>
    <cellStyle name="Header2 2 2 4 6 6" xfId="1232" xr:uid="{00000000-0005-0000-0000-0000A4040000}"/>
    <cellStyle name="Header2 2 2 4 6 6 2" xfId="1233" xr:uid="{00000000-0005-0000-0000-0000A5040000}"/>
    <cellStyle name="Header2 2 2 4 6 6 3" xfId="1234" xr:uid="{00000000-0005-0000-0000-0000A6040000}"/>
    <cellStyle name="Header2 2 2 4 6 7" xfId="1235" xr:uid="{00000000-0005-0000-0000-0000A7040000}"/>
    <cellStyle name="Header2 2 2 4 7" xfId="1236" xr:uid="{00000000-0005-0000-0000-0000A8040000}"/>
    <cellStyle name="Header2 2 2 4 7 2" xfId="1237" xr:uid="{00000000-0005-0000-0000-0000A9040000}"/>
    <cellStyle name="Header2 2 2 4 7 3" xfId="1238" xr:uid="{00000000-0005-0000-0000-0000AA040000}"/>
    <cellStyle name="Header2 2 2 5" xfId="1239" xr:uid="{00000000-0005-0000-0000-0000AB040000}"/>
    <cellStyle name="Header2 2 2 5 10" xfId="1240" xr:uid="{00000000-0005-0000-0000-0000AC040000}"/>
    <cellStyle name="Header2 2 2 5 10 2" xfId="1241" xr:uid="{00000000-0005-0000-0000-0000AD040000}"/>
    <cellStyle name="Header2 2 2 5 10 3" xfId="1242" xr:uid="{00000000-0005-0000-0000-0000AE040000}"/>
    <cellStyle name="Header2 2 2 5 2" xfId="1243" xr:uid="{00000000-0005-0000-0000-0000AF040000}"/>
    <cellStyle name="Header2 2 2 5 2 2" xfId="1244" xr:uid="{00000000-0005-0000-0000-0000B0040000}"/>
    <cellStyle name="Header2 2 2 5 2 2 2" xfId="1245" xr:uid="{00000000-0005-0000-0000-0000B1040000}"/>
    <cellStyle name="Header2 2 2 5 2 2 3" xfId="1246" xr:uid="{00000000-0005-0000-0000-0000B2040000}"/>
    <cellStyle name="Header2 2 2 5 2 3" xfId="1247" xr:uid="{00000000-0005-0000-0000-0000B3040000}"/>
    <cellStyle name="Header2 2 2 5 2 3 2" xfId="1248" xr:uid="{00000000-0005-0000-0000-0000B4040000}"/>
    <cellStyle name="Header2 2 2 5 2 3 3" xfId="1249" xr:uid="{00000000-0005-0000-0000-0000B5040000}"/>
    <cellStyle name="Header2 2 2 5 2 4" xfId="1250" xr:uid="{00000000-0005-0000-0000-0000B6040000}"/>
    <cellStyle name="Header2 2 2 5 2 4 2" xfId="1251" xr:uid="{00000000-0005-0000-0000-0000B7040000}"/>
    <cellStyle name="Header2 2 2 5 2 4 3" xfId="1252" xr:uid="{00000000-0005-0000-0000-0000B8040000}"/>
    <cellStyle name="Header2 2 2 5 2 5" xfId="1253" xr:uid="{00000000-0005-0000-0000-0000B9040000}"/>
    <cellStyle name="Header2 2 2 5 2 5 2" xfId="1254" xr:uid="{00000000-0005-0000-0000-0000BA040000}"/>
    <cellStyle name="Header2 2 2 5 2 5 3" xfId="1255" xr:uid="{00000000-0005-0000-0000-0000BB040000}"/>
    <cellStyle name="Header2 2 2 5 2 6" xfId="1256" xr:uid="{00000000-0005-0000-0000-0000BC040000}"/>
    <cellStyle name="Header2 2 2 5 2 6 2" xfId="1257" xr:uid="{00000000-0005-0000-0000-0000BD040000}"/>
    <cellStyle name="Header2 2 2 5 2 6 3" xfId="1258" xr:uid="{00000000-0005-0000-0000-0000BE040000}"/>
    <cellStyle name="Header2 2 2 5 2 7" xfId="1259" xr:uid="{00000000-0005-0000-0000-0000BF040000}"/>
    <cellStyle name="Header2 2 2 5 2 8" xfId="1260" xr:uid="{00000000-0005-0000-0000-0000C0040000}"/>
    <cellStyle name="Header2 2 2 5 3" xfId="1261" xr:uid="{00000000-0005-0000-0000-0000C1040000}"/>
    <cellStyle name="Header2 2 2 5 3 2" xfId="1262" xr:uid="{00000000-0005-0000-0000-0000C2040000}"/>
    <cellStyle name="Header2 2 2 5 3 2 2" xfId="1263" xr:uid="{00000000-0005-0000-0000-0000C3040000}"/>
    <cellStyle name="Header2 2 2 5 3 2 3" xfId="1264" xr:uid="{00000000-0005-0000-0000-0000C4040000}"/>
    <cellStyle name="Header2 2 2 5 3 3" xfId="1265" xr:uid="{00000000-0005-0000-0000-0000C5040000}"/>
    <cellStyle name="Header2 2 2 5 3 3 2" xfId="1266" xr:uid="{00000000-0005-0000-0000-0000C6040000}"/>
    <cellStyle name="Header2 2 2 5 3 3 3" xfId="1267" xr:uid="{00000000-0005-0000-0000-0000C7040000}"/>
    <cellStyle name="Header2 2 2 5 3 4" xfId="1268" xr:uid="{00000000-0005-0000-0000-0000C8040000}"/>
    <cellStyle name="Header2 2 2 5 3 4 2" xfId="1269" xr:uid="{00000000-0005-0000-0000-0000C9040000}"/>
    <cellStyle name="Header2 2 2 5 3 4 3" xfId="1270" xr:uid="{00000000-0005-0000-0000-0000CA040000}"/>
    <cellStyle name="Header2 2 2 5 3 5" xfId="1271" xr:uid="{00000000-0005-0000-0000-0000CB040000}"/>
    <cellStyle name="Header2 2 2 5 3 5 2" xfId="1272" xr:uid="{00000000-0005-0000-0000-0000CC040000}"/>
    <cellStyle name="Header2 2 2 5 3 5 3" xfId="1273" xr:uid="{00000000-0005-0000-0000-0000CD040000}"/>
    <cellStyle name="Header2 2 2 5 3 6" xfId="1274" xr:uid="{00000000-0005-0000-0000-0000CE040000}"/>
    <cellStyle name="Header2 2 2 5 3 6 2" xfId="1275" xr:uid="{00000000-0005-0000-0000-0000CF040000}"/>
    <cellStyle name="Header2 2 2 5 3 6 3" xfId="1276" xr:uid="{00000000-0005-0000-0000-0000D0040000}"/>
    <cellStyle name="Header2 2 2 5 3 7" xfId="1277" xr:uid="{00000000-0005-0000-0000-0000D1040000}"/>
    <cellStyle name="Header2 2 2 5 3 8" xfId="1278" xr:uid="{00000000-0005-0000-0000-0000D2040000}"/>
    <cellStyle name="Header2 2 2 5 4" xfId="1279" xr:uid="{00000000-0005-0000-0000-0000D3040000}"/>
    <cellStyle name="Header2 2 2 5 4 2" xfId="1280" xr:uid="{00000000-0005-0000-0000-0000D4040000}"/>
    <cellStyle name="Header2 2 2 5 4 2 2" xfId="1281" xr:uid="{00000000-0005-0000-0000-0000D5040000}"/>
    <cellStyle name="Header2 2 2 5 4 2 3" xfId="1282" xr:uid="{00000000-0005-0000-0000-0000D6040000}"/>
    <cellStyle name="Header2 2 2 5 4 3" xfId="1283" xr:uid="{00000000-0005-0000-0000-0000D7040000}"/>
    <cellStyle name="Header2 2 2 5 4 3 2" xfId="1284" xr:uid="{00000000-0005-0000-0000-0000D8040000}"/>
    <cellStyle name="Header2 2 2 5 4 3 3" xfId="1285" xr:uid="{00000000-0005-0000-0000-0000D9040000}"/>
    <cellStyle name="Header2 2 2 5 4 4" xfId="1286" xr:uid="{00000000-0005-0000-0000-0000DA040000}"/>
    <cellStyle name="Header2 2 2 5 4 4 2" xfId="1287" xr:uid="{00000000-0005-0000-0000-0000DB040000}"/>
    <cellStyle name="Header2 2 2 5 4 4 3" xfId="1288" xr:uid="{00000000-0005-0000-0000-0000DC040000}"/>
    <cellStyle name="Header2 2 2 5 4 5" xfId="1289" xr:uid="{00000000-0005-0000-0000-0000DD040000}"/>
    <cellStyle name="Header2 2 2 5 4 5 2" xfId="1290" xr:uid="{00000000-0005-0000-0000-0000DE040000}"/>
    <cellStyle name="Header2 2 2 5 4 5 3" xfId="1291" xr:uid="{00000000-0005-0000-0000-0000DF040000}"/>
    <cellStyle name="Header2 2 2 5 4 6" xfId="1292" xr:uid="{00000000-0005-0000-0000-0000E0040000}"/>
    <cellStyle name="Header2 2 2 5 4 6 2" xfId="1293" xr:uid="{00000000-0005-0000-0000-0000E1040000}"/>
    <cellStyle name="Header2 2 2 5 4 6 3" xfId="1294" xr:uid="{00000000-0005-0000-0000-0000E2040000}"/>
    <cellStyle name="Header2 2 2 5 4 7" xfId="1295" xr:uid="{00000000-0005-0000-0000-0000E3040000}"/>
    <cellStyle name="Header2 2 2 5 5" xfId="1296" xr:uid="{00000000-0005-0000-0000-0000E4040000}"/>
    <cellStyle name="Header2 2 2 5 5 2" xfId="1297" xr:uid="{00000000-0005-0000-0000-0000E5040000}"/>
    <cellStyle name="Header2 2 2 5 5 2 2" xfId="1298" xr:uid="{00000000-0005-0000-0000-0000E6040000}"/>
    <cellStyle name="Header2 2 2 5 5 2 3" xfId="1299" xr:uid="{00000000-0005-0000-0000-0000E7040000}"/>
    <cellStyle name="Header2 2 2 5 5 3" xfId="1300" xr:uid="{00000000-0005-0000-0000-0000E8040000}"/>
    <cellStyle name="Header2 2 2 5 5 3 2" xfId="1301" xr:uid="{00000000-0005-0000-0000-0000E9040000}"/>
    <cellStyle name="Header2 2 2 5 5 3 3" xfId="1302" xr:uid="{00000000-0005-0000-0000-0000EA040000}"/>
    <cellStyle name="Header2 2 2 5 5 4" xfId="1303" xr:uid="{00000000-0005-0000-0000-0000EB040000}"/>
    <cellStyle name="Header2 2 2 5 5 4 2" xfId="1304" xr:uid="{00000000-0005-0000-0000-0000EC040000}"/>
    <cellStyle name="Header2 2 2 5 5 4 3" xfId="1305" xr:uid="{00000000-0005-0000-0000-0000ED040000}"/>
    <cellStyle name="Header2 2 2 5 5 5" xfId="1306" xr:uid="{00000000-0005-0000-0000-0000EE040000}"/>
    <cellStyle name="Header2 2 2 5 5 5 2" xfId="1307" xr:uid="{00000000-0005-0000-0000-0000EF040000}"/>
    <cellStyle name="Header2 2 2 5 5 5 3" xfId="1308" xr:uid="{00000000-0005-0000-0000-0000F0040000}"/>
    <cellStyle name="Header2 2 2 5 5 6" xfId="1309" xr:uid="{00000000-0005-0000-0000-0000F1040000}"/>
    <cellStyle name="Header2 2 2 5 5 6 2" xfId="1310" xr:uid="{00000000-0005-0000-0000-0000F2040000}"/>
    <cellStyle name="Header2 2 2 5 5 6 3" xfId="1311" xr:uid="{00000000-0005-0000-0000-0000F3040000}"/>
    <cellStyle name="Header2 2 2 5 5 7" xfId="1312" xr:uid="{00000000-0005-0000-0000-0000F4040000}"/>
    <cellStyle name="Header2 2 2 5 6" xfId="1313" xr:uid="{00000000-0005-0000-0000-0000F5040000}"/>
    <cellStyle name="Header2 2 2 5 6 2" xfId="1314" xr:uid="{00000000-0005-0000-0000-0000F6040000}"/>
    <cellStyle name="Header2 2 2 5 6 3" xfId="1315" xr:uid="{00000000-0005-0000-0000-0000F7040000}"/>
    <cellStyle name="Header2 2 2 5 7" xfId="1316" xr:uid="{00000000-0005-0000-0000-0000F8040000}"/>
    <cellStyle name="Header2 2 2 5 7 2" xfId="1317" xr:uid="{00000000-0005-0000-0000-0000F9040000}"/>
    <cellStyle name="Header2 2 2 5 7 3" xfId="1318" xr:uid="{00000000-0005-0000-0000-0000FA040000}"/>
    <cellStyle name="Header2 2 2 5 8" xfId="1319" xr:uid="{00000000-0005-0000-0000-0000FB040000}"/>
    <cellStyle name="Header2 2 2 5 8 2" xfId="1320" xr:uid="{00000000-0005-0000-0000-0000FC040000}"/>
    <cellStyle name="Header2 2 2 5 8 3" xfId="1321" xr:uid="{00000000-0005-0000-0000-0000FD040000}"/>
    <cellStyle name="Header2 2 2 5 9" xfId="1322" xr:uid="{00000000-0005-0000-0000-0000FE040000}"/>
    <cellStyle name="Header2 2 2 5 9 2" xfId="1323" xr:uid="{00000000-0005-0000-0000-0000FF040000}"/>
    <cellStyle name="Header2 2 2 5 9 3" xfId="1324" xr:uid="{00000000-0005-0000-0000-000000050000}"/>
    <cellStyle name="Header2 2 2 6" xfId="1325" xr:uid="{00000000-0005-0000-0000-000001050000}"/>
    <cellStyle name="Header2 2 2 6 2" xfId="1326" xr:uid="{00000000-0005-0000-0000-000002050000}"/>
    <cellStyle name="Header2 2 2 6 2 2" xfId="1327" xr:uid="{00000000-0005-0000-0000-000003050000}"/>
    <cellStyle name="Header2 2 2 6 2 3" xfId="1328" xr:uid="{00000000-0005-0000-0000-000004050000}"/>
    <cellStyle name="Header2 2 2 6 3" xfId="1329" xr:uid="{00000000-0005-0000-0000-000005050000}"/>
    <cellStyle name="Header2 2 2 6 3 2" xfId="1330" xr:uid="{00000000-0005-0000-0000-000006050000}"/>
    <cellStyle name="Header2 2 2 6 3 3" xfId="1331" xr:uid="{00000000-0005-0000-0000-000007050000}"/>
    <cellStyle name="Header2 2 2 6 4" xfId="1332" xr:uid="{00000000-0005-0000-0000-000008050000}"/>
    <cellStyle name="Header2 2 2 6 4 2" xfId="1333" xr:uid="{00000000-0005-0000-0000-000009050000}"/>
    <cellStyle name="Header2 2 2 6 4 3" xfId="1334" xr:uid="{00000000-0005-0000-0000-00000A050000}"/>
    <cellStyle name="Header2 2 2 6 5" xfId="1335" xr:uid="{00000000-0005-0000-0000-00000B050000}"/>
    <cellStyle name="Header2 2 2 6 5 2" xfId="1336" xr:uid="{00000000-0005-0000-0000-00000C050000}"/>
    <cellStyle name="Header2 2 2 6 5 3" xfId="1337" xr:uid="{00000000-0005-0000-0000-00000D050000}"/>
    <cellStyle name="Header2 2 2 6 6" xfId="1338" xr:uid="{00000000-0005-0000-0000-00000E050000}"/>
    <cellStyle name="Header2 2 2 6 6 2" xfId="1339" xr:uid="{00000000-0005-0000-0000-00000F050000}"/>
    <cellStyle name="Header2 2 2 6 6 3" xfId="1340" xr:uid="{00000000-0005-0000-0000-000010050000}"/>
    <cellStyle name="Header2 2 2 6 7" xfId="1341" xr:uid="{00000000-0005-0000-0000-000011050000}"/>
    <cellStyle name="Header2 2 2 6 8" xfId="1342" xr:uid="{00000000-0005-0000-0000-000012050000}"/>
    <cellStyle name="Header2 2 2 7" xfId="1343" xr:uid="{00000000-0005-0000-0000-000013050000}"/>
    <cellStyle name="Header2 2 2 7 2" xfId="1344" xr:uid="{00000000-0005-0000-0000-000014050000}"/>
    <cellStyle name="Header2 2 2 7 2 2" xfId="1345" xr:uid="{00000000-0005-0000-0000-000015050000}"/>
    <cellStyle name="Header2 2 2 7 2 3" xfId="1346" xr:uid="{00000000-0005-0000-0000-000016050000}"/>
    <cellStyle name="Header2 2 2 7 3" xfId="1347" xr:uid="{00000000-0005-0000-0000-000017050000}"/>
    <cellStyle name="Header2 2 2 7 3 2" xfId="1348" xr:uid="{00000000-0005-0000-0000-000018050000}"/>
    <cellStyle name="Header2 2 2 7 3 3" xfId="1349" xr:uid="{00000000-0005-0000-0000-000019050000}"/>
    <cellStyle name="Header2 2 2 7 4" xfId="1350" xr:uid="{00000000-0005-0000-0000-00001A050000}"/>
    <cellStyle name="Header2 2 2 7 4 2" xfId="1351" xr:uid="{00000000-0005-0000-0000-00001B050000}"/>
    <cellStyle name="Header2 2 2 7 4 3" xfId="1352" xr:uid="{00000000-0005-0000-0000-00001C050000}"/>
    <cellStyle name="Header2 2 2 7 5" xfId="1353" xr:uid="{00000000-0005-0000-0000-00001D050000}"/>
    <cellStyle name="Header2 2 2 7 5 2" xfId="1354" xr:uid="{00000000-0005-0000-0000-00001E050000}"/>
    <cellStyle name="Header2 2 2 7 5 3" xfId="1355" xr:uid="{00000000-0005-0000-0000-00001F050000}"/>
    <cellStyle name="Header2 2 2 7 6" xfId="1356" xr:uid="{00000000-0005-0000-0000-000020050000}"/>
    <cellStyle name="Header2 2 2 7 6 2" xfId="1357" xr:uid="{00000000-0005-0000-0000-000021050000}"/>
    <cellStyle name="Header2 2 2 7 6 3" xfId="1358" xr:uid="{00000000-0005-0000-0000-000022050000}"/>
    <cellStyle name="Header2 2 2 7 7" xfId="1359" xr:uid="{00000000-0005-0000-0000-000023050000}"/>
    <cellStyle name="Header2 2 2 7 8" xfId="1360" xr:uid="{00000000-0005-0000-0000-000024050000}"/>
    <cellStyle name="Header2 2 2 8" xfId="1361" xr:uid="{00000000-0005-0000-0000-000025050000}"/>
    <cellStyle name="Header2 2 2 8 2" xfId="1362" xr:uid="{00000000-0005-0000-0000-000026050000}"/>
    <cellStyle name="Header2 2 2 8 2 2" xfId="1363" xr:uid="{00000000-0005-0000-0000-000027050000}"/>
    <cellStyle name="Header2 2 2 8 2 3" xfId="1364" xr:uid="{00000000-0005-0000-0000-000028050000}"/>
    <cellStyle name="Header2 2 2 8 3" xfId="1365" xr:uid="{00000000-0005-0000-0000-000029050000}"/>
    <cellStyle name="Header2 2 2 8 3 2" xfId="1366" xr:uid="{00000000-0005-0000-0000-00002A050000}"/>
    <cellStyle name="Header2 2 2 8 3 3" xfId="1367" xr:uid="{00000000-0005-0000-0000-00002B050000}"/>
    <cellStyle name="Header2 2 2 8 4" xfId="1368" xr:uid="{00000000-0005-0000-0000-00002C050000}"/>
    <cellStyle name="Header2 2 2 8 4 2" xfId="1369" xr:uid="{00000000-0005-0000-0000-00002D050000}"/>
    <cellStyle name="Header2 2 2 8 4 3" xfId="1370" xr:uid="{00000000-0005-0000-0000-00002E050000}"/>
    <cellStyle name="Header2 2 2 8 5" xfId="1371" xr:uid="{00000000-0005-0000-0000-00002F050000}"/>
    <cellStyle name="Header2 2 2 8 5 2" xfId="1372" xr:uid="{00000000-0005-0000-0000-000030050000}"/>
    <cellStyle name="Header2 2 2 8 5 3" xfId="1373" xr:uid="{00000000-0005-0000-0000-000031050000}"/>
    <cellStyle name="Header2 2 2 8 6" xfId="1374" xr:uid="{00000000-0005-0000-0000-000032050000}"/>
    <cellStyle name="Header2 2 2 8 6 2" xfId="1375" xr:uid="{00000000-0005-0000-0000-000033050000}"/>
    <cellStyle name="Header2 2 2 8 6 3" xfId="1376" xr:uid="{00000000-0005-0000-0000-000034050000}"/>
    <cellStyle name="Header2 2 2 8 7" xfId="1377" xr:uid="{00000000-0005-0000-0000-000035050000}"/>
    <cellStyle name="Header2 2 2 9" xfId="1378" xr:uid="{00000000-0005-0000-0000-000036050000}"/>
    <cellStyle name="Header2 2 2 9 2" xfId="1379" xr:uid="{00000000-0005-0000-0000-000037050000}"/>
    <cellStyle name="Header2 2 2 9 2 2" xfId="1380" xr:uid="{00000000-0005-0000-0000-000038050000}"/>
    <cellStyle name="Header2 2 2 9 2 3" xfId="1381" xr:uid="{00000000-0005-0000-0000-000039050000}"/>
    <cellStyle name="Header2 2 2 9 3" xfId="1382" xr:uid="{00000000-0005-0000-0000-00003A050000}"/>
    <cellStyle name="Header2 2 2 9 3 2" xfId="1383" xr:uid="{00000000-0005-0000-0000-00003B050000}"/>
    <cellStyle name="Header2 2 2 9 3 3" xfId="1384" xr:uid="{00000000-0005-0000-0000-00003C050000}"/>
    <cellStyle name="Header2 2 2 9 4" xfId="1385" xr:uid="{00000000-0005-0000-0000-00003D050000}"/>
    <cellStyle name="Header2 2 2 9 4 2" xfId="1386" xr:uid="{00000000-0005-0000-0000-00003E050000}"/>
    <cellStyle name="Header2 2 2 9 4 3" xfId="1387" xr:uid="{00000000-0005-0000-0000-00003F050000}"/>
    <cellStyle name="Header2 2 2 9 5" xfId="1388" xr:uid="{00000000-0005-0000-0000-000040050000}"/>
    <cellStyle name="Header2 2 2 9 5 2" xfId="1389" xr:uid="{00000000-0005-0000-0000-000041050000}"/>
    <cellStyle name="Header2 2 2 9 5 3" xfId="1390" xr:uid="{00000000-0005-0000-0000-000042050000}"/>
    <cellStyle name="Header2 2 2 9 6" xfId="1391" xr:uid="{00000000-0005-0000-0000-000043050000}"/>
    <cellStyle name="Header2 2 2 9 6 2" xfId="1392" xr:uid="{00000000-0005-0000-0000-000044050000}"/>
    <cellStyle name="Header2 2 2 9 6 3" xfId="1393" xr:uid="{00000000-0005-0000-0000-000045050000}"/>
    <cellStyle name="Header2 2 2 9 7" xfId="1394" xr:uid="{00000000-0005-0000-0000-000046050000}"/>
    <cellStyle name="Header2 2 3" xfId="1395" xr:uid="{00000000-0005-0000-0000-000047050000}"/>
    <cellStyle name="Header2 2 3 2" xfId="1396" xr:uid="{00000000-0005-0000-0000-000048050000}"/>
    <cellStyle name="Header2 2 3 2 2" xfId="1397" xr:uid="{00000000-0005-0000-0000-000049050000}"/>
    <cellStyle name="Header2 2 3 2 2 2" xfId="1398" xr:uid="{00000000-0005-0000-0000-00004A050000}"/>
    <cellStyle name="Header2 2 3 2 2 3" xfId="1399" xr:uid="{00000000-0005-0000-0000-00004B050000}"/>
    <cellStyle name="Header2 2 3 2 3" xfId="1400" xr:uid="{00000000-0005-0000-0000-00004C050000}"/>
    <cellStyle name="Header2 2 3 2 3 2" xfId="1401" xr:uid="{00000000-0005-0000-0000-00004D050000}"/>
    <cellStyle name="Header2 2 3 2 3 3" xfId="1402" xr:uid="{00000000-0005-0000-0000-00004E050000}"/>
    <cellStyle name="Header2 2 3 2 4" xfId="1403" xr:uid="{00000000-0005-0000-0000-00004F050000}"/>
    <cellStyle name="Header2 2 3 2 4 2" xfId="1404" xr:uid="{00000000-0005-0000-0000-000050050000}"/>
    <cellStyle name="Header2 2 3 2 4 3" xfId="1405" xr:uid="{00000000-0005-0000-0000-000051050000}"/>
    <cellStyle name="Header2 2 3 2 5" xfId="1406" xr:uid="{00000000-0005-0000-0000-000052050000}"/>
    <cellStyle name="Header2 2 3 2 5 2" xfId="1407" xr:uid="{00000000-0005-0000-0000-000053050000}"/>
    <cellStyle name="Header2 2 3 2 5 3" xfId="1408" xr:uid="{00000000-0005-0000-0000-000054050000}"/>
    <cellStyle name="Header2 2 3 2 6" xfId="1409" xr:uid="{00000000-0005-0000-0000-000055050000}"/>
    <cellStyle name="Header2 2 3 2 6 2" xfId="1410" xr:uid="{00000000-0005-0000-0000-000056050000}"/>
    <cellStyle name="Header2 2 3 2 6 3" xfId="1411" xr:uid="{00000000-0005-0000-0000-000057050000}"/>
    <cellStyle name="Header2 2 3 2 7" xfId="1412" xr:uid="{00000000-0005-0000-0000-000058050000}"/>
    <cellStyle name="Header2 2 3 2 8" xfId="1413" xr:uid="{00000000-0005-0000-0000-000059050000}"/>
    <cellStyle name="Header2 2 3 3" xfId="1414" xr:uid="{00000000-0005-0000-0000-00005A050000}"/>
    <cellStyle name="Header2 2 3 3 2" xfId="1415" xr:uid="{00000000-0005-0000-0000-00005B050000}"/>
    <cellStyle name="Header2 2 3 3 2 2" xfId="1416" xr:uid="{00000000-0005-0000-0000-00005C050000}"/>
    <cellStyle name="Header2 2 3 3 2 3" xfId="1417" xr:uid="{00000000-0005-0000-0000-00005D050000}"/>
    <cellStyle name="Header2 2 3 3 3" xfId="1418" xr:uid="{00000000-0005-0000-0000-00005E050000}"/>
    <cellStyle name="Header2 2 3 3 3 2" xfId="1419" xr:uid="{00000000-0005-0000-0000-00005F050000}"/>
    <cellStyle name="Header2 2 3 3 3 3" xfId="1420" xr:uid="{00000000-0005-0000-0000-000060050000}"/>
    <cellStyle name="Header2 2 3 3 4" xfId="1421" xr:uid="{00000000-0005-0000-0000-000061050000}"/>
    <cellStyle name="Header2 2 3 3 4 2" xfId="1422" xr:uid="{00000000-0005-0000-0000-000062050000}"/>
    <cellStyle name="Header2 2 3 3 4 3" xfId="1423" xr:uid="{00000000-0005-0000-0000-000063050000}"/>
    <cellStyle name="Header2 2 3 3 5" xfId="1424" xr:uid="{00000000-0005-0000-0000-000064050000}"/>
    <cellStyle name="Header2 2 3 3 5 2" xfId="1425" xr:uid="{00000000-0005-0000-0000-000065050000}"/>
    <cellStyle name="Header2 2 3 3 5 3" xfId="1426" xr:uid="{00000000-0005-0000-0000-000066050000}"/>
    <cellStyle name="Header2 2 3 3 6" xfId="1427" xr:uid="{00000000-0005-0000-0000-000067050000}"/>
    <cellStyle name="Header2 2 3 3 6 2" xfId="1428" xr:uid="{00000000-0005-0000-0000-000068050000}"/>
    <cellStyle name="Header2 2 3 3 6 3" xfId="1429" xr:uid="{00000000-0005-0000-0000-000069050000}"/>
    <cellStyle name="Header2 2 3 3 7" xfId="1430" xr:uid="{00000000-0005-0000-0000-00006A050000}"/>
    <cellStyle name="Header2 2 3 3 8" xfId="1431" xr:uid="{00000000-0005-0000-0000-00006B050000}"/>
    <cellStyle name="Header2 2 3 4" xfId="1432" xr:uid="{00000000-0005-0000-0000-00006C050000}"/>
    <cellStyle name="Header2 2 3 4 2" xfId="1433" xr:uid="{00000000-0005-0000-0000-00006D050000}"/>
    <cellStyle name="Header2 2 3 4 2 2" xfId="1434" xr:uid="{00000000-0005-0000-0000-00006E050000}"/>
    <cellStyle name="Header2 2 3 4 2 3" xfId="1435" xr:uid="{00000000-0005-0000-0000-00006F050000}"/>
    <cellStyle name="Header2 2 3 4 3" xfId="1436" xr:uid="{00000000-0005-0000-0000-000070050000}"/>
    <cellStyle name="Header2 2 3 4 3 2" xfId="1437" xr:uid="{00000000-0005-0000-0000-000071050000}"/>
    <cellStyle name="Header2 2 3 4 3 3" xfId="1438" xr:uid="{00000000-0005-0000-0000-000072050000}"/>
    <cellStyle name="Header2 2 3 4 4" xfId="1439" xr:uid="{00000000-0005-0000-0000-000073050000}"/>
    <cellStyle name="Header2 2 3 4 4 2" xfId="1440" xr:uid="{00000000-0005-0000-0000-000074050000}"/>
    <cellStyle name="Header2 2 3 4 4 3" xfId="1441" xr:uid="{00000000-0005-0000-0000-000075050000}"/>
    <cellStyle name="Header2 2 3 4 5" xfId="1442" xr:uid="{00000000-0005-0000-0000-000076050000}"/>
    <cellStyle name="Header2 2 3 4 5 2" xfId="1443" xr:uid="{00000000-0005-0000-0000-000077050000}"/>
    <cellStyle name="Header2 2 3 4 5 3" xfId="1444" xr:uid="{00000000-0005-0000-0000-000078050000}"/>
    <cellStyle name="Header2 2 3 4 6" xfId="1445" xr:uid="{00000000-0005-0000-0000-000079050000}"/>
    <cellStyle name="Header2 2 3 4 6 2" xfId="1446" xr:uid="{00000000-0005-0000-0000-00007A050000}"/>
    <cellStyle name="Header2 2 3 4 6 3" xfId="1447" xr:uid="{00000000-0005-0000-0000-00007B050000}"/>
    <cellStyle name="Header2 2 3 4 7" xfId="1448" xr:uid="{00000000-0005-0000-0000-00007C050000}"/>
    <cellStyle name="Header2 2 3 4 8" xfId="1449" xr:uid="{00000000-0005-0000-0000-00007D050000}"/>
    <cellStyle name="Header2 2 3 5" xfId="1450" xr:uid="{00000000-0005-0000-0000-00007E050000}"/>
    <cellStyle name="Header2 2 3 5 2" xfId="1451" xr:uid="{00000000-0005-0000-0000-00007F050000}"/>
    <cellStyle name="Header2 2 3 5 2 2" xfId="1452" xr:uid="{00000000-0005-0000-0000-000080050000}"/>
    <cellStyle name="Header2 2 3 5 2 3" xfId="1453" xr:uid="{00000000-0005-0000-0000-000081050000}"/>
    <cellStyle name="Header2 2 3 5 3" xfId="1454" xr:uid="{00000000-0005-0000-0000-000082050000}"/>
    <cellStyle name="Header2 2 3 5 3 2" xfId="1455" xr:uid="{00000000-0005-0000-0000-000083050000}"/>
    <cellStyle name="Header2 2 3 5 3 3" xfId="1456" xr:uid="{00000000-0005-0000-0000-000084050000}"/>
    <cellStyle name="Header2 2 3 5 4" xfId="1457" xr:uid="{00000000-0005-0000-0000-000085050000}"/>
    <cellStyle name="Header2 2 3 5 4 2" xfId="1458" xr:uid="{00000000-0005-0000-0000-000086050000}"/>
    <cellStyle name="Header2 2 3 5 4 3" xfId="1459" xr:uid="{00000000-0005-0000-0000-000087050000}"/>
    <cellStyle name="Header2 2 3 5 5" xfId="1460" xr:uid="{00000000-0005-0000-0000-000088050000}"/>
    <cellStyle name="Header2 2 3 5 5 2" xfId="1461" xr:uid="{00000000-0005-0000-0000-000089050000}"/>
    <cellStyle name="Header2 2 3 5 5 3" xfId="1462" xr:uid="{00000000-0005-0000-0000-00008A050000}"/>
    <cellStyle name="Header2 2 3 5 6" xfId="1463" xr:uid="{00000000-0005-0000-0000-00008B050000}"/>
    <cellStyle name="Header2 2 3 5 6 2" xfId="1464" xr:uid="{00000000-0005-0000-0000-00008C050000}"/>
    <cellStyle name="Header2 2 3 5 6 3" xfId="1465" xr:uid="{00000000-0005-0000-0000-00008D050000}"/>
    <cellStyle name="Header2 2 3 5 7" xfId="1466" xr:uid="{00000000-0005-0000-0000-00008E050000}"/>
    <cellStyle name="Header2 2 3 6" xfId="1467" xr:uid="{00000000-0005-0000-0000-00008F050000}"/>
    <cellStyle name="Header2 2 3 6 2" xfId="1468" xr:uid="{00000000-0005-0000-0000-000090050000}"/>
    <cellStyle name="Header2 2 3 6 2 2" xfId="1469" xr:uid="{00000000-0005-0000-0000-000091050000}"/>
    <cellStyle name="Header2 2 3 6 2 3" xfId="1470" xr:uid="{00000000-0005-0000-0000-000092050000}"/>
    <cellStyle name="Header2 2 3 6 3" xfId="1471" xr:uid="{00000000-0005-0000-0000-000093050000}"/>
    <cellStyle name="Header2 2 3 6 3 2" xfId="1472" xr:uid="{00000000-0005-0000-0000-000094050000}"/>
    <cellStyle name="Header2 2 3 6 3 3" xfId="1473" xr:uid="{00000000-0005-0000-0000-000095050000}"/>
    <cellStyle name="Header2 2 3 6 4" xfId="1474" xr:uid="{00000000-0005-0000-0000-000096050000}"/>
    <cellStyle name="Header2 2 3 6 4 2" xfId="1475" xr:uid="{00000000-0005-0000-0000-000097050000}"/>
    <cellStyle name="Header2 2 3 6 4 3" xfId="1476" xr:uid="{00000000-0005-0000-0000-000098050000}"/>
    <cellStyle name="Header2 2 3 6 5" xfId="1477" xr:uid="{00000000-0005-0000-0000-000099050000}"/>
    <cellStyle name="Header2 2 3 6 5 2" xfId="1478" xr:uid="{00000000-0005-0000-0000-00009A050000}"/>
    <cellStyle name="Header2 2 3 6 5 3" xfId="1479" xr:uid="{00000000-0005-0000-0000-00009B050000}"/>
    <cellStyle name="Header2 2 3 6 6" xfId="1480" xr:uid="{00000000-0005-0000-0000-00009C050000}"/>
    <cellStyle name="Header2 2 3 6 6 2" xfId="1481" xr:uid="{00000000-0005-0000-0000-00009D050000}"/>
    <cellStyle name="Header2 2 3 6 6 3" xfId="1482" xr:uid="{00000000-0005-0000-0000-00009E050000}"/>
    <cellStyle name="Header2 2 3 6 7" xfId="1483" xr:uid="{00000000-0005-0000-0000-00009F050000}"/>
    <cellStyle name="Header2 2 4" xfId="1484" xr:uid="{00000000-0005-0000-0000-0000A0050000}"/>
    <cellStyle name="Header2 2 4 2" xfId="1485" xr:uid="{00000000-0005-0000-0000-0000A1050000}"/>
    <cellStyle name="Header2 2 4 2 2" xfId="1486" xr:uid="{00000000-0005-0000-0000-0000A2050000}"/>
    <cellStyle name="Header2 2 4 2 2 2" xfId="1487" xr:uid="{00000000-0005-0000-0000-0000A3050000}"/>
    <cellStyle name="Header2 2 4 2 2 3" xfId="1488" xr:uid="{00000000-0005-0000-0000-0000A4050000}"/>
    <cellStyle name="Header2 2 4 2 3" xfId="1489" xr:uid="{00000000-0005-0000-0000-0000A5050000}"/>
    <cellStyle name="Header2 2 4 2 3 2" xfId="1490" xr:uid="{00000000-0005-0000-0000-0000A6050000}"/>
    <cellStyle name="Header2 2 4 2 3 3" xfId="1491" xr:uid="{00000000-0005-0000-0000-0000A7050000}"/>
    <cellStyle name="Header2 2 4 2 4" xfId="1492" xr:uid="{00000000-0005-0000-0000-0000A8050000}"/>
    <cellStyle name="Header2 2 4 2 4 2" xfId="1493" xr:uid="{00000000-0005-0000-0000-0000A9050000}"/>
    <cellStyle name="Header2 2 4 2 4 3" xfId="1494" xr:uid="{00000000-0005-0000-0000-0000AA050000}"/>
    <cellStyle name="Header2 2 4 2 5" xfId="1495" xr:uid="{00000000-0005-0000-0000-0000AB050000}"/>
    <cellStyle name="Header2 2 4 2 5 2" xfId="1496" xr:uid="{00000000-0005-0000-0000-0000AC050000}"/>
    <cellStyle name="Header2 2 4 2 5 3" xfId="1497" xr:uid="{00000000-0005-0000-0000-0000AD050000}"/>
    <cellStyle name="Header2 2 4 2 6" xfId="1498" xr:uid="{00000000-0005-0000-0000-0000AE050000}"/>
    <cellStyle name="Header2 2 4 2 6 2" xfId="1499" xr:uid="{00000000-0005-0000-0000-0000AF050000}"/>
    <cellStyle name="Header2 2 4 2 6 3" xfId="1500" xr:uid="{00000000-0005-0000-0000-0000B0050000}"/>
    <cellStyle name="Header2 2 4 2 7" xfId="1501" xr:uid="{00000000-0005-0000-0000-0000B1050000}"/>
    <cellStyle name="Header2 2 4 2 8" xfId="1502" xr:uid="{00000000-0005-0000-0000-0000B2050000}"/>
    <cellStyle name="Header2 2 4 3" xfId="1503" xr:uid="{00000000-0005-0000-0000-0000B3050000}"/>
    <cellStyle name="Header2 2 4 3 2" xfId="1504" xr:uid="{00000000-0005-0000-0000-0000B4050000}"/>
    <cellStyle name="Header2 2 4 3 2 2" xfId="1505" xr:uid="{00000000-0005-0000-0000-0000B5050000}"/>
    <cellStyle name="Header2 2 4 3 2 3" xfId="1506" xr:uid="{00000000-0005-0000-0000-0000B6050000}"/>
    <cellStyle name="Header2 2 4 3 3" xfId="1507" xr:uid="{00000000-0005-0000-0000-0000B7050000}"/>
    <cellStyle name="Header2 2 4 3 3 2" xfId="1508" xr:uid="{00000000-0005-0000-0000-0000B8050000}"/>
    <cellStyle name="Header2 2 4 3 3 3" xfId="1509" xr:uid="{00000000-0005-0000-0000-0000B9050000}"/>
    <cellStyle name="Header2 2 4 3 4" xfId="1510" xr:uid="{00000000-0005-0000-0000-0000BA050000}"/>
    <cellStyle name="Header2 2 4 3 4 2" xfId="1511" xr:uid="{00000000-0005-0000-0000-0000BB050000}"/>
    <cellStyle name="Header2 2 4 3 4 3" xfId="1512" xr:uid="{00000000-0005-0000-0000-0000BC050000}"/>
    <cellStyle name="Header2 2 4 3 5" xfId="1513" xr:uid="{00000000-0005-0000-0000-0000BD050000}"/>
    <cellStyle name="Header2 2 4 3 5 2" xfId="1514" xr:uid="{00000000-0005-0000-0000-0000BE050000}"/>
    <cellStyle name="Header2 2 4 3 5 3" xfId="1515" xr:uid="{00000000-0005-0000-0000-0000BF050000}"/>
    <cellStyle name="Header2 2 4 3 6" xfId="1516" xr:uid="{00000000-0005-0000-0000-0000C0050000}"/>
    <cellStyle name="Header2 2 4 3 6 2" xfId="1517" xr:uid="{00000000-0005-0000-0000-0000C1050000}"/>
    <cellStyle name="Header2 2 4 3 6 3" xfId="1518" xr:uid="{00000000-0005-0000-0000-0000C2050000}"/>
    <cellStyle name="Header2 2 4 3 7" xfId="1519" xr:uid="{00000000-0005-0000-0000-0000C3050000}"/>
    <cellStyle name="Header2 2 4 3 8" xfId="1520" xr:uid="{00000000-0005-0000-0000-0000C4050000}"/>
    <cellStyle name="Header2 2 4 4" xfId="1521" xr:uid="{00000000-0005-0000-0000-0000C5050000}"/>
    <cellStyle name="Header2 2 4 4 2" xfId="1522" xr:uid="{00000000-0005-0000-0000-0000C6050000}"/>
    <cellStyle name="Header2 2 4 4 2 2" xfId="1523" xr:uid="{00000000-0005-0000-0000-0000C7050000}"/>
    <cellStyle name="Header2 2 4 4 2 3" xfId="1524" xr:uid="{00000000-0005-0000-0000-0000C8050000}"/>
    <cellStyle name="Header2 2 4 4 3" xfId="1525" xr:uid="{00000000-0005-0000-0000-0000C9050000}"/>
    <cellStyle name="Header2 2 4 4 3 2" xfId="1526" xr:uid="{00000000-0005-0000-0000-0000CA050000}"/>
    <cellStyle name="Header2 2 4 4 3 3" xfId="1527" xr:uid="{00000000-0005-0000-0000-0000CB050000}"/>
    <cellStyle name="Header2 2 4 4 4" xfId="1528" xr:uid="{00000000-0005-0000-0000-0000CC050000}"/>
    <cellStyle name="Header2 2 4 4 4 2" xfId="1529" xr:uid="{00000000-0005-0000-0000-0000CD050000}"/>
    <cellStyle name="Header2 2 4 4 4 3" xfId="1530" xr:uid="{00000000-0005-0000-0000-0000CE050000}"/>
    <cellStyle name="Header2 2 4 4 5" xfId="1531" xr:uid="{00000000-0005-0000-0000-0000CF050000}"/>
    <cellStyle name="Header2 2 4 4 5 2" xfId="1532" xr:uid="{00000000-0005-0000-0000-0000D0050000}"/>
    <cellStyle name="Header2 2 4 4 5 3" xfId="1533" xr:uid="{00000000-0005-0000-0000-0000D1050000}"/>
    <cellStyle name="Header2 2 4 4 6" xfId="1534" xr:uid="{00000000-0005-0000-0000-0000D2050000}"/>
    <cellStyle name="Header2 2 4 4 6 2" xfId="1535" xr:uid="{00000000-0005-0000-0000-0000D3050000}"/>
    <cellStyle name="Header2 2 4 4 6 3" xfId="1536" xr:uid="{00000000-0005-0000-0000-0000D4050000}"/>
    <cellStyle name="Header2 2 4 4 7" xfId="1537" xr:uid="{00000000-0005-0000-0000-0000D5050000}"/>
    <cellStyle name="Header2 2 4 4 8" xfId="1538" xr:uid="{00000000-0005-0000-0000-0000D6050000}"/>
    <cellStyle name="Header2 2 4 5" xfId="1539" xr:uid="{00000000-0005-0000-0000-0000D7050000}"/>
    <cellStyle name="Header2 2 4 5 2" xfId="1540" xr:uid="{00000000-0005-0000-0000-0000D8050000}"/>
    <cellStyle name="Header2 2 4 5 2 2" xfId="1541" xr:uid="{00000000-0005-0000-0000-0000D9050000}"/>
    <cellStyle name="Header2 2 4 5 2 3" xfId="1542" xr:uid="{00000000-0005-0000-0000-0000DA050000}"/>
    <cellStyle name="Header2 2 4 5 3" xfId="1543" xr:uid="{00000000-0005-0000-0000-0000DB050000}"/>
    <cellStyle name="Header2 2 4 5 3 2" xfId="1544" xr:uid="{00000000-0005-0000-0000-0000DC050000}"/>
    <cellStyle name="Header2 2 4 5 3 3" xfId="1545" xr:uid="{00000000-0005-0000-0000-0000DD050000}"/>
    <cellStyle name="Header2 2 4 5 4" xfId="1546" xr:uid="{00000000-0005-0000-0000-0000DE050000}"/>
    <cellStyle name="Header2 2 4 5 4 2" xfId="1547" xr:uid="{00000000-0005-0000-0000-0000DF050000}"/>
    <cellStyle name="Header2 2 4 5 4 3" xfId="1548" xr:uid="{00000000-0005-0000-0000-0000E0050000}"/>
    <cellStyle name="Header2 2 4 5 5" xfId="1549" xr:uid="{00000000-0005-0000-0000-0000E1050000}"/>
    <cellStyle name="Header2 2 4 5 5 2" xfId="1550" xr:uid="{00000000-0005-0000-0000-0000E2050000}"/>
    <cellStyle name="Header2 2 4 5 5 3" xfId="1551" xr:uid="{00000000-0005-0000-0000-0000E3050000}"/>
    <cellStyle name="Header2 2 4 5 6" xfId="1552" xr:uid="{00000000-0005-0000-0000-0000E4050000}"/>
    <cellStyle name="Header2 2 4 5 6 2" xfId="1553" xr:uid="{00000000-0005-0000-0000-0000E5050000}"/>
    <cellStyle name="Header2 2 4 5 6 3" xfId="1554" xr:uid="{00000000-0005-0000-0000-0000E6050000}"/>
    <cellStyle name="Header2 2 4 5 7" xfId="1555" xr:uid="{00000000-0005-0000-0000-0000E7050000}"/>
    <cellStyle name="Header2 2 4 6" xfId="1556" xr:uid="{00000000-0005-0000-0000-0000E8050000}"/>
    <cellStyle name="Header2 2 4 6 2" xfId="1557" xr:uid="{00000000-0005-0000-0000-0000E9050000}"/>
    <cellStyle name="Header2 2 4 6 2 2" xfId="1558" xr:uid="{00000000-0005-0000-0000-0000EA050000}"/>
    <cellStyle name="Header2 2 4 6 2 3" xfId="1559" xr:uid="{00000000-0005-0000-0000-0000EB050000}"/>
    <cellStyle name="Header2 2 4 6 3" xfId="1560" xr:uid="{00000000-0005-0000-0000-0000EC050000}"/>
    <cellStyle name="Header2 2 4 6 3 2" xfId="1561" xr:uid="{00000000-0005-0000-0000-0000ED050000}"/>
    <cellStyle name="Header2 2 4 6 3 3" xfId="1562" xr:uid="{00000000-0005-0000-0000-0000EE050000}"/>
    <cellStyle name="Header2 2 4 6 4" xfId="1563" xr:uid="{00000000-0005-0000-0000-0000EF050000}"/>
    <cellStyle name="Header2 2 4 6 4 2" xfId="1564" xr:uid="{00000000-0005-0000-0000-0000F0050000}"/>
    <cellStyle name="Header2 2 4 6 4 3" xfId="1565" xr:uid="{00000000-0005-0000-0000-0000F1050000}"/>
    <cellStyle name="Header2 2 4 6 5" xfId="1566" xr:uid="{00000000-0005-0000-0000-0000F2050000}"/>
    <cellStyle name="Header2 2 4 6 5 2" xfId="1567" xr:uid="{00000000-0005-0000-0000-0000F3050000}"/>
    <cellStyle name="Header2 2 4 6 5 3" xfId="1568" xr:uid="{00000000-0005-0000-0000-0000F4050000}"/>
    <cellStyle name="Header2 2 4 6 6" xfId="1569" xr:uid="{00000000-0005-0000-0000-0000F5050000}"/>
    <cellStyle name="Header2 2 4 6 6 2" xfId="1570" xr:uid="{00000000-0005-0000-0000-0000F6050000}"/>
    <cellStyle name="Header2 2 4 6 6 3" xfId="1571" xr:uid="{00000000-0005-0000-0000-0000F7050000}"/>
    <cellStyle name="Header2 2 4 6 7" xfId="1572" xr:uid="{00000000-0005-0000-0000-0000F8050000}"/>
    <cellStyle name="Header2 2 4 7" xfId="1573" xr:uid="{00000000-0005-0000-0000-0000F9050000}"/>
    <cellStyle name="Header2 2 4 7 2" xfId="1574" xr:uid="{00000000-0005-0000-0000-0000FA050000}"/>
    <cellStyle name="Header2 2 4 7 3" xfId="1575" xr:uid="{00000000-0005-0000-0000-0000FB050000}"/>
    <cellStyle name="Header2 2 5" xfId="1576" xr:uid="{00000000-0005-0000-0000-0000FC050000}"/>
    <cellStyle name="Header2 2 5 10" xfId="1577" xr:uid="{00000000-0005-0000-0000-0000FD050000}"/>
    <cellStyle name="Header2 2 5 10 2" xfId="1578" xr:uid="{00000000-0005-0000-0000-0000FE050000}"/>
    <cellStyle name="Header2 2 5 10 3" xfId="1579" xr:uid="{00000000-0005-0000-0000-0000FF050000}"/>
    <cellStyle name="Header2 2 5 2" xfId="1580" xr:uid="{00000000-0005-0000-0000-000000060000}"/>
    <cellStyle name="Header2 2 5 2 2" xfId="1581" xr:uid="{00000000-0005-0000-0000-000001060000}"/>
    <cellStyle name="Header2 2 5 2 2 2" xfId="1582" xr:uid="{00000000-0005-0000-0000-000002060000}"/>
    <cellStyle name="Header2 2 5 2 2 3" xfId="1583" xr:uid="{00000000-0005-0000-0000-000003060000}"/>
    <cellStyle name="Header2 2 5 2 3" xfId="1584" xr:uid="{00000000-0005-0000-0000-000004060000}"/>
    <cellStyle name="Header2 2 5 2 3 2" xfId="1585" xr:uid="{00000000-0005-0000-0000-000005060000}"/>
    <cellStyle name="Header2 2 5 2 3 3" xfId="1586" xr:uid="{00000000-0005-0000-0000-000006060000}"/>
    <cellStyle name="Header2 2 5 2 4" xfId="1587" xr:uid="{00000000-0005-0000-0000-000007060000}"/>
    <cellStyle name="Header2 2 5 2 4 2" xfId="1588" xr:uid="{00000000-0005-0000-0000-000008060000}"/>
    <cellStyle name="Header2 2 5 2 4 3" xfId="1589" xr:uid="{00000000-0005-0000-0000-000009060000}"/>
    <cellStyle name="Header2 2 5 2 5" xfId="1590" xr:uid="{00000000-0005-0000-0000-00000A060000}"/>
    <cellStyle name="Header2 2 5 2 5 2" xfId="1591" xr:uid="{00000000-0005-0000-0000-00000B060000}"/>
    <cellStyle name="Header2 2 5 2 5 3" xfId="1592" xr:uid="{00000000-0005-0000-0000-00000C060000}"/>
    <cellStyle name="Header2 2 5 2 6" xfId="1593" xr:uid="{00000000-0005-0000-0000-00000D060000}"/>
    <cellStyle name="Header2 2 5 2 6 2" xfId="1594" xr:uid="{00000000-0005-0000-0000-00000E060000}"/>
    <cellStyle name="Header2 2 5 2 6 3" xfId="1595" xr:uid="{00000000-0005-0000-0000-00000F060000}"/>
    <cellStyle name="Header2 2 5 2 7" xfId="1596" xr:uid="{00000000-0005-0000-0000-000010060000}"/>
    <cellStyle name="Header2 2 5 2 8" xfId="1597" xr:uid="{00000000-0005-0000-0000-000011060000}"/>
    <cellStyle name="Header2 2 5 3" xfId="1598" xr:uid="{00000000-0005-0000-0000-000012060000}"/>
    <cellStyle name="Header2 2 5 3 2" xfId="1599" xr:uid="{00000000-0005-0000-0000-000013060000}"/>
    <cellStyle name="Header2 2 5 3 2 2" xfId="1600" xr:uid="{00000000-0005-0000-0000-000014060000}"/>
    <cellStyle name="Header2 2 5 3 2 3" xfId="1601" xr:uid="{00000000-0005-0000-0000-000015060000}"/>
    <cellStyle name="Header2 2 5 3 3" xfId="1602" xr:uid="{00000000-0005-0000-0000-000016060000}"/>
    <cellStyle name="Header2 2 5 3 3 2" xfId="1603" xr:uid="{00000000-0005-0000-0000-000017060000}"/>
    <cellStyle name="Header2 2 5 3 3 3" xfId="1604" xr:uid="{00000000-0005-0000-0000-000018060000}"/>
    <cellStyle name="Header2 2 5 3 4" xfId="1605" xr:uid="{00000000-0005-0000-0000-000019060000}"/>
    <cellStyle name="Header2 2 5 3 4 2" xfId="1606" xr:uid="{00000000-0005-0000-0000-00001A060000}"/>
    <cellStyle name="Header2 2 5 3 4 3" xfId="1607" xr:uid="{00000000-0005-0000-0000-00001B060000}"/>
    <cellStyle name="Header2 2 5 3 5" xfId="1608" xr:uid="{00000000-0005-0000-0000-00001C060000}"/>
    <cellStyle name="Header2 2 5 3 5 2" xfId="1609" xr:uid="{00000000-0005-0000-0000-00001D060000}"/>
    <cellStyle name="Header2 2 5 3 5 3" xfId="1610" xr:uid="{00000000-0005-0000-0000-00001E060000}"/>
    <cellStyle name="Header2 2 5 3 6" xfId="1611" xr:uid="{00000000-0005-0000-0000-00001F060000}"/>
    <cellStyle name="Header2 2 5 3 6 2" xfId="1612" xr:uid="{00000000-0005-0000-0000-000020060000}"/>
    <cellStyle name="Header2 2 5 3 6 3" xfId="1613" xr:uid="{00000000-0005-0000-0000-000021060000}"/>
    <cellStyle name="Header2 2 5 3 7" xfId="1614" xr:uid="{00000000-0005-0000-0000-000022060000}"/>
    <cellStyle name="Header2 2 5 3 8" xfId="1615" xr:uid="{00000000-0005-0000-0000-000023060000}"/>
    <cellStyle name="Header2 2 5 4" xfId="1616" xr:uid="{00000000-0005-0000-0000-000024060000}"/>
    <cellStyle name="Header2 2 5 4 2" xfId="1617" xr:uid="{00000000-0005-0000-0000-000025060000}"/>
    <cellStyle name="Header2 2 5 4 2 2" xfId="1618" xr:uid="{00000000-0005-0000-0000-000026060000}"/>
    <cellStyle name="Header2 2 5 4 2 3" xfId="1619" xr:uid="{00000000-0005-0000-0000-000027060000}"/>
    <cellStyle name="Header2 2 5 4 3" xfId="1620" xr:uid="{00000000-0005-0000-0000-000028060000}"/>
    <cellStyle name="Header2 2 5 4 3 2" xfId="1621" xr:uid="{00000000-0005-0000-0000-000029060000}"/>
    <cellStyle name="Header2 2 5 4 3 3" xfId="1622" xr:uid="{00000000-0005-0000-0000-00002A060000}"/>
    <cellStyle name="Header2 2 5 4 4" xfId="1623" xr:uid="{00000000-0005-0000-0000-00002B060000}"/>
    <cellStyle name="Header2 2 5 4 4 2" xfId="1624" xr:uid="{00000000-0005-0000-0000-00002C060000}"/>
    <cellStyle name="Header2 2 5 4 4 3" xfId="1625" xr:uid="{00000000-0005-0000-0000-00002D060000}"/>
    <cellStyle name="Header2 2 5 4 5" xfId="1626" xr:uid="{00000000-0005-0000-0000-00002E060000}"/>
    <cellStyle name="Header2 2 5 4 5 2" xfId="1627" xr:uid="{00000000-0005-0000-0000-00002F060000}"/>
    <cellStyle name="Header2 2 5 4 5 3" xfId="1628" xr:uid="{00000000-0005-0000-0000-000030060000}"/>
    <cellStyle name="Header2 2 5 4 6" xfId="1629" xr:uid="{00000000-0005-0000-0000-000031060000}"/>
    <cellStyle name="Header2 2 5 4 6 2" xfId="1630" xr:uid="{00000000-0005-0000-0000-000032060000}"/>
    <cellStyle name="Header2 2 5 4 6 3" xfId="1631" xr:uid="{00000000-0005-0000-0000-000033060000}"/>
    <cellStyle name="Header2 2 5 4 7" xfId="1632" xr:uid="{00000000-0005-0000-0000-000034060000}"/>
    <cellStyle name="Header2 2 5 5" xfId="1633" xr:uid="{00000000-0005-0000-0000-000035060000}"/>
    <cellStyle name="Header2 2 5 5 2" xfId="1634" xr:uid="{00000000-0005-0000-0000-000036060000}"/>
    <cellStyle name="Header2 2 5 5 2 2" xfId="1635" xr:uid="{00000000-0005-0000-0000-000037060000}"/>
    <cellStyle name="Header2 2 5 5 2 3" xfId="1636" xr:uid="{00000000-0005-0000-0000-000038060000}"/>
    <cellStyle name="Header2 2 5 5 3" xfId="1637" xr:uid="{00000000-0005-0000-0000-000039060000}"/>
    <cellStyle name="Header2 2 5 5 3 2" xfId="1638" xr:uid="{00000000-0005-0000-0000-00003A060000}"/>
    <cellStyle name="Header2 2 5 5 3 3" xfId="1639" xr:uid="{00000000-0005-0000-0000-00003B060000}"/>
    <cellStyle name="Header2 2 5 5 4" xfId="1640" xr:uid="{00000000-0005-0000-0000-00003C060000}"/>
    <cellStyle name="Header2 2 5 5 4 2" xfId="1641" xr:uid="{00000000-0005-0000-0000-00003D060000}"/>
    <cellStyle name="Header2 2 5 5 4 3" xfId="1642" xr:uid="{00000000-0005-0000-0000-00003E060000}"/>
    <cellStyle name="Header2 2 5 5 5" xfId="1643" xr:uid="{00000000-0005-0000-0000-00003F060000}"/>
    <cellStyle name="Header2 2 5 5 5 2" xfId="1644" xr:uid="{00000000-0005-0000-0000-000040060000}"/>
    <cellStyle name="Header2 2 5 5 5 3" xfId="1645" xr:uid="{00000000-0005-0000-0000-000041060000}"/>
    <cellStyle name="Header2 2 5 5 6" xfId="1646" xr:uid="{00000000-0005-0000-0000-000042060000}"/>
    <cellStyle name="Header2 2 5 5 6 2" xfId="1647" xr:uid="{00000000-0005-0000-0000-000043060000}"/>
    <cellStyle name="Header2 2 5 5 6 3" xfId="1648" xr:uid="{00000000-0005-0000-0000-000044060000}"/>
    <cellStyle name="Header2 2 5 5 7" xfId="1649" xr:uid="{00000000-0005-0000-0000-000045060000}"/>
    <cellStyle name="Header2 2 5 6" xfId="1650" xr:uid="{00000000-0005-0000-0000-000046060000}"/>
    <cellStyle name="Header2 2 5 6 2" xfId="1651" xr:uid="{00000000-0005-0000-0000-000047060000}"/>
    <cellStyle name="Header2 2 5 6 3" xfId="1652" xr:uid="{00000000-0005-0000-0000-000048060000}"/>
    <cellStyle name="Header2 2 5 7" xfId="1653" xr:uid="{00000000-0005-0000-0000-000049060000}"/>
    <cellStyle name="Header2 2 5 7 2" xfId="1654" xr:uid="{00000000-0005-0000-0000-00004A060000}"/>
    <cellStyle name="Header2 2 5 7 3" xfId="1655" xr:uid="{00000000-0005-0000-0000-00004B060000}"/>
    <cellStyle name="Header2 2 5 8" xfId="1656" xr:uid="{00000000-0005-0000-0000-00004C060000}"/>
    <cellStyle name="Header2 2 5 8 2" xfId="1657" xr:uid="{00000000-0005-0000-0000-00004D060000}"/>
    <cellStyle name="Header2 2 5 8 3" xfId="1658" xr:uid="{00000000-0005-0000-0000-00004E060000}"/>
    <cellStyle name="Header2 2 5 9" xfId="1659" xr:uid="{00000000-0005-0000-0000-00004F060000}"/>
    <cellStyle name="Header2 2 5 9 2" xfId="1660" xr:uid="{00000000-0005-0000-0000-000050060000}"/>
    <cellStyle name="Header2 2 5 9 3" xfId="1661" xr:uid="{00000000-0005-0000-0000-000051060000}"/>
    <cellStyle name="Header2 2 6" xfId="1662" xr:uid="{00000000-0005-0000-0000-000052060000}"/>
    <cellStyle name="Header2 2 6 2" xfId="1663" xr:uid="{00000000-0005-0000-0000-000053060000}"/>
    <cellStyle name="Header2 2 6 2 2" xfId="1664" xr:uid="{00000000-0005-0000-0000-000054060000}"/>
    <cellStyle name="Header2 2 6 2 3" xfId="1665" xr:uid="{00000000-0005-0000-0000-000055060000}"/>
    <cellStyle name="Header2 2 6 3" xfId="1666" xr:uid="{00000000-0005-0000-0000-000056060000}"/>
    <cellStyle name="Header2 2 6 3 2" xfId="1667" xr:uid="{00000000-0005-0000-0000-000057060000}"/>
    <cellStyle name="Header2 2 6 3 3" xfId="1668" xr:uid="{00000000-0005-0000-0000-000058060000}"/>
    <cellStyle name="Header2 2 6 4" xfId="1669" xr:uid="{00000000-0005-0000-0000-000059060000}"/>
    <cellStyle name="Header2 2 6 4 2" xfId="1670" xr:uid="{00000000-0005-0000-0000-00005A060000}"/>
    <cellStyle name="Header2 2 6 4 3" xfId="1671" xr:uid="{00000000-0005-0000-0000-00005B060000}"/>
    <cellStyle name="Header2 2 6 5" xfId="1672" xr:uid="{00000000-0005-0000-0000-00005C060000}"/>
    <cellStyle name="Header2 2 6 5 2" xfId="1673" xr:uid="{00000000-0005-0000-0000-00005D060000}"/>
    <cellStyle name="Header2 2 6 5 3" xfId="1674" xr:uid="{00000000-0005-0000-0000-00005E060000}"/>
    <cellStyle name="Header2 2 6 6" xfId="1675" xr:uid="{00000000-0005-0000-0000-00005F060000}"/>
    <cellStyle name="Header2 2 6 6 2" xfId="1676" xr:uid="{00000000-0005-0000-0000-000060060000}"/>
    <cellStyle name="Header2 2 6 6 3" xfId="1677" xr:uid="{00000000-0005-0000-0000-000061060000}"/>
    <cellStyle name="Header2 2 6 7" xfId="1678" xr:uid="{00000000-0005-0000-0000-000062060000}"/>
    <cellStyle name="Header2 2 6 8" xfId="1679" xr:uid="{00000000-0005-0000-0000-000063060000}"/>
    <cellStyle name="Header2 2 7" xfId="1680" xr:uid="{00000000-0005-0000-0000-000064060000}"/>
    <cellStyle name="Header2 2 7 2" xfId="1681" xr:uid="{00000000-0005-0000-0000-000065060000}"/>
    <cellStyle name="Header2 2 7 2 2" xfId="1682" xr:uid="{00000000-0005-0000-0000-000066060000}"/>
    <cellStyle name="Header2 2 7 2 3" xfId="1683" xr:uid="{00000000-0005-0000-0000-000067060000}"/>
    <cellStyle name="Header2 2 7 3" xfId="1684" xr:uid="{00000000-0005-0000-0000-000068060000}"/>
    <cellStyle name="Header2 2 7 3 2" xfId="1685" xr:uid="{00000000-0005-0000-0000-000069060000}"/>
    <cellStyle name="Header2 2 7 3 3" xfId="1686" xr:uid="{00000000-0005-0000-0000-00006A060000}"/>
    <cellStyle name="Header2 2 7 4" xfId="1687" xr:uid="{00000000-0005-0000-0000-00006B060000}"/>
    <cellStyle name="Header2 2 7 4 2" xfId="1688" xr:uid="{00000000-0005-0000-0000-00006C060000}"/>
    <cellStyle name="Header2 2 7 4 3" xfId="1689" xr:uid="{00000000-0005-0000-0000-00006D060000}"/>
    <cellStyle name="Header2 2 7 5" xfId="1690" xr:uid="{00000000-0005-0000-0000-00006E060000}"/>
    <cellStyle name="Header2 2 7 5 2" xfId="1691" xr:uid="{00000000-0005-0000-0000-00006F060000}"/>
    <cellStyle name="Header2 2 7 5 3" xfId="1692" xr:uid="{00000000-0005-0000-0000-000070060000}"/>
    <cellStyle name="Header2 2 7 6" xfId="1693" xr:uid="{00000000-0005-0000-0000-000071060000}"/>
    <cellStyle name="Header2 2 7 6 2" xfId="1694" xr:uid="{00000000-0005-0000-0000-000072060000}"/>
    <cellStyle name="Header2 2 7 6 3" xfId="1695" xr:uid="{00000000-0005-0000-0000-000073060000}"/>
    <cellStyle name="Header2 2 7 7" xfId="1696" xr:uid="{00000000-0005-0000-0000-000074060000}"/>
    <cellStyle name="Header2 2 7 8" xfId="1697" xr:uid="{00000000-0005-0000-0000-000075060000}"/>
    <cellStyle name="Header2 2 8" xfId="1698" xr:uid="{00000000-0005-0000-0000-000076060000}"/>
    <cellStyle name="Header2 2 8 2" xfId="1699" xr:uid="{00000000-0005-0000-0000-000077060000}"/>
    <cellStyle name="Header2 2 8 2 2" xfId="1700" xr:uid="{00000000-0005-0000-0000-000078060000}"/>
    <cellStyle name="Header2 2 8 2 3" xfId="1701" xr:uid="{00000000-0005-0000-0000-000079060000}"/>
    <cellStyle name="Header2 2 8 3" xfId="1702" xr:uid="{00000000-0005-0000-0000-00007A060000}"/>
    <cellStyle name="Header2 2 8 3 2" xfId="1703" xr:uid="{00000000-0005-0000-0000-00007B060000}"/>
    <cellStyle name="Header2 2 8 3 3" xfId="1704" xr:uid="{00000000-0005-0000-0000-00007C060000}"/>
    <cellStyle name="Header2 2 8 4" xfId="1705" xr:uid="{00000000-0005-0000-0000-00007D060000}"/>
    <cellStyle name="Header2 2 8 4 2" xfId="1706" xr:uid="{00000000-0005-0000-0000-00007E060000}"/>
    <cellStyle name="Header2 2 8 4 3" xfId="1707" xr:uid="{00000000-0005-0000-0000-00007F060000}"/>
    <cellStyle name="Header2 2 8 5" xfId="1708" xr:uid="{00000000-0005-0000-0000-000080060000}"/>
    <cellStyle name="Header2 2 8 5 2" xfId="1709" xr:uid="{00000000-0005-0000-0000-000081060000}"/>
    <cellStyle name="Header2 2 8 5 3" xfId="1710" xr:uid="{00000000-0005-0000-0000-000082060000}"/>
    <cellStyle name="Header2 2 8 6" xfId="1711" xr:uid="{00000000-0005-0000-0000-000083060000}"/>
    <cellStyle name="Header2 2 8 6 2" xfId="1712" xr:uid="{00000000-0005-0000-0000-000084060000}"/>
    <cellStyle name="Header2 2 8 6 3" xfId="1713" xr:uid="{00000000-0005-0000-0000-000085060000}"/>
    <cellStyle name="Header2 2 8 7" xfId="1714" xr:uid="{00000000-0005-0000-0000-000086060000}"/>
    <cellStyle name="Header2 2 9" xfId="1715" xr:uid="{00000000-0005-0000-0000-000087060000}"/>
    <cellStyle name="Header2 2 9 2" xfId="1716" xr:uid="{00000000-0005-0000-0000-000088060000}"/>
    <cellStyle name="Header2 2 9 2 2" xfId="1717" xr:uid="{00000000-0005-0000-0000-000089060000}"/>
    <cellStyle name="Header2 2 9 2 3" xfId="1718" xr:uid="{00000000-0005-0000-0000-00008A060000}"/>
    <cellStyle name="Header2 2 9 3" xfId="1719" xr:uid="{00000000-0005-0000-0000-00008B060000}"/>
    <cellStyle name="Header2 2 9 3 2" xfId="1720" xr:uid="{00000000-0005-0000-0000-00008C060000}"/>
    <cellStyle name="Header2 2 9 3 3" xfId="1721" xr:uid="{00000000-0005-0000-0000-00008D060000}"/>
    <cellStyle name="Header2 2 9 4" xfId="1722" xr:uid="{00000000-0005-0000-0000-00008E060000}"/>
    <cellStyle name="Header2 2 9 4 2" xfId="1723" xr:uid="{00000000-0005-0000-0000-00008F060000}"/>
    <cellStyle name="Header2 2 9 4 3" xfId="1724" xr:uid="{00000000-0005-0000-0000-000090060000}"/>
    <cellStyle name="Header2 2 9 5" xfId="1725" xr:uid="{00000000-0005-0000-0000-000091060000}"/>
    <cellStyle name="Header2 2 9 5 2" xfId="1726" xr:uid="{00000000-0005-0000-0000-000092060000}"/>
    <cellStyle name="Header2 2 9 5 3" xfId="1727" xr:uid="{00000000-0005-0000-0000-000093060000}"/>
    <cellStyle name="Header2 2 9 6" xfId="1728" xr:uid="{00000000-0005-0000-0000-000094060000}"/>
    <cellStyle name="Header2 2 9 6 2" xfId="1729" xr:uid="{00000000-0005-0000-0000-000095060000}"/>
    <cellStyle name="Header2 2 9 6 3" xfId="1730" xr:uid="{00000000-0005-0000-0000-000096060000}"/>
    <cellStyle name="Header2 2 9 7" xfId="1731" xr:uid="{00000000-0005-0000-0000-000097060000}"/>
    <cellStyle name="Header2 3" xfId="1732" xr:uid="{00000000-0005-0000-0000-000098060000}"/>
    <cellStyle name="Header2 3 2" xfId="1733" xr:uid="{00000000-0005-0000-0000-000099060000}"/>
    <cellStyle name="Header2 3 2 2" xfId="1734" xr:uid="{00000000-0005-0000-0000-00009A060000}"/>
    <cellStyle name="Header2 3 2 2 2" xfId="1735" xr:uid="{00000000-0005-0000-0000-00009B060000}"/>
    <cellStyle name="Header2 3 2 2 3" xfId="1736" xr:uid="{00000000-0005-0000-0000-00009C060000}"/>
    <cellStyle name="Header2 3 2 3" xfId="1737" xr:uid="{00000000-0005-0000-0000-00009D060000}"/>
    <cellStyle name="Header2 3 2 3 2" xfId="1738" xr:uid="{00000000-0005-0000-0000-00009E060000}"/>
    <cellStyle name="Header2 3 2 3 3" xfId="1739" xr:uid="{00000000-0005-0000-0000-00009F060000}"/>
    <cellStyle name="Header2 3 2 4" xfId="1740" xr:uid="{00000000-0005-0000-0000-0000A0060000}"/>
    <cellStyle name="Header2 3 2 4 2" xfId="1741" xr:uid="{00000000-0005-0000-0000-0000A1060000}"/>
    <cellStyle name="Header2 3 2 4 3" xfId="1742" xr:uid="{00000000-0005-0000-0000-0000A2060000}"/>
    <cellStyle name="Header2 3 2 5" xfId="1743" xr:uid="{00000000-0005-0000-0000-0000A3060000}"/>
    <cellStyle name="Header2 3 2 5 2" xfId="1744" xr:uid="{00000000-0005-0000-0000-0000A4060000}"/>
    <cellStyle name="Header2 3 2 5 3" xfId="1745" xr:uid="{00000000-0005-0000-0000-0000A5060000}"/>
    <cellStyle name="Header2 3 2 6" xfId="1746" xr:uid="{00000000-0005-0000-0000-0000A6060000}"/>
    <cellStyle name="Header2 3 2 6 2" xfId="1747" xr:uid="{00000000-0005-0000-0000-0000A7060000}"/>
    <cellStyle name="Header2 3 2 6 3" xfId="1748" xr:uid="{00000000-0005-0000-0000-0000A8060000}"/>
    <cellStyle name="Header2 3 2 7" xfId="1749" xr:uid="{00000000-0005-0000-0000-0000A9060000}"/>
    <cellStyle name="Header2 3 2 8" xfId="1750" xr:uid="{00000000-0005-0000-0000-0000AA060000}"/>
    <cellStyle name="Header2 3 3" xfId="1751" xr:uid="{00000000-0005-0000-0000-0000AB060000}"/>
    <cellStyle name="Header2 3 3 2" xfId="1752" xr:uid="{00000000-0005-0000-0000-0000AC060000}"/>
    <cellStyle name="Header2 3 3 2 2" xfId="1753" xr:uid="{00000000-0005-0000-0000-0000AD060000}"/>
    <cellStyle name="Header2 3 3 2 3" xfId="1754" xr:uid="{00000000-0005-0000-0000-0000AE060000}"/>
    <cellStyle name="Header2 3 3 3" xfId="1755" xr:uid="{00000000-0005-0000-0000-0000AF060000}"/>
    <cellStyle name="Header2 3 3 3 2" xfId="1756" xr:uid="{00000000-0005-0000-0000-0000B0060000}"/>
    <cellStyle name="Header2 3 3 3 3" xfId="1757" xr:uid="{00000000-0005-0000-0000-0000B1060000}"/>
    <cellStyle name="Header2 3 3 4" xfId="1758" xr:uid="{00000000-0005-0000-0000-0000B2060000}"/>
    <cellStyle name="Header2 3 3 4 2" xfId="1759" xr:uid="{00000000-0005-0000-0000-0000B3060000}"/>
    <cellStyle name="Header2 3 3 4 3" xfId="1760" xr:uid="{00000000-0005-0000-0000-0000B4060000}"/>
    <cellStyle name="Header2 3 3 5" xfId="1761" xr:uid="{00000000-0005-0000-0000-0000B5060000}"/>
    <cellStyle name="Header2 3 3 5 2" xfId="1762" xr:uid="{00000000-0005-0000-0000-0000B6060000}"/>
    <cellStyle name="Header2 3 3 5 3" xfId="1763" xr:uid="{00000000-0005-0000-0000-0000B7060000}"/>
    <cellStyle name="Header2 3 3 6" xfId="1764" xr:uid="{00000000-0005-0000-0000-0000B8060000}"/>
    <cellStyle name="Header2 3 3 6 2" xfId="1765" xr:uid="{00000000-0005-0000-0000-0000B9060000}"/>
    <cellStyle name="Header2 3 3 6 3" xfId="1766" xr:uid="{00000000-0005-0000-0000-0000BA060000}"/>
    <cellStyle name="Header2 3 3 7" xfId="1767" xr:uid="{00000000-0005-0000-0000-0000BB060000}"/>
    <cellStyle name="Header2 3 3 8" xfId="1768" xr:uid="{00000000-0005-0000-0000-0000BC060000}"/>
    <cellStyle name="Header2 3 4" xfId="1769" xr:uid="{00000000-0005-0000-0000-0000BD060000}"/>
    <cellStyle name="Header2 3 4 2" xfId="1770" xr:uid="{00000000-0005-0000-0000-0000BE060000}"/>
    <cellStyle name="Header2 3 4 2 2" xfId="1771" xr:uid="{00000000-0005-0000-0000-0000BF060000}"/>
    <cellStyle name="Header2 3 4 2 3" xfId="1772" xr:uid="{00000000-0005-0000-0000-0000C0060000}"/>
    <cellStyle name="Header2 3 4 3" xfId="1773" xr:uid="{00000000-0005-0000-0000-0000C1060000}"/>
    <cellStyle name="Header2 3 4 3 2" xfId="1774" xr:uid="{00000000-0005-0000-0000-0000C2060000}"/>
    <cellStyle name="Header2 3 4 3 3" xfId="1775" xr:uid="{00000000-0005-0000-0000-0000C3060000}"/>
    <cellStyle name="Header2 3 4 4" xfId="1776" xr:uid="{00000000-0005-0000-0000-0000C4060000}"/>
    <cellStyle name="Header2 3 4 4 2" xfId="1777" xr:uid="{00000000-0005-0000-0000-0000C5060000}"/>
    <cellStyle name="Header2 3 4 4 3" xfId="1778" xr:uid="{00000000-0005-0000-0000-0000C6060000}"/>
    <cellStyle name="Header2 3 4 5" xfId="1779" xr:uid="{00000000-0005-0000-0000-0000C7060000}"/>
    <cellStyle name="Header2 3 4 5 2" xfId="1780" xr:uid="{00000000-0005-0000-0000-0000C8060000}"/>
    <cellStyle name="Header2 3 4 5 3" xfId="1781" xr:uid="{00000000-0005-0000-0000-0000C9060000}"/>
    <cellStyle name="Header2 3 4 6" xfId="1782" xr:uid="{00000000-0005-0000-0000-0000CA060000}"/>
    <cellStyle name="Header2 3 4 6 2" xfId="1783" xr:uid="{00000000-0005-0000-0000-0000CB060000}"/>
    <cellStyle name="Header2 3 4 6 3" xfId="1784" xr:uid="{00000000-0005-0000-0000-0000CC060000}"/>
    <cellStyle name="Header2 3 4 7" xfId="1785" xr:uid="{00000000-0005-0000-0000-0000CD060000}"/>
    <cellStyle name="Header2 3 4 8" xfId="1786" xr:uid="{00000000-0005-0000-0000-0000CE060000}"/>
    <cellStyle name="Header2 3 5" xfId="1787" xr:uid="{00000000-0005-0000-0000-0000CF060000}"/>
    <cellStyle name="Header2 3 5 2" xfId="1788" xr:uid="{00000000-0005-0000-0000-0000D0060000}"/>
    <cellStyle name="Header2 3 5 2 2" xfId="1789" xr:uid="{00000000-0005-0000-0000-0000D1060000}"/>
    <cellStyle name="Header2 3 5 2 3" xfId="1790" xr:uid="{00000000-0005-0000-0000-0000D2060000}"/>
    <cellStyle name="Header2 3 5 3" xfId="1791" xr:uid="{00000000-0005-0000-0000-0000D3060000}"/>
    <cellStyle name="Header2 3 5 3 2" xfId="1792" xr:uid="{00000000-0005-0000-0000-0000D4060000}"/>
    <cellStyle name="Header2 3 5 3 3" xfId="1793" xr:uid="{00000000-0005-0000-0000-0000D5060000}"/>
    <cellStyle name="Header2 3 5 4" xfId="1794" xr:uid="{00000000-0005-0000-0000-0000D6060000}"/>
    <cellStyle name="Header2 3 5 4 2" xfId="1795" xr:uid="{00000000-0005-0000-0000-0000D7060000}"/>
    <cellStyle name="Header2 3 5 4 3" xfId="1796" xr:uid="{00000000-0005-0000-0000-0000D8060000}"/>
    <cellStyle name="Header2 3 5 5" xfId="1797" xr:uid="{00000000-0005-0000-0000-0000D9060000}"/>
    <cellStyle name="Header2 3 5 5 2" xfId="1798" xr:uid="{00000000-0005-0000-0000-0000DA060000}"/>
    <cellStyle name="Header2 3 5 5 3" xfId="1799" xr:uid="{00000000-0005-0000-0000-0000DB060000}"/>
    <cellStyle name="Header2 3 5 6" xfId="1800" xr:uid="{00000000-0005-0000-0000-0000DC060000}"/>
    <cellStyle name="Header2 3 5 6 2" xfId="1801" xr:uid="{00000000-0005-0000-0000-0000DD060000}"/>
    <cellStyle name="Header2 3 5 6 3" xfId="1802" xr:uid="{00000000-0005-0000-0000-0000DE060000}"/>
    <cellStyle name="Header2 3 5 7" xfId="1803" xr:uid="{00000000-0005-0000-0000-0000DF060000}"/>
    <cellStyle name="Header2 3 6" xfId="1804" xr:uid="{00000000-0005-0000-0000-0000E0060000}"/>
    <cellStyle name="Header2 3 6 2" xfId="1805" xr:uid="{00000000-0005-0000-0000-0000E1060000}"/>
    <cellStyle name="Header2 3 6 2 2" xfId="1806" xr:uid="{00000000-0005-0000-0000-0000E2060000}"/>
    <cellStyle name="Header2 3 6 2 3" xfId="1807" xr:uid="{00000000-0005-0000-0000-0000E3060000}"/>
    <cellStyle name="Header2 3 6 3" xfId="1808" xr:uid="{00000000-0005-0000-0000-0000E4060000}"/>
    <cellStyle name="Header2 3 6 3 2" xfId="1809" xr:uid="{00000000-0005-0000-0000-0000E5060000}"/>
    <cellStyle name="Header2 3 6 3 3" xfId="1810" xr:uid="{00000000-0005-0000-0000-0000E6060000}"/>
    <cellStyle name="Header2 3 6 4" xfId="1811" xr:uid="{00000000-0005-0000-0000-0000E7060000}"/>
    <cellStyle name="Header2 3 6 4 2" xfId="1812" xr:uid="{00000000-0005-0000-0000-0000E8060000}"/>
    <cellStyle name="Header2 3 6 4 3" xfId="1813" xr:uid="{00000000-0005-0000-0000-0000E9060000}"/>
    <cellStyle name="Header2 3 6 5" xfId="1814" xr:uid="{00000000-0005-0000-0000-0000EA060000}"/>
    <cellStyle name="Header2 3 6 5 2" xfId="1815" xr:uid="{00000000-0005-0000-0000-0000EB060000}"/>
    <cellStyle name="Header2 3 6 5 3" xfId="1816" xr:uid="{00000000-0005-0000-0000-0000EC060000}"/>
    <cellStyle name="Header2 3 6 6" xfId="1817" xr:uid="{00000000-0005-0000-0000-0000ED060000}"/>
    <cellStyle name="Header2 3 6 6 2" xfId="1818" xr:uid="{00000000-0005-0000-0000-0000EE060000}"/>
    <cellStyle name="Header2 3 6 6 3" xfId="1819" xr:uid="{00000000-0005-0000-0000-0000EF060000}"/>
    <cellStyle name="Header2 3 6 7" xfId="1820" xr:uid="{00000000-0005-0000-0000-0000F0060000}"/>
    <cellStyle name="Header2 3 7" xfId="1821" xr:uid="{00000000-0005-0000-0000-0000F1060000}"/>
    <cellStyle name="Header2 3 7 2" xfId="1822" xr:uid="{00000000-0005-0000-0000-0000F2060000}"/>
    <cellStyle name="Header2 3 7 3" xfId="1823" xr:uid="{00000000-0005-0000-0000-0000F3060000}"/>
    <cellStyle name="Header2 4" xfId="1824" xr:uid="{00000000-0005-0000-0000-0000F4060000}"/>
    <cellStyle name="Header2 4 10" xfId="1825" xr:uid="{00000000-0005-0000-0000-0000F5060000}"/>
    <cellStyle name="Header2 4 10 2" xfId="1826" xr:uid="{00000000-0005-0000-0000-0000F6060000}"/>
    <cellStyle name="Header2 4 10 3" xfId="1827" xr:uid="{00000000-0005-0000-0000-0000F7060000}"/>
    <cellStyle name="Header2 4 2" xfId="1828" xr:uid="{00000000-0005-0000-0000-0000F8060000}"/>
    <cellStyle name="Header2 4 2 2" xfId="1829" xr:uid="{00000000-0005-0000-0000-0000F9060000}"/>
    <cellStyle name="Header2 4 2 2 2" xfId="1830" xr:uid="{00000000-0005-0000-0000-0000FA060000}"/>
    <cellStyle name="Header2 4 2 2 3" xfId="1831" xr:uid="{00000000-0005-0000-0000-0000FB060000}"/>
    <cellStyle name="Header2 4 2 3" xfId="1832" xr:uid="{00000000-0005-0000-0000-0000FC060000}"/>
    <cellStyle name="Header2 4 2 3 2" xfId="1833" xr:uid="{00000000-0005-0000-0000-0000FD060000}"/>
    <cellStyle name="Header2 4 2 3 3" xfId="1834" xr:uid="{00000000-0005-0000-0000-0000FE060000}"/>
    <cellStyle name="Header2 4 2 4" xfId="1835" xr:uid="{00000000-0005-0000-0000-0000FF060000}"/>
    <cellStyle name="Header2 4 2 4 2" xfId="1836" xr:uid="{00000000-0005-0000-0000-000000070000}"/>
    <cellStyle name="Header2 4 2 4 3" xfId="1837" xr:uid="{00000000-0005-0000-0000-000001070000}"/>
    <cellStyle name="Header2 4 2 5" xfId="1838" xr:uid="{00000000-0005-0000-0000-000002070000}"/>
    <cellStyle name="Header2 4 2 5 2" xfId="1839" xr:uid="{00000000-0005-0000-0000-000003070000}"/>
    <cellStyle name="Header2 4 2 5 3" xfId="1840" xr:uid="{00000000-0005-0000-0000-000004070000}"/>
    <cellStyle name="Header2 4 2 6" xfId="1841" xr:uid="{00000000-0005-0000-0000-000005070000}"/>
    <cellStyle name="Header2 4 2 6 2" xfId="1842" xr:uid="{00000000-0005-0000-0000-000006070000}"/>
    <cellStyle name="Header2 4 2 6 3" xfId="1843" xr:uid="{00000000-0005-0000-0000-000007070000}"/>
    <cellStyle name="Header2 4 2 7" xfId="1844" xr:uid="{00000000-0005-0000-0000-000008070000}"/>
    <cellStyle name="Header2 4 2 8" xfId="1845" xr:uid="{00000000-0005-0000-0000-000009070000}"/>
    <cellStyle name="Header2 4 3" xfId="1846" xr:uid="{00000000-0005-0000-0000-00000A070000}"/>
    <cellStyle name="Header2 4 3 2" xfId="1847" xr:uid="{00000000-0005-0000-0000-00000B070000}"/>
    <cellStyle name="Header2 4 3 2 2" xfId="1848" xr:uid="{00000000-0005-0000-0000-00000C070000}"/>
    <cellStyle name="Header2 4 3 2 3" xfId="1849" xr:uid="{00000000-0005-0000-0000-00000D070000}"/>
    <cellStyle name="Header2 4 3 3" xfId="1850" xr:uid="{00000000-0005-0000-0000-00000E070000}"/>
    <cellStyle name="Header2 4 3 3 2" xfId="1851" xr:uid="{00000000-0005-0000-0000-00000F070000}"/>
    <cellStyle name="Header2 4 3 3 3" xfId="1852" xr:uid="{00000000-0005-0000-0000-000010070000}"/>
    <cellStyle name="Header2 4 3 4" xfId="1853" xr:uid="{00000000-0005-0000-0000-000011070000}"/>
    <cellStyle name="Header2 4 3 4 2" xfId="1854" xr:uid="{00000000-0005-0000-0000-000012070000}"/>
    <cellStyle name="Header2 4 3 4 3" xfId="1855" xr:uid="{00000000-0005-0000-0000-000013070000}"/>
    <cellStyle name="Header2 4 3 5" xfId="1856" xr:uid="{00000000-0005-0000-0000-000014070000}"/>
    <cellStyle name="Header2 4 3 5 2" xfId="1857" xr:uid="{00000000-0005-0000-0000-000015070000}"/>
    <cellStyle name="Header2 4 3 5 3" xfId="1858" xr:uid="{00000000-0005-0000-0000-000016070000}"/>
    <cellStyle name="Header2 4 3 6" xfId="1859" xr:uid="{00000000-0005-0000-0000-000017070000}"/>
    <cellStyle name="Header2 4 3 6 2" xfId="1860" xr:uid="{00000000-0005-0000-0000-000018070000}"/>
    <cellStyle name="Header2 4 3 6 3" xfId="1861" xr:uid="{00000000-0005-0000-0000-000019070000}"/>
    <cellStyle name="Header2 4 3 7" xfId="1862" xr:uid="{00000000-0005-0000-0000-00001A070000}"/>
    <cellStyle name="Header2 4 3 8" xfId="1863" xr:uid="{00000000-0005-0000-0000-00001B070000}"/>
    <cellStyle name="Header2 4 4" xfId="1864" xr:uid="{00000000-0005-0000-0000-00001C070000}"/>
    <cellStyle name="Header2 4 4 2" xfId="1865" xr:uid="{00000000-0005-0000-0000-00001D070000}"/>
    <cellStyle name="Header2 4 4 2 2" xfId="1866" xr:uid="{00000000-0005-0000-0000-00001E070000}"/>
    <cellStyle name="Header2 4 4 2 3" xfId="1867" xr:uid="{00000000-0005-0000-0000-00001F070000}"/>
    <cellStyle name="Header2 4 4 3" xfId="1868" xr:uid="{00000000-0005-0000-0000-000020070000}"/>
    <cellStyle name="Header2 4 4 3 2" xfId="1869" xr:uid="{00000000-0005-0000-0000-000021070000}"/>
    <cellStyle name="Header2 4 4 3 3" xfId="1870" xr:uid="{00000000-0005-0000-0000-000022070000}"/>
    <cellStyle name="Header2 4 4 4" xfId="1871" xr:uid="{00000000-0005-0000-0000-000023070000}"/>
    <cellStyle name="Header2 4 4 4 2" xfId="1872" xr:uid="{00000000-0005-0000-0000-000024070000}"/>
    <cellStyle name="Header2 4 4 4 3" xfId="1873" xr:uid="{00000000-0005-0000-0000-000025070000}"/>
    <cellStyle name="Header2 4 4 5" xfId="1874" xr:uid="{00000000-0005-0000-0000-000026070000}"/>
    <cellStyle name="Header2 4 4 5 2" xfId="1875" xr:uid="{00000000-0005-0000-0000-000027070000}"/>
    <cellStyle name="Header2 4 4 5 3" xfId="1876" xr:uid="{00000000-0005-0000-0000-000028070000}"/>
    <cellStyle name="Header2 4 4 6" xfId="1877" xr:uid="{00000000-0005-0000-0000-000029070000}"/>
    <cellStyle name="Header2 4 4 6 2" xfId="1878" xr:uid="{00000000-0005-0000-0000-00002A070000}"/>
    <cellStyle name="Header2 4 4 6 3" xfId="1879" xr:uid="{00000000-0005-0000-0000-00002B070000}"/>
    <cellStyle name="Header2 4 4 7" xfId="1880" xr:uid="{00000000-0005-0000-0000-00002C070000}"/>
    <cellStyle name="Header2 4 5" xfId="1881" xr:uid="{00000000-0005-0000-0000-00002D070000}"/>
    <cellStyle name="Header2 4 5 2" xfId="1882" xr:uid="{00000000-0005-0000-0000-00002E070000}"/>
    <cellStyle name="Header2 4 5 2 2" xfId="1883" xr:uid="{00000000-0005-0000-0000-00002F070000}"/>
    <cellStyle name="Header2 4 5 2 3" xfId="1884" xr:uid="{00000000-0005-0000-0000-000030070000}"/>
    <cellStyle name="Header2 4 5 3" xfId="1885" xr:uid="{00000000-0005-0000-0000-000031070000}"/>
    <cellStyle name="Header2 4 5 3 2" xfId="1886" xr:uid="{00000000-0005-0000-0000-000032070000}"/>
    <cellStyle name="Header2 4 5 3 3" xfId="1887" xr:uid="{00000000-0005-0000-0000-000033070000}"/>
    <cellStyle name="Header2 4 5 4" xfId="1888" xr:uid="{00000000-0005-0000-0000-000034070000}"/>
    <cellStyle name="Header2 4 5 4 2" xfId="1889" xr:uid="{00000000-0005-0000-0000-000035070000}"/>
    <cellStyle name="Header2 4 5 4 3" xfId="1890" xr:uid="{00000000-0005-0000-0000-000036070000}"/>
    <cellStyle name="Header2 4 5 5" xfId="1891" xr:uid="{00000000-0005-0000-0000-000037070000}"/>
    <cellStyle name="Header2 4 5 5 2" xfId="1892" xr:uid="{00000000-0005-0000-0000-000038070000}"/>
    <cellStyle name="Header2 4 5 5 3" xfId="1893" xr:uid="{00000000-0005-0000-0000-000039070000}"/>
    <cellStyle name="Header2 4 5 6" xfId="1894" xr:uid="{00000000-0005-0000-0000-00003A070000}"/>
    <cellStyle name="Header2 4 5 6 2" xfId="1895" xr:uid="{00000000-0005-0000-0000-00003B070000}"/>
    <cellStyle name="Header2 4 5 6 3" xfId="1896" xr:uid="{00000000-0005-0000-0000-00003C070000}"/>
    <cellStyle name="Header2 4 5 7" xfId="1897" xr:uid="{00000000-0005-0000-0000-00003D070000}"/>
    <cellStyle name="Header2 4 6" xfId="1898" xr:uid="{00000000-0005-0000-0000-00003E070000}"/>
    <cellStyle name="Header2 4 6 2" xfId="1899" xr:uid="{00000000-0005-0000-0000-00003F070000}"/>
    <cellStyle name="Header2 4 6 3" xfId="1900" xr:uid="{00000000-0005-0000-0000-000040070000}"/>
    <cellStyle name="Header2 4 7" xfId="1901" xr:uid="{00000000-0005-0000-0000-000041070000}"/>
    <cellStyle name="Header2 4 7 2" xfId="1902" xr:uid="{00000000-0005-0000-0000-000042070000}"/>
    <cellStyle name="Header2 4 7 3" xfId="1903" xr:uid="{00000000-0005-0000-0000-000043070000}"/>
    <cellStyle name="Header2 4 8" xfId="1904" xr:uid="{00000000-0005-0000-0000-000044070000}"/>
    <cellStyle name="Header2 4 8 2" xfId="1905" xr:uid="{00000000-0005-0000-0000-000045070000}"/>
    <cellStyle name="Header2 4 8 3" xfId="1906" xr:uid="{00000000-0005-0000-0000-000046070000}"/>
    <cellStyle name="Header2 4 9" xfId="1907" xr:uid="{00000000-0005-0000-0000-000047070000}"/>
    <cellStyle name="Header2 4 9 2" xfId="1908" xr:uid="{00000000-0005-0000-0000-000048070000}"/>
    <cellStyle name="Header2 4 9 3" xfId="1909" xr:uid="{00000000-0005-0000-0000-000049070000}"/>
    <cellStyle name="Header2 5" xfId="1910" xr:uid="{00000000-0005-0000-0000-00004A070000}"/>
    <cellStyle name="Header2 5 2" xfId="1911" xr:uid="{00000000-0005-0000-0000-00004B070000}"/>
    <cellStyle name="Header2 5 2 2" xfId="1912" xr:uid="{00000000-0005-0000-0000-00004C070000}"/>
    <cellStyle name="Header2 5 2 3" xfId="1913" xr:uid="{00000000-0005-0000-0000-00004D070000}"/>
    <cellStyle name="Header2 5 3" xfId="1914" xr:uid="{00000000-0005-0000-0000-00004E070000}"/>
    <cellStyle name="Header2 5 3 2" xfId="1915" xr:uid="{00000000-0005-0000-0000-00004F070000}"/>
    <cellStyle name="Header2 5 3 3" xfId="1916" xr:uid="{00000000-0005-0000-0000-000050070000}"/>
    <cellStyle name="Header2 5 4" xfId="1917" xr:uid="{00000000-0005-0000-0000-000051070000}"/>
    <cellStyle name="Header2 5 4 2" xfId="1918" xr:uid="{00000000-0005-0000-0000-000052070000}"/>
    <cellStyle name="Header2 5 4 3" xfId="1919" xr:uid="{00000000-0005-0000-0000-000053070000}"/>
    <cellStyle name="Header2 5 5" xfId="1920" xr:uid="{00000000-0005-0000-0000-000054070000}"/>
    <cellStyle name="Header2 5 5 2" xfId="1921" xr:uid="{00000000-0005-0000-0000-000055070000}"/>
    <cellStyle name="Header2 5 5 3" xfId="1922" xr:uid="{00000000-0005-0000-0000-000056070000}"/>
    <cellStyle name="Header2 5 6" xfId="1923" xr:uid="{00000000-0005-0000-0000-000057070000}"/>
    <cellStyle name="Header2 5 6 2" xfId="1924" xr:uid="{00000000-0005-0000-0000-000058070000}"/>
    <cellStyle name="Header2 5 6 3" xfId="1925" xr:uid="{00000000-0005-0000-0000-000059070000}"/>
    <cellStyle name="Header2 5 7" xfId="1926" xr:uid="{00000000-0005-0000-0000-00005A070000}"/>
    <cellStyle name="Header2 5 8" xfId="1927" xr:uid="{00000000-0005-0000-0000-00005B070000}"/>
    <cellStyle name="Header2 6" xfId="1928" xr:uid="{00000000-0005-0000-0000-00005C070000}"/>
    <cellStyle name="Header2 6 2" xfId="1929" xr:uid="{00000000-0005-0000-0000-00005D070000}"/>
    <cellStyle name="Header2 6 2 2" xfId="1930" xr:uid="{00000000-0005-0000-0000-00005E070000}"/>
    <cellStyle name="Header2 6 2 3" xfId="1931" xr:uid="{00000000-0005-0000-0000-00005F070000}"/>
    <cellStyle name="Header2 6 3" xfId="1932" xr:uid="{00000000-0005-0000-0000-000060070000}"/>
    <cellStyle name="Header2 6 3 2" xfId="1933" xr:uid="{00000000-0005-0000-0000-000061070000}"/>
    <cellStyle name="Header2 6 3 3" xfId="1934" xr:uid="{00000000-0005-0000-0000-000062070000}"/>
    <cellStyle name="Header2 6 4" xfId="1935" xr:uid="{00000000-0005-0000-0000-000063070000}"/>
    <cellStyle name="Header2 6 4 2" xfId="1936" xr:uid="{00000000-0005-0000-0000-000064070000}"/>
    <cellStyle name="Header2 6 4 3" xfId="1937" xr:uid="{00000000-0005-0000-0000-000065070000}"/>
    <cellStyle name="Header2 6 5" xfId="1938" xr:uid="{00000000-0005-0000-0000-000066070000}"/>
    <cellStyle name="Header2 6 5 2" xfId="1939" xr:uid="{00000000-0005-0000-0000-000067070000}"/>
    <cellStyle name="Header2 6 5 3" xfId="1940" xr:uid="{00000000-0005-0000-0000-000068070000}"/>
    <cellStyle name="Header2 6 6" xfId="1941" xr:uid="{00000000-0005-0000-0000-000069070000}"/>
    <cellStyle name="Header2 6 6 2" xfId="1942" xr:uid="{00000000-0005-0000-0000-00006A070000}"/>
    <cellStyle name="Header2 6 6 3" xfId="1943" xr:uid="{00000000-0005-0000-0000-00006B070000}"/>
    <cellStyle name="Header2 6 7" xfId="1944" xr:uid="{00000000-0005-0000-0000-00006C070000}"/>
    <cellStyle name="Header2 6 8" xfId="1945" xr:uid="{00000000-0005-0000-0000-00006D070000}"/>
    <cellStyle name="Header2 7" xfId="1946" xr:uid="{00000000-0005-0000-0000-00006E070000}"/>
    <cellStyle name="Header2 7 2" xfId="1947" xr:uid="{00000000-0005-0000-0000-00006F070000}"/>
    <cellStyle name="Header2 7 2 2" xfId="1948" xr:uid="{00000000-0005-0000-0000-000070070000}"/>
    <cellStyle name="Header2 7 2 3" xfId="1949" xr:uid="{00000000-0005-0000-0000-000071070000}"/>
    <cellStyle name="Header2 7 3" xfId="1950" xr:uid="{00000000-0005-0000-0000-000072070000}"/>
    <cellStyle name="Header2 7 3 2" xfId="1951" xr:uid="{00000000-0005-0000-0000-000073070000}"/>
    <cellStyle name="Header2 7 3 3" xfId="1952" xr:uid="{00000000-0005-0000-0000-000074070000}"/>
    <cellStyle name="Header2 7 4" xfId="1953" xr:uid="{00000000-0005-0000-0000-000075070000}"/>
    <cellStyle name="Header2 7 4 2" xfId="1954" xr:uid="{00000000-0005-0000-0000-000076070000}"/>
    <cellStyle name="Header2 7 4 3" xfId="1955" xr:uid="{00000000-0005-0000-0000-000077070000}"/>
    <cellStyle name="Header2 7 5" xfId="1956" xr:uid="{00000000-0005-0000-0000-000078070000}"/>
    <cellStyle name="Header2 7 5 2" xfId="1957" xr:uid="{00000000-0005-0000-0000-000079070000}"/>
    <cellStyle name="Header2 7 5 3" xfId="1958" xr:uid="{00000000-0005-0000-0000-00007A070000}"/>
    <cellStyle name="Header2 7 6" xfId="1959" xr:uid="{00000000-0005-0000-0000-00007B070000}"/>
    <cellStyle name="Header2 7 6 2" xfId="1960" xr:uid="{00000000-0005-0000-0000-00007C070000}"/>
    <cellStyle name="Header2 7 6 3" xfId="1961" xr:uid="{00000000-0005-0000-0000-00007D070000}"/>
    <cellStyle name="Header2 7 7" xfId="1962" xr:uid="{00000000-0005-0000-0000-00007E070000}"/>
    <cellStyle name="Header2 8" xfId="1963" xr:uid="{00000000-0005-0000-0000-00007F070000}"/>
    <cellStyle name="Header2 8 2" xfId="1964" xr:uid="{00000000-0005-0000-0000-000080070000}"/>
    <cellStyle name="Header2 8 2 2" xfId="1965" xr:uid="{00000000-0005-0000-0000-000081070000}"/>
    <cellStyle name="Header2 8 2 3" xfId="1966" xr:uid="{00000000-0005-0000-0000-000082070000}"/>
    <cellStyle name="Header2 8 3" xfId="1967" xr:uid="{00000000-0005-0000-0000-000083070000}"/>
    <cellStyle name="Header2 8 3 2" xfId="1968" xr:uid="{00000000-0005-0000-0000-000084070000}"/>
    <cellStyle name="Header2 8 3 3" xfId="1969" xr:uid="{00000000-0005-0000-0000-000085070000}"/>
    <cellStyle name="Header2 8 4" xfId="1970" xr:uid="{00000000-0005-0000-0000-000086070000}"/>
    <cellStyle name="Header2 8 4 2" xfId="1971" xr:uid="{00000000-0005-0000-0000-000087070000}"/>
    <cellStyle name="Header2 8 4 3" xfId="1972" xr:uid="{00000000-0005-0000-0000-000088070000}"/>
    <cellStyle name="Header2 8 5" xfId="1973" xr:uid="{00000000-0005-0000-0000-000089070000}"/>
    <cellStyle name="Header2 8 5 2" xfId="1974" xr:uid="{00000000-0005-0000-0000-00008A070000}"/>
    <cellStyle name="Header2 8 5 3" xfId="1975" xr:uid="{00000000-0005-0000-0000-00008B070000}"/>
    <cellStyle name="Header2 8 6" xfId="1976" xr:uid="{00000000-0005-0000-0000-00008C070000}"/>
    <cellStyle name="Header2 8 6 2" xfId="1977" xr:uid="{00000000-0005-0000-0000-00008D070000}"/>
    <cellStyle name="Header2 8 6 3" xfId="1978" xr:uid="{00000000-0005-0000-0000-00008E070000}"/>
    <cellStyle name="Header2 8 7" xfId="1979" xr:uid="{00000000-0005-0000-0000-00008F070000}"/>
    <cellStyle name="Heading 1 10" xfId="1980" xr:uid="{00000000-0005-0000-0000-000090070000}"/>
    <cellStyle name="Heading 1 11" xfId="1981" xr:uid="{00000000-0005-0000-0000-000091070000}"/>
    <cellStyle name="Heading 1 12" xfId="1982" xr:uid="{00000000-0005-0000-0000-000092070000}"/>
    <cellStyle name="Heading 1 13" xfId="1983" xr:uid="{00000000-0005-0000-0000-000093070000}"/>
    <cellStyle name="Heading 1 14" xfId="1984" xr:uid="{00000000-0005-0000-0000-000094070000}"/>
    <cellStyle name="Heading 1 15" xfId="1985" xr:uid="{00000000-0005-0000-0000-000095070000}"/>
    <cellStyle name="Heading 1 16" xfId="1986" xr:uid="{00000000-0005-0000-0000-000096070000}"/>
    <cellStyle name="Heading 1 17" xfId="1987" xr:uid="{00000000-0005-0000-0000-000097070000}"/>
    <cellStyle name="Heading 1 18" xfId="1988" xr:uid="{00000000-0005-0000-0000-000098070000}"/>
    <cellStyle name="Heading 1 19" xfId="1989" xr:uid="{00000000-0005-0000-0000-000099070000}"/>
    <cellStyle name="Heading 1 2" xfId="49" xr:uid="{00000000-0005-0000-0000-00009A070000}"/>
    <cellStyle name="Heading 1 2 2" xfId="1991" xr:uid="{00000000-0005-0000-0000-00009B070000}"/>
    <cellStyle name="Heading 1 2 3" xfId="1990" xr:uid="{00000000-0005-0000-0000-00009C070000}"/>
    <cellStyle name="Heading 1 20" xfId="1992" xr:uid="{00000000-0005-0000-0000-00009D070000}"/>
    <cellStyle name="Heading 1 21" xfId="1993" xr:uid="{00000000-0005-0000-0000-00009E070000}"/>
    <cellStyle name="Heading 1 3" xfId="33" xr:uid="{00000000-0005-0000-0000-00009F070000}"/>
    <cellStyle name="Heading 1 3 2" xfId="1995" xr:uid="{00000000-0005-0000-0000-0000A0070000}"/>
    <cellStyle name="Heading 1 3 3" xfId="1996" xr:uid="{00000000-0005-0000-0000-0000A1070000}"/>
    <cellStyle name="Heading 1 3 4" xfId="1994" xr:uid="{00000000-0005-0000-0000-0000A2070000}"/>
    <cellStyle name="Heading 1 4" xfId="1997" xr:uid="{00000000-0005-0000-0000-0000A3070000}"/>
    <cellStyle name="Heading 1 5" xfId="1998" xr:uid="{00000000-0005-0000-0000-0000A4070000}"/>
    <cellStyle name="Heading 1 6" xfId="1999" xr:uid="{00000000-0005-0000-0000-0000A5070000}"/>
    <cellStyle name="Heading 1 7" xfId="2000" xr:uid="{00000000-0005-0000-0000-0000A6070000}"/>
    <cellStyle name="Heading 1 8" xfId="2001" xr:uid="{00000000-0005-0000-0000-0000A7070000}"/>
    <cellStyle name="Heading 1 9" xfId="2002" xr:uid="{00000000-0005-0000-0000-0000A8070000}"/>
    <cellStyle name="Heading 2 10" xfId="2003" xr:uid="{00000000-0005-0000-0000-0000A9070000}"/>
    <cellStyle name="Heading 2 11" xfId="2004" xr:uid="{00000000-0005-0000-0000-0000AA070000}"/>
    <cellStyle name="Heading 2 12" xfId="2005" xr:uid="{00000000-0005-0000-0000-0000AB070000}"/>
    <cellStyle name="Heading 2 13" xfId="2006" xr:uid="{00000000-0005-0000-0000-0000AC070000}"/>
    <cellStyle name="Heading 2 14" xfId="2007" xr:uid="{00000000-0005-0000-0000-0000AD070000}"/>
    <cellStyle name="Heading 2 15" xfId="2008" xr:uid="{00000000-0005-0000-0000-0000AE070000}"/>
    <cellStyle name="Heading 2 16" xfId="2009" xr:uid="{00000000-0005-0000-0000-0000AF070000}"/>
    <cellStyle name="Heading 2 17" xfId="2010" xr:uid="{00000000-0005-0000-0000-0000B0070000}"/>
    <cellStyle name="Heading 2 18" xfId="2011" xr:uid="{00000000-0005-0000-0000-0000B1070000}"/>
    <cellStyle name="Heading 2 19" xfId="2012" xr:uid="{00000000-0005-0000-0000-0000B2070000}"/>
    <cellStyle name="Heading 2 2" xfId="48" xr:uid="{00000000-0005-0000-0000-0000B3070000}"/>
    <cellStyle name="Heading 2 2 2" xfId="2014" xr:uid="{00000000-0005-0000-0000-0000B4070000}"/>
    <cellStyle name="Heading 2 2 3" xfId="2013" xr:uid="{00000000-0005-0000-0000-0000B5070000}"/>
    <cellStyle name="Heading 2 20" xfId="2015" xr:uid="{00000000-0005-0000-0000-0000B6070000}"/>
    <cellStyle name="Heading 2 21" xfId="2016" xr:uid="{00000000-0005-0000-0000-0000B7070000}"/>
    <cellStyle name="Heading 2 3" xfId="34" xr:uid="{00000000-0005-0000-0000-0000B8070000}"/>
    <cellStyle name="Heading 2 3 2" xfId="2018" xr:uid="{00000000-0005-0000-0000-0000B9070000}"/>
    <cellStyle name="Heading 2 3 3" xfId="2019" xr:uid="{00000000-0005-0000-0000-0000BA070000}"/>
    <cellStyle name="Heading 2 3 4" xfId="2017" xr:uid="{00000000-0005-0000-0000-0000BB070000}"/>
    <cellStyle name="Heading 2 4" xfId="2020" xr:uid="{00000000-0005-0000-0000-0000BC070000}"/>
    <cellStyle name="Heading 2 5" xfId="2021" xr:uid="{00000000-0005-0000-0000-0000BD070000}"/>
    <cellStyle name="Heading 2 6" xfId="2022" xr:uid="{00000000-0005-0000-0000-0000BE070000}"/>
    <cellStyle name="Heading 2 7" xfId="2023" xr:uid="{00000000-0005-0000-0000-0000BF070000}"/>
    <cellStyle name="Heading 2 8" xfId="2024" xr:uid="{00000000-0005-0000-0000-0000C0070000}"/>
    <cellStyle name="Heading 2 9" xfId="2025" xr:uid="{00000000-0005-0000-0000-0000C1070000}"/>
    <cellStyle name="Heading 3 2" xfId="51" xr:uid="{00000000-0005-0000-0000-0000C2070000}"/>
    <cellStyle name="Heading 3 2 2" xfId="2026" xr:uid="{00000000-0005-0000-0000-0000C3070000}"/>
    <cellStyle name="Heading 3 3" xfId="35" xr:uid="{00000000-0005-0000-0000-0000C4070000}"/>
    <cellStyle name="Heading 3 4" xfId="2027" xr:uid="{00000000-0005-0000-0000-0000C5070000}"/>
    <cellStyle name="Heading 4 2" xfId="52" xr:uid="{00000000-0005-0000-0000-0000C6070000}"/>
    <cellStyle name="Heading 4 2 2" xfId="2028" xr:uid="{00000000-0005-0000-0000-0000C7070000}"/>
    <cellStyle name="Heading 4 3" xfId="36" xr:uid="{00000000-0005-0000-0000-0000C8070000}"/>
    <cellStyle name="Heading 4 4" xfId="2029" xr:uid="{00000000-0005-0000-0000-0000C9070000}"/>
    <cellStyle name="Heading1" xfId="2030" xr:uid="{00000000-0005-0000-0000-0000CA070000}"/>
    <cellStyle name="Heading2" xfId="2031" xr:uid="{00000000-0005-0000-0000-0000CB070000}"/>
    <cellStyle name="Heading3" xfId="2032" xr:uid="{00000000-0005-0000-0000-0000CC070000}"/>
    <cellStyle name="HEADINGS" xfId="2033" xr:uid="{00000000-0005-0000-0000-0000CD070000}"/>
    <cellStyle name="HEADINGSTOP" xfId="2034" xr:uid="{00000000-0005-0000-0000-0000CE070000}"/>
    <cellStyle name="Helv 9 ctr wrap" xfId="2035" xr:uid="{00000000-0005-0000-0000-0000CF070000}"/>
    <cellStyle name="Helv 9 lft wrap" xfId="2036" xr:uid="{00000000-0005-0000-0000-0000D0070000}"/>
    <cellStyle name="helvetica" xfId="2037" xr:uid="{00000000-0005-0000-0000-0000D1070000}"/>
    <cellStyle name="HIGHLIGHT" xfId="2038" xr:uid="{00000000-0005-0000-0000-0000D2070000}"/>
    <cellStyle name="Hooman" xfId="2039" xr:uid="{00000000-0005-0000-0000-0000D3070000}"/>
    <cellStyle name="Hyperlink 2" xfId="2040" xr:uid="{00000000-0005-0000-0000-0000D4070000}"/>
    <cellStyle name="Hyperlink 3" xfId="2041" xr:uid="{00000000-0005-0000-0000-0000D5070000}"/>
    <cellStyle name="Input %" xfId="2042" xr:uid="{00000000-0005-0000-0000-0000D6070000}"/>
    <cellStyle name="Input [yellow]" xfId="113" xr:uid="{00000000-0005-0000-0000-0000D7070000}"/>
    <cellStyle name="Input [yellow] 2" xfId="2043" xr:uid="{00000000-0005-0000-0000-0000D8070000}"/>
    <cellStyle name="Input [yellow] 2 10" xfId="2044" xr:uid="{00000000-0005-0000-0000-0000D9070000}"/>
    <cellStyle name="Input [yellow] 2 10 2" xfId="2045" xr:uid="{00000000-0005-0000-0000-0000DA070000}"/>
    <cellStyle name="Input [yellow] 2 10 3" xfId="2046" xr:uid="{00000000-0005-0000-0000-0000DB070000}"/>
    <cellStyle name="Input [yellow] 2 2" xfId="2047" xr:uid="{00000000-0005-0000-0000-0000DC070000}"/>
    <cellStyle name="Input [yellow] 2 2 10" xfId="2048" xr:uid="{00000000-0005-0000-0000-0000DD070000}"/>
    <cellStyle name="Input [yellow] 2 2 10 2" xfId="2049" xr:uid="{00000000-0005-0000-0000-0000DE070000}"/>
    <cellStyle name="Input [yellow] 2 2 10 3" xfId="2050" xr:uid="{00000000-0005-0000-0000-0000DF070000}"/>
    <cellStyle name="Input [yellow] 2 2 11" xfId="2051" xr:uid="{00000000-0005-0000-0000-0000E0070000}"/>
    <cellStyle name="Input [yellow] 2 2 11 2" xfId="2052" xr:uid="{00000000-0005-0000-0000-0000E1070000}"/>
    <cellStyle name="Input [yellow] 2 2 11 3" xfId="2053" xr:uid="{00000000-0005-0000-0000-0000E2070000}"/>
    <cellStyle name="Input [yellow] 2 2 12" xfId="2054" xr:uid="{00000000-0005-0000-0000-0000E3070000}"/>
    <cellStyle name="Input [yellow] 2 2 12 2" xfId="2055" xr:uid="{00000000-0005-0000-0000-0000E4070000}"/>
    <cellStyle name="Input [yellow] 2 2 12 3" xfId="2056" xr:uid="{00000000-0005-0000-0000-0000E5070000}"/>
    <cellStyle name="Input [yellow] 2 2 13" xfId="2057" xr:uid="{00000000-0005-0000-0000-0000E6070000}"/>
    <cellStyle name="Input [yellow] 2 2 13 2" xfId="2058" xr:uid="{00000000-0005-0000-0000-0000E7070000}"/>
    <cellStyle name="Input [yellow] 2 2 13 3" xfId="2059" xr:uid="{00000000-0005-0000-0000-0000E8070000}"/>
    <cellStyle name="Input [yellow] 2 2 14" xfId="2060" xr:uid="{00000000-0005-0000-0000-0000E9070000}"/>
    <cellStyle name="Input [yellow] 2 2 14 2" xfId="2061" xr:uid="{00000000-0005-0000-0000-0000EA070000}"/>
    <cellStyle name="Input [yellow] 2 2 14 3" xfId="2062" xr:uid="{00000000-0005-0000-0000-0000EB070000}"/>
    <cellStyle name="Input [yellow] 2 2 2" xfId="2063" xr:uid="{00000000-0005-0000-0000-0000EC070000}"/>
    <cellStyle name="Input [yellow] 2 2 2 2" xfId="2064" xr:uid="{00000000-0005-0000-0000-0000ED070000}"/>
    <cellStyle name="Input [yellow] 2 2 2 2 2" xfId="2065" xr:uid="{00000000-0005-0000-0000-0000EE070000}"/>
    <cellStyle name="Input [yellow] 2 2 2 2 2 2" xfId="2066" xr:uid="{00000000-0005-0000-0000-0000EF070000}"/>
    <cellStyle name="Input [yellow] 2 2 2 2 2 3" xfId="2067" xr:uid="{00000000-0005-0000-0000-0000F0070000}"/>
    <cellStyle name="Input [yellow] 2 2 2 2 3" xfId="2068" xr:uid="{00000000-0005-0000-0000-0000F1070000}"/>
    <cellStyle name="Input [yellow] 2 2 2 2 3 2" xfId="2069" xr:uid="{00000000-0005-0000-0000-0000F2070000}"/>
    <cellStyle name="Input [yellow] 2 2 2 2 3 3" xfId="2070" xr:uid="{00000000-0005-0000-0000-0000F3070000}"/>
    <cellStyle name="Input [yellow] 2 2 2 2 4" xfId="2071" xr:uid="{00000000-0005-0000-0000-0000F4070000}"/>
    <cellStyle name="Input [yellow] 2 2 2 2 4 2" xfId="2072" xr:uid="{00000000-0005-0000-0000-0000F5070000}"/>
    <cellStyle name="Input [yellow] 2 2 2 2 4 3" xfId="2073" xr:uid="{00000000-0005-0000-0000-0000F6070000}"/>
    <cellStyle name="Input [yellow] 2 2 2 2 5" xfId="2074" xr:uid="{00000000-0005-0000-0000-0000F7070000}"/>
    <cellStyle name="Input [yellow] 2 2 2 2 5 2" xfId="2075" xr:uid="{00000000-0005-0000-0000-0000F8070000}"/>
    <cellStyle name="Input [yellow] 2 2 2 2 5 3" xfId="2076" xr:uid="{00000000-0005-0000-0000-0000F9070000}"/>
    <cellStyle name="Input [yellow] 2 2 2 2 6" xfId="2077" xr:uid="{00000000-0005-0000-0000-0000FA070000}"/>
    <cellStyle name="Input [yellow] 2 2 2 2 6 2" xfId="2078" xr:uid="{00000000-0005-0000-0000-0000FB070000}"/>
    <cellStyle name="Input [yellow] 2 2 2 2 6 3" xfId="2079" xr:uid="{00000000-0005-0000-0000-0000FC070000}"/>
    <cellStyle name="Input [yellow] 2 2 2 2 7" xfId="2080" xr:uid="{00000000-0005-0000-0000-0000FD070000}"/>
    <cellStyle name="Input [yellow] 2 2 2 2 8" xfId="2081" xr:uid="{00000000-0005-0000-0000-0000FE070000}"/>
    <cellStyle name="Input [yellow] 2 2 2 3" xfId="2082" xr:uid="{00000000-0005-0000-0000-0000FF070000}"/>
    <cellStyle name="Input [yellow] 2 2 2 3 2" xfId="2083" xr:uid="{00000000-0005-0000-0000-000000080000}"/>
    <cellStyle name="Input [yellow] 2 2 2 3 2 2" xfId="2084" xr:uid="{00000000-0005-0000-0000-000001080000}"/>
    <cellStyle name="Input [yellow] 2 2 2 3 2 3" xfId="2085" xr:uid="{00000000-0005-0000-0000-000002080000}"/>
    <cellStyle name="Input [yellow] 2 2 2 3 3" xfId="2086" xr:uid="{00000000-0005-0000-0000-000003080000}"/>
    <cellStyle name="Input [yellow] 2 2 2 3 3 2" xfId="2087" xr:uid="{00000000-0005-0000-0000-000004080000}"/>
    <cellStyle name="Input [yellow] 2 2 2 3 3 3" xfId="2088" xr:uid="{00000000-0005-0000-0000-000005080000}"/>
    <cellStyle name="Input [yellow] 2 2 2 3 4" xfId="2089" xr:uid="{00000000-0005-0000-0000-000006080000}"/>
    <cellStyle name="Input [yellow] 2 2 2 3 4 2" xfId="2090" xr:uid="{00000000-0005-0000-0000-000007080000}"/>
    <cellStyle name="Input [yellow] 2 2 2 3 4 3" xfId="2091" xr:uid="{00000000-0005-0000-0000-000008080000}"/>
    <cellStyle name="Input [yellow] 2 2 2 3 5" xfId="2092" xr:uid="{00000000-0005-0000-0000-000009080000}"/>
    <cellStyle name="Input [yellow] 2 2 2 3 5 2" xfId="2093" xr:uid="{00000000-0005-0000-0000-00000A080000}"/>
    <cellStyle name="Input [yellow] 2 2 2 3 5 3" xfId="2094" xr:uid="{00000000-0005-0000-0000-00000B080000}"/>
    <cellStyle name="Input [yellow] 2 2 2 3 6" xfId="2095" xr:uid="{00000000-0005-0000-0000-00000C080000}"/>
    <cellStyle name="Input [yellow] 2 2 2 3 6 2" xfId="2096" xr:uid="{00000000-0005-0000-0000-00000D080000}"/>
    <cellStyle name="Input [yellow] 2 2 2 3 6 3" xfId="2097" xr:uid="{00000000-0005-0000-0000-00000E080000}"/>
    <cellStyle name="Input [yellow] 2 2 2 3 7" xfId="2098" xr:uid="{00000000-0005-0000-0000-00000F080000}"/>
    <cellStyle name="Input [yellow] 2 2 2 3 8" xfId="2099" xr:uid="{00000000-0005-0000-0000-000010080000}"/>
    <cellStyle name="Input [yellow] 2 2 2 4" xfId="2100" xr:uid="{00000000-0005-0000-0000-000011080000}"/>
    <cellStyle name="Input [yellow] 2 2 2 4 2" xfId="2101" xr:uid="{00000000-0005-0000-0000-000012080000}"/>
    <cellStyle name="Input [yellow] 2 2 2 4 2 2" xfId="2102" xr:uid="{00000000-0005-0000-0000-000013080000}"/>
    <cellStyle name="Input [yellow] 2 2 2 4 2 3" xfId="2103" xr:uid="{00000000-0005-0000-0000-000014080000}"/>
    <cellStyle name="Input [yellow] 2 2 2 4 3" xfId="2104" xr:uid="{00000000-0005-0000-0000-000015080000}"/>
    <cellStyle name="Input [yellow] 2 2 2 4 3 2" xfId="2105" xr:uid="{00000000-0005-0000-0000-000016080000}"/>
    <cellStyle name="Input [yellow] 2 2 2 4 3 3" xfId="2106" xr:uid="{00000000-0005-0000-0000-000017080000}"/>
    <cellStyle name="Input [yellow] 2 2 2 4 4" xfId="2107" xr:uid="{00000000-0005-0000-0000-000018080000}"/>
    <cellStyle name="Input [yellow] 2 2 2 4 4 2" xfId="2108" xr:uid="{00000000-0005-0000-0000-000019080000}"/>
    <cellStyle name="Input [yellow] 2 2 2 4 4 3" xfId="2109" xr:uid="{00000000-0005-0000-0000-00001A080000}"/>
    <cellStyle name="Input [yellow] 2 2 2 4 5" xfId="2110" xr:uid="{00000000-0005-0000-0000-00001B080000}"/>
    <cellStyle name="Input [yellow] 2 2 2 4 5 2" xfId="2111" xr:uid="{00000000-0005-0000-0000-00001C080000}"/>
    <cellStyle name="Input [yellow] 2 2 2 4 5 3" xfId="2112" xr:uid="{00000000-0005-0000-0000-00001D080000}"/>
    <cellStyle name="Input [yellow] 2 2 2 4 6" xfId="2113" xr:uid="{00000000-0005-0000-0000-00001E080000}"/>
    <cellStyle name="Input [yellow] 2 2 2 4 6 2" xfId="2114" xr:uid="{00000000-0005-0000-0000-00001F080000}"/>
    <cellStyle name="Input [yellow] 2 2 2 4 6 3" xfId="2115" xr:uid="{00000000-0005-0000-0000-000020080000}"/>
    <cellStyle name="Input [yellow] 2 2 2 4 7" xfId="2116" xr:uid="{00000000-0005-0000-0000-000021080000}"/>
    <cellStyle name="Input [yellow] 2 2 2 4 8" xfId="2117" xr:uid="{00000000-0005-0000-0000-000022080000}"/>
    <cellStyle name="Input [yellow] 2 2 2 5" xfId="2118" xr:uid="{00000000-0005-0000-0000-000023080000}"/>
    <cellStyle name="Input [yellow] 2 2 2 5 2" xfId="2119" xr:uid="{00000000-0005-0000-0000-000024080000}"/>
    <cellStyle name="Input [yellow] 2 2 2 5 2 2" xfId="2120" xr:uid="{00000000-0005-0000-0000-000025080000}"/>
    <cellStyle name="Input [yellow] 2 2 2 5 2 3" xfId="2121" xr:uid="{00000000-0005-0000-0000-000026080000}"/>
    <cellStyle name="Input [yellow] 2 2 2 5 3" xfId="2122" xr:uid="{00000000-0005-0000-0000-000027080000}"/>
    <cellStyle name="Input [yellow] 2 2 2 5 3 2" xfId="2123" xr:uid="{00000000-0005-0000-0000-000028080000}"/>
    <cellStyle name="Input [yellow] 2 2 2 5 3 3" xfId="2124" xr:uid="{00000000-0005-0000-0000-000029080000}"/>
    <cellStyle name="Input [yellow] 2 2 2 5 4" xfId="2125" xr:uid="{00000000-0005-0000-0000-00002A080000}"/>
    <cellStyle name="Input [yellow] 2 2 2 5 4 2" xfId="2126" xr:uid="{00000000-0005-0000-0000-00002B080000}"/>
    <cellStyle name="Input [yellow] 2 2 2 5 4 3" xfId="2127" xr:uid="{00000000-0005-0000-0000-00002C080000}"/>
    <cellStyle name="Input [yellow] 2 2 2 5 5" xfId="2128" xr:uid="{00000000-0005-0000-0000-00002D080000}"/>
    <cellStyle name="Input [yellow] 2 2 2 5 5 2" xfId="2129" xr:uid="{00000000-0005-0000-0000-00002E080000}"/>
    <cellStyle name="Input [yellow] 2 2 2 5 5 3" xfId="2130" xr:uid="{00000000-0005-0000-0000-00002F080000}"/>
    <cellStyle name="Input [yellow] 2 2 2 5 6" xfId="2131" xr:uid="{00000000-0005-0000-0000-000030080000}"/>
    <cellStyle name="Input [yellow] 2 2 2 5 6 2" xfId="2132" xr:uid="{00000000-0005-0000-0000-000031080000}"/>
    <cellStyle name="Input [yellow] 2 2 2 5 6 3" xfId="2133" xr:uid="{00000000-0005-0000-0000-000032080000}"/>
    <cellStyle name="Input [yellow] 2 2 2 5 7" xfId="2134" xr:uid="{00000000-0005-0000-0000-000033080000}"/>
    <cellStyle name="Input [yellow] 2 2 2 6" xfId="2135" xr:uid="{00000000-0005-0000-0000-000034080000}"/>
    <cellStyle name="Input [yellow] 2 2 2 6 2" xfId="2136" xr:uid="{00000000-0005-0000-0000-000035080000}"/>
    <cellStyle name="Input [yellow] 2 2 2 6 2 2" xfId="2137" xr:uid="{00000000-0005-0000-0000-000036080000}"/>
    <cellStyle name="Input [yellow] 2 2 2 6 2 3" xfId="2138" xr:uid="{00000000-0005-0000-0000-000037080000}"/>
    <cellStyle name="Input [yellow] 2 2 2 6 3" xfId="2139" xr:uid="{00000000-0005-0000-0000-000038080000}"/>
    <cellStyle name="Input [yellow] 2 2 2 6 3 2" xfId="2140" xr:uid="{00000000-0005-0000-0000-000039080000}"/>
    <cellStyle name="Input [yellow] 2 2 2 6 3 3" xfId="2141" xr:uid="{00000000-0005-0000-0000-00003A080000}"/>
    <cellStyle name="Input [yellow] 2 2 2 6 4" xfId="2142" xr:uid="{00000000-0005-0000-0000-00003B080000}"/>
    <cellStyle name="Input [yellow] 2 2 2 6 4 2" xfId="2143" xr:uid="{00000000-0005-0000-0000-00003C080000}"/>
    <cellStyle name="Input [yellow] 2 2 2 6 4 3" xfId="2144" xr:uid="{00000000-0005-0000-0000-00003D080000}"/>
    <cellStyle name="Input [yellow] 2 2 2 6 5" xfId="2145" xr:uid="{00000000-0005-0000-0000-00003E080000}"/>
    <cellStyle name="Input [yellow] 2 2 2 6 5 2" xfId="2146" xr:uid="{00000000-0005-0000-0000-00003F080000}"/>
    <cellStyle name="Input [yellow] 2 2 2 6 5 3" xfId="2147" xr:uid="{00000000-0005-0000-0000-000040080000}"/>
    <cellStyle name="Input [yellow] 2 2 2 6 6" xfId="2148" xr:uid="{00000000-0005-0000-0000-000041080000}"/>
    <cellStyle name="Input [yellow] 2 2 2 6 6 2" xfId="2149" xr:uid="{00000000-0005-0000-0000-000042080000}"/>
    <cellStyle name="Input [yellow] 2 2 2 6 6 3" xfId="2150" xr:uid="{00000000-0005-0000-0000-000043080000}"/>
    <cellStyle name="Input [yellow] 2 2 2 6 7" xfId="2151" xr:uid="{00000000-0005-0000-0000-000044080000}"/>
    <cellStyle name="Input [yellow] 2 2 2 7" xfId="2152" xr:uid="{00000000-0005-0000-0000-000045080000}"/>
    <cellStyle name="Input [yellow] 2 2 2 7 2" xfId="2153" xr:uid="{00000000-0005-0000-0000-000046080000}"/>
    <cellStyle name="Input [yellow] 2 2 2 7 3" xfId="2154" xr:uid="{00000000-0005-0000-0000-000047080000}"/>
    <cellStyle name="Input [yellow] 2 2 3" xfId="2155" xr:uid="{00000000-0005-0000-0000-000048080000}"/>
    <cellStyle name="Input [yellow] 2 2 3 2" xfId="2156" xr:uid="{00000000-0005-0000-0000-000049080000}"/>
    <cellStyle name="Input [yellow] 2 2 3 2 2" xfId="2157" xr:uid="{00000000-0005-0000-0000-00004A080000}"/>
    <cellStyle name="Input [yellow] 2 2 3 2 2 2" xfId="2158" xr:uid="{00000000-0005-0000-0000-00004B080000}"/>
    <cellStyle name="Input [yellow] 2 2 3 2 2 3" xfId="2159" xr:uid="{00000000-0005-0000-0000-00004C080000}"/>
    <cellStyle name="Input [yellow] 2 2 3 2 3" xfId="2160" xr:uid="{00000000-0005-0000-0000-00004D080000}"/>
    <cellStyle name="Input [yellow] 2 2 3 2 3 2" xfId="2161" xr:uid="{00000000-0005-0000-0000-00004E080000}"/>
    <cellStyle name="Input [yellow] 2 2 3 2 3 3" xfId="2162" xr:uid="{00000000-0005-0000-0000-00004F080000}"/>
    <cellStyle name="Input [yellow] 2 2 3 2 4" xfId="2163" xr:uid="{00000000-0005-0000-0000-000050080000}"/>
    <cellStyle name="Input [yellow] 2 2 3 2 4 2" xfId="2164" xr:uid="{00000000-0005-0000-0000-000051080000}"/>
    <cellStyle name="Input [yellow] 2 2 3 2 4 3" xfId="2165" xr:uid="{00000000-0005-0000-0000-000052080000}"/>
    <cellStyle name="Input [yellow] 2 2 3 2 5" xfId="2166" xr:uid="{00000000-0005-0000-0000-000053080000}"/>
    <cellStyle name="Input [yellow] 2 2 3 2 5 2" xfId="2167" xr:uid="{00000000-0005-0000-0000-000054080000}"/>
    <cellStyle name="Input [yellow] 2 2 3 2 5 3" xfId="2168" xr:uid="{00000000-0005-0000-0000-000055080000}"/>
    <cellStyle name="Input [yellow] 2 2 3 2 6" xfId="2169" xr:uid="{00000000-0005-0000-0000-000056080000}"/>
    <cellStyle name="Input [yellow] 2 2 3 2 6 2" xfId="2170" xr:uid="{00000000-0005-0000-0000-000057080000}"/>
    <cellStyle name="Input [yellow] 2 2 3 2 6 3" xfId="2171" xr:uid="{00000000-0005-0000-0000-000058080000}"/>
    <cellStyle name="Input [yellow] 2 2 3 2 7" xfId="2172" xr:uid="{00000000-0005-0000-0000-000059080000}"/>
    <cellStyle name="Input [yellow] 2 2 3 2 8" xfId="2173" xr:uid="{00000000-0005-0000-0000-00005A080000}"/>
    <cellStyle name="Input [yellow] 2 2 3 3" xfId="2174" xr:uid="{00000000-0005-0000-0000-00005B080000}"/>
    <cellStyle name="Input [yellow] 2 2 3 3 2" xfId="2175" xr:uid="{00000000-0005-0000-0000-00005C080000}"/>
    <cellStyle name="Input [yellow] 2 2 3 3 2 2" xfId="2176" xr:uid="{00000000-0005-0000-0000-00005D080000}"/>
    <cellStyle name="Input [yellow] 2 2 3 3 2 3" xfId="2177" xr:uid="{00000000-0005-0000-0000-00005E080000}"/>
    <cellStyle name="Input [yellow] 2 2 3 3 3" xfId="2178" xr:uid="{00000000-0005-0000-0000-00005F080000}"/>
    <cellStyle name="Input [yellow] 2 2 3 3 3 2" xfId="2179" xr:uid="{00000000-0005-0000-0000-000060080000}"/>
    <cellStyle name="Input [yellow] 2 2 3 3 3 3" xfId="2180" xr:uid="{00000000-0005-0000-0000-000061080000}"/>
    <cellStyle name="Input [yellow] 2 2 3 3 4" xfId="2181" xr:uid="{00000000-0005-0000-0000-000062080000}"/>
    <cellStyle name="Input [yellow] 2 2 3 3 4 2" xfId="2182" xr:uid="{00000000-0005-0000-0000-000063080000}"/>
    <cellStyle name="Input [yellow] 2 2 3 3 4 3" xfId="2183" xr:uid="{00000000-0005-0000-0000-000064080000}"/>
    <cellStyle name="Input [yellow] 2 2 3 3 5" xfId="2184" xr:uid="{00000000-0005-0000-0000-000065080000}"/>
    <cellStyle name="Input [yellow] 2 2 3 3 5 2" xfId="2185" xr:uid="{00000000-0005-0000-0000-000066080000}"/>
    <cellStyle name="Input [yellow] 2 2 3 3 5 3" xfId="2186" xr:uid="{00000000-0005-0000-0000-000067080000}"/>
    <cellStyle name="Input [yellow] 2 2 3 3 6" xfId="2187" xr:uid="{00000000-0005-0000-0000-000068080000}"/>
    <cellStyle name="Input [yellow] 2 2 3 3 6 2" xfId="2188" xr:uid="{00000000-0005-0000-0000-000069080000}"/>
    <cellStyle name="Input [yellow] 2 2 3 3 6 3" xfId="2189" xr:uid="{00000000-0005-0000-0000-00006A080000}"/>
    <cellStyle name="Input [yellow] 2 2 3 3 7" xfId="2190" xr:uid="{00000000-0005-0000-0000-00006B080000}"/>
    <cellStyle name="Input [yellow] 2 2 3 3 8" xfId="2191" xr:uid="{00000000-0005-0000-0000-00006C080000}"/>
    <cellStyle name="Input [yellow] 2 2 3 4" xfId="2192" xr:uid="{00000000-0005-0000-0000-00006D080000}"/>
    <cellStyle name="Input [yellow] 2 2 3 4 2" xfId="2193" xr:uid="{00000000-0005-0000-0000-00006E080000}"/>
    <cellStyle name="Input [yellow] 2 2 3 4 2 2" xfId="2194" xr:uid="{00000000-0005-0000-0000-00006F080000}"/>
    <cellStyle name="Input [yellow] 2 2 3 4 2 3" xfId="2195" xr:uid="{00000000-0005-0000-0000-000070080000}"/>
    <cellStyle name="Input [yellow] 2 2 3 4 3" xfId="2196" xr:uid="{00000000-0005-0000-0000-000071080000}"/>
    <cellStyle name="Input [yellow] 2 2 3 4 3 2" xfId="2197" xr:uid="{00000000-0005-0000-0000-000072080000}"/>
    <cellStyle name="Input [yellow] 2 2 3 4 3 3" xfId="2198" xr:uid="{00000000-0005-0000-0000-000073080000}"/>
    <cellStyle name="Input [yellow] 2 2 3 4 4" xfId="2199" xr:uid="{00000000-0005-0000-0000-000074080000}"/>
    <cellStyle name="Input [yellow] 2 2 3 4 4 2" xfId="2200" xr:uid="{00000000-0005-0000-0000-000075080000}"/>
    <cellStyle name="Input [yellow] 2 2 3 4 4 3" xfId="2201" xr:uid="{00000000-0005-0000-0000-000076080000}"/>
    <cellStyle name="Input [yellow] 2 2 3 4 5" xfId="2202" xr:uid="{00000000-0005-0000-0000-000077080000}"/>
    <cellStyle name="Input [yellow] 2 2 3 4 5 2" xfId="2203" xr:uid="{00000000-0005-0000-0000-000078080000}"/>
    <cellStyle name="Input [yellow] 2 2 3 4 5 3" xfId="2204" xr:uid="{00000000-0005-0000-0000-000079080000}"/>
    <cellStyle name="Input [yellow] 2 2 3 4 6" xfId="2205" xr:uid="{00000000-0005-0000-0000-00007A080000}"/>
    <cellStyle name="Input [yellow] 2 2 3 4 6 2" xfId="2206" xr:uid="{00000000-0005-0000-0000-00007B080000}"/>
    <cellStyle name="Input [yellow] 2 2 3 4 6 3" xfId="2207" xr:uid="{00000000-0005-0000-0000-00007C080000}"/>
    <cellStyle name="Input [yellow] 2 2 3 4 7" xfId="2208" xr:uid="{00000000-0005-0000-0000-00007D080000}"/>
    <cellStyle name="Input [yellow] 2 2 3 4 8" xfId="2209" xr:uid="{00000000-0005-0000-0000-00007E080000}"/>
    <cellStyle name="Input [yellow] 2 2 3 5" xfId="2210" xr:uid="{00000000-0005-0000-0000-00007F080000}"/>
    <cellStyle name="Input [yellow] 2 2 3 5 2" xfId="2211" xr:uid="{00000000-0005-0000-0000-000080080000}"/>
    <cellStyle name="Input [yellow] 2 2 3 5 2 2" xfId="2212" xr:uid="{00000000-0005-0000-0000-000081080000}"/>
    <cellStyle name="Input [yellow] 2 2 3 5 2 3" xfId="2213" xr:uid="{00000000-0005-0000-0000-000082080000}"/>
    <cellStyle name="Input [yellow] 2 2 3 5 3" xfId="2214" xr:uid="{00000000-0005-0000-0000-000083080000}"/>
    <cellStyle name="Input [yellow] 2 2 3 5 3 2" xfId="2215" xr:uid="{00000000-0005-0000-0000-000084080000}"/>
    <cellStyle name="Input [yellow] 2 2 3 5 3 3" xfId="2216" xr:uid="{00000000-0005-0000-0000-000085080000}"/>
    <cellStyle name="Input [yellow] 2 2 3 5 4" xfId="2217" xr:uid="{00000000-0005-0000-0000-000086080000}"/>
    <cellStyle name="Input [yellow] 2 2 3 5 4 2" xfId="2218" xr:uid="{00000000-0005-0000-0000-000087080000}"/>
    <cellStyle name="Input [yellow] 2 2 3 5 4 3" xfId="2219" xr:uid="{00000000-0005-0000-0000-000088080000}"/>
    <cellStyle name="Input [yellow] 2 2 3 5 5" xfId="2220" xr:uid="{00000000-0005-0000-0000-000089080000}"/>
    <cellStyle name="Input [yellow] 2 2 3 5 5 2" xfId="2221" xr:uid="{00000000-0005-0000-0000-00008A080000}"/>
    <cellStyle name="Input [yellow] 2 2 3 5 5 3" xfId="2222" xr:uid="{00000000-0005-0000-0000-00008B080000}"/>
    <cellStyle name="Input [yellow] 2 2 3 5 6" xfId="2223" xr:uid="{00000000-0005-0000-0000-00008C080000}"/>
    <cellStyle name="Input [yellow] 2 2 3 5 6 2" xfId="2224" xr:uid="{00000000-0005-0000-0000-00008D080000}"/>
    <cellStyle name="Input [yellow] 2 2 3 5 6 3" xfId="2225" xr:uid="{00000000-0005-0000-0000-00008E080000}"/>
    <cellStyle name="Input [yellow] 2 2 3 5 7" xfId="2226" xr:uid="{00000000-0005-0000-0000-00008F080000}"/>
    <cellStyle name="Input [yellow] 2 2 3 6" xfId="2227" xr:uid="{00000000-0005-0000-0000-000090080000}"/>
    <cellStyle name="Input [yellow] 2 2 3 6 2" xfId="2228" xr:uid="{00000000-0005-0000-0000-000091080000}"/>
    <cellStyle name="Input [yellow] 2 2 3 6 2 2" xfId="2229" xr:uid="{00000000-0005-0000-0000-000092080000}"/>
    <cellStyle name="Input [yellow] 2 2 3 6 2 3" xfId="2230" xr:uid="{00000000-0005-0000-0000-000093080000}"/>
    <cellStyle name="Input [yellow] 2 2 3 6 3" xfId="2231" xr:uid="{00000000-0005-0000-0000-000094080000}"/>
    <cellStyle name="Input [yellow] 2 2 3 6 3 2" xfId="2232" xr:uid="{00000000-0005-0000-0000-000095080000}"/>
    <cellStyle name="Input [yellow] 2 2 3 6 3 3" xfId="2233" xr:uid="{00000000-0005-0000-0000-000096080000}"/>
    <cellStyle name="Input [yellow] 2 2 3 6 4" xfId="2234" xr:uid="{00000000-0005-0000-0000-000097080000}"/>
    <cellStyle name="Input [yellow] 2 2 3 6 4 2" xfId="2235" xr:uid="{00000000-0005-0000-0000-000098080000}"/>
    <cellStyle name="Input [yellow] 2 2 3 6 4 3" xfId="2236" xr:uid="{00000000-0005-0000-0000-000099080000}"/>
    <cellStyle name="Input [yellow] 2 2 3 6 5" xfId="2237" xr:uid="{00000000-0005-0000-0000-00009A080000}"/>
    <cellStyle name="Input [yellow] 2 2 3 6 5 2" xfId="2238" xr:uid="{00000000-0005-0000-0000-00009B080000}"/>
    <cellStyle name="Input [yellow] 2 2 3 6 5 3" xfId="2239" xr:uid="{00000000-0005-0000-0000-00009C080000}"/>
    <cellStyle name="Input [yellow] 2 2 3 6 6" xfId="2240" xr:uid="{00000000-0005-0000-0000-00009D080000}"/>
    <cellStyle name="Input [yellow] 2 2 3 6 6 2" xfId="2241" xr:uid="{00000000-0005-0000-0000-00009E080000}"/>
    <cellStyle name="Input [yellow] 2 2 3 6 6 3" xfId="2242" xr:uid="{00000000-0005-0000-0000-00009F080000}"/>
    <cellStyle name="Input [yellow] 2 2 3 6 7" xfId="2243" xr:uid="{00000000-0005-0000-0000-0000A0080000}"/>
    <cellStyle name="Input [yellow] 2 2 3 7" xfId="2244" xr:uid="{00000000-0005-0000-0000-0000A1080000}"/>
    <cellStyle name="Input [yellow] 2 2 3 7 2" xfId="2245" xr:uid="{00000000-0005-0000-0000-0000A2080000}"/>
    <cellStyle name="Input [yellow] 2 2 3 7 3" xfId="2246" xr:uid="{00000000-0005-0000-0000-0000A3080000}"/>
    <cellStyle name="Input [yellow] 2 2 4" xfId="2247" xr:uid="{00000000-0005-0000-0000-0000A4080000}"/>
    <cellStyle name="Input [yellow] 2 2 4 10" xfId="2248" xr:uid="{00000000-0005-0000-0000-0000A5080000}"/>
    <cellStyle name="Input [yellow] 2 2 4 10 2" xfId="2249" xr:uid="{00000000-0005-0000-0000-0000A6080000}"/>
    <cellStyle name="Input [yellow] 2 2 4 10 3" xfId="2250" xr:uid="{00000000-0005-0000-0000-0000A7080000}"/>
    <cellStyle name="Input [yellow] 2 2 4 2" xfId="2251" xr:uid="{00000000-0005-0000-0000-0000A8080000}"/>
    <cellStyle name="Input [yellow] 2 2 4 2 2" xfId="2252" xr:uid="{00000000-0005-0000-0000-0000A9080000}"/>
    <cellStyle name="Input [yellow] 2 2 4 2 2 2" xfId="2253" xr:uid="{00000000-0005-0000-0000-0000AA080000}"/>
    <cellStyle name="Input [yellow] 2 2 4 2 2 3" xfId="2254" xr:uid="{00000000-0005-0000-0000-0000AB080000}"/>
    <cellStyle name="Input [yellow] 2 2 4 2 3" xfId="2255" xr:uid="{00000000-0005-0000-0000-0000AC080000}"/>
    <cellStyle name="Input [yellow] 2 2 4 2 3 2" xfId="2256" xr:uid="{00000000-0005-0000-0000-0000AD080000}"/>
    <cellStyle name="Input [yellow] 2 2 4 2 3 3" xfId="2257" xr:uid="{00000000-0005-0000-0000-0000AE080000}"/>
    <cellStyle name="Input [yellow] 2 2 4 2 4" xfId="2258" xr:uid="{00000000-0005-0000-0000-0000AF080000}"/>
    <cellStyle name="Input [yellow] 2 2 4 2 4 2" xfId="2259" xr:uid="{00000000-0005-0000-0000-0000B0080000}"/>
    <cellStyle name="Input [yellow] 2 2 4 2 4 3" xfId="2260" xr:uid="{00000000-0005-0000-0000-0000B1080000}"/>
    <cellStyle name="Input [yellow] 2 2 4 2 5" xfId="2261" xr:uid="{00000000-0005-0000-0000-0000B2080000}"/>
    <cellStyle name="Input [yellow] 2 2 4 2 5 2" xfId="2262" xr:uid="{00000000-0005-0000-0000-0000B3080000}"/>
    <cellStyle name="Input [yellow] 2 2 4 2 5 3" xfId="2263" xr:uid="{00000000-0005-0000-0000-0000B4080000}"/>
    <cellStyle name="Input [yellow] 2 2 4 2 6" xfId="2264" xr:uid="{00000000-0005-0000-0000-0000B5080000}"/>
    <cellStyle name="Input [yellow] 2 2 4 2 6 2" xfId="2265" xr:uid="{00000000-0005-0000-0000-0000B6080000}"/>
    <cellStyle name="Input [yellow] 2 2 4 2 6 3" xfId="2266" xr:uid="{00000000-0005-0000-0000-0000B7080000}"/>
    <cellStyle name="Input [yellow] 2 2 4 2 7" xfId="2267" xr:uid="{00000000-0005-0000-0000-0000B8080000}"/>
    <cellStyle name="Input [yellow] 2 2 4 2 8" xfId="2268" xr:uid="{00000000-0005-0000-0000-0000B9080000}"/>
    <cellStyle name="Input [yellow] 2 2 4 3" xfId="2269" xr:uid="{00000000-0005-0000-0000-0000BA080000}"/>
    <cellStyle name="Input [yellow] 2 2 4 3 2" xfId="2270" xr:uid="{00000000-0005-0000-0000-0000BB080000}"/>
    <cellStyle name="Input [yellow] 2 2 4 3 2 2" xfId="2271" xr:uid="{00000000-0005-0000-0000-0000BC080000}"/>
    <cellStyle name="Input [yellow] 2 2 4 3 2 3" xfId="2272" xr:uid="{00000000-0005-0000-0000-0000BD080000}"/>
    <cellStyle name="Input [yellow] 2 2 4 3 3" xfId="2273" xr:uid="{00000000-0005-0000-0000-0000BE080000}"/>
    <cellStyle name="Input [yellow] 2 2 4 3 3 2" xfId="2274" xr:uid="{00000000-0005-0000-0000-0000BF080000}"/>
    <cellStyle name="Input [yellow] 2 2 4 3 3 3" xfId="2275" xr:uid="{00000000-0005-0000-0000-0000C0080000}"/>
    <cellStyle name="Input [yellow] 2 2 4 3 4" xfId="2276" xr:uid="{00000000-0005-0000-0000-0000C1080000}"/>
    <cellStyle name="Input [yellow] 2 2 4 3 4 2" xfId="2277" xr:uid="{00000000-0005-0000-0000-0000C2080000}"/>
    <cellStyle name="Input [yellow] 2 2 4 3 4 3" xfId="2278" xr:uid="{00000000-0005-0000-0000-0000C3080000}"/>
    <cellStyle name="Input [yellow] 2 2 4 3 5" xfId="2279" xr:uid="{00000000-0005-0000-0000-0000C4080000}"/>
    <cellStyle name="Input [yellow] 2 2 4 3 5 2" xfId="2280" xr:uid="{00000000-0005-0000-0000-0000C5080000}"/>
    <cellStyle name="Input [yellow] 2 2 4 3 5 3" xfId="2281" xr:uid="{00000000-0005-0000-0000-0000C6080000}"/>
    <cellStyle name="Input [yellow] 2 2 4 3 6" xfId="2282" xr:uid="{00000000-0005-0000-0000-0000C7080000}"/>
    <cellStyle name="Input [yellow] 2 2 4 3 6 2" xfId="2283" xr:uid="{00000000-0005-0000-0000-0000C8080000}"/>
    <cellStyle name="Input [yellow] 2 2 4 3 6 3" xfId="2284" xr:uid="{00000000-0005-0000-0000-0000C9080000}"/>
    <cellStyle name="Input [yellow] 2 2 4 3 7" xfId="2285" xr:uid="{00000000-0005-0000-0000-0000CA080000}"/>
    <cellStyle name="Input [yellow] 2 2 4 3 8" xfId="2286" xr:uid="{00000000-0005-0000-0000-0000CB080000}"/>
    <cellStyle name="Input [yellow] 2 2 4 4" xfId="2287" xr:uid="{00000000-0005-0000-0000-0000CC080000}"/>
    <cellStyle name="Input [yellow] 2 2 4 4 2" xfId="2288" xr:uid="{00000000-0005-0000-0000-0000CD080000}"/>
    <cellStyle name="Input [yellow] 2 2 4 4 2 2" xfId="2289" xr:uid="{00000000-0005-0000-0000-0000CE080000}"/>
    <cellStyle name="Input [yellow] 2 2 4 4 2 3" xfId="2290" xr:uid="{00000000-0005-0000-0000-0000CF080000}"/>
    <cellStyle name="Input [yellow] 2 2 4 4 3" xfId="2291" xr:uid="{00000000-0005-0000-0000-0000D0080000}"/>
    <cellStyle name="Input [yellow] 2 2 4 4 3 2" xfId="2292" xr:uid="{00000000-0005-0000-0000-0000D1080000}"/>
    <cellStyle name="Input [yellow] 2 2 4 4 3 3" xfId="2293" xr:uid="{00000000-0005-0000-0000-0000D2080000}"/>
    <cellStyle name="Input [yellow] 2 2 4 4 4" xfId="2294" xr:uid="{00000000-0005-0000-0000-0000D3080000}"/>
    <cellStyle name="Input [yellow] 2 2 4 4 4 2" xfId="2295" xr:uid="{00000000-0005-0000-0000-0000D4080000}"/>
    <cellStyle name="Input [yellow] 2 2 4 4 4 3" xfId="2296" xr:uid="{00000000-0005-0000-0000-0000D5080000}"/>
    <cellStyle name="Input [yellow] 2 2 4 4 5" xfId="2297" xr:uid="{00000000-0005-0000-0000-0000D6080000}"/>
    <cellStyle name="Input [yellow] 2 2 4 4 5 2" xfId="2298" xr:uid="{00000000-0005-0000-0000-0000D7080000}"/>
    <cellStyle name="Input [yellow] 2 2 4 4 5 3" xfId="2299" xr:uid="{00000000-0005-0000-0000-0000D8080000}"/>
    <cellStyle name="Input [yellow] 2 2 4 4 6" xfId="2300" xr:uid="{00000000-0005-0000-0000-0000D9080000}"/>
    <cellStyle name="Input [yellow] 2 2 4 4 6 2" xfId="2301" xr:uid="{00000000-0005-0000-0000-0000DA080000}"/>
    <cellStyle name="Input [yellow] 2 2 4 4 6 3" xfId="2302" xr:uid="{00000000-0005-0000-0000-0000DB080000}"/>
    <cellStyle name="Input [yellow] 2 2 4 4 7" xfId="2303" xr:uid="{00000000-0005-0000-0000-0000DC080000}"/>
    <cellStyle name="Input [yellow] 2 2 4 5" xfId="2304" xr:uid="{00000000-0005-0000-0000-0000DD080000}"/>
    <cellStyle name="Input [yellow] 2 2 4 5 2" xfId="2305" xr:uid="{00000000-0005-0000-0000-0000DE080000}"/>
    <cellStyle name="Input [yellow] 2 2 4 5 2 2" xfId="2306" xr:uid="{00000000-0005-0000-0000-0000DF080000}"/>
    <cellStyle name="Input [yellow] 2 2 4 5 2 3" xfId="2307" xr:uid="{00000000-0005-0000-0000-0000E0080000}"/>
    <cellStyle name="Input [yellow] 2 2 4 5 3" xfId="2308" xr:uid="{00000000-0005-0000-0000-0000E1080000}"/>
    <cellStyle name="Input [yellow] 2 2 4 5 3 2" xfId="2309" xr:uid="{00000000-0005-0000-0000-0000E2080000}"/>
    <cellStyle name="Input [yellow] 2 2 4 5 3 3" xfId="2310" xr:uid="{00000000-0005-0000-0000-0000E3080000}"/>
    <cellStyle name="Input [yellow] 2 2 4 5 4" xfId="2311" xr:uid="{00000000-0005-0000-0000-0000E4080000}"/>
    <cellStyle name="Input [yellow] 2 2 4 5 4 2" xfId="2312" xr:uid="{00000000-0005-0000-0000-0000E5080000}"/>
    <cellStyle name="Input [yellow] 2 2 4 5 4 3" xfId="2313" xr:uid="{00000000-0005-0000-0000-0000E6080000}"/>
    <cellStyle name="Input [yellow] 2 2 4 5 5" xfId="2314" xr:uid="{00000000-0005-0000-0000-0000E7080000}"/>
    <cellStyle name="Input [yellow] 2 2 4 5 5 2" xfId="2315" xr:uid="{00000000-0005-0000-0000-0000E8080000}"/>
    <cellStyle name="Input [yellow] 2 2 4 5 5 3" xfId="2316" xr:uid="{00000000-0005-0000-0000-0000E9080000}"/>
    <cellStyle name="Input [yellow] 2 2 4 5 6" xfId="2317" xr:uid="{00000000-0005-0000-0000-0000EA080000}"/>
    <cellStyle name="Input [yellow] 2 2 4 5 6 2" xfId="2318" xr:uid="{00000000-0005-0000-0000-0000EB080000}"/>
    <cellStyle name="Input [yellow] 2 2 4 5 6 3" xfId="2319" xr:uid="{00000000-0005-0000-0000-0000EC080000}"/>
    <cellStyle name="Input [yellow] 2 2 4 5 7" xfId="2320" xr:uid="{00000000-0005-0000-0000-0000ED080000}"/>
    <cellStyle name="Input [yellow] 2 2 4 6" xfId="2321" xr:uid="{00000000-0005-0000-0000-0000EE080000}"/>
    <cellStyle name="Input [yellow] 2 2 4 6 2" xfId="2322" xr:uid="{00000000-0005-0000-0000-0000EF080000}"/>
    <cellStyle name="Input [yellow] 2 2 4 6 3" xfId="2323" xr:uid="{00000000-0005-0000-0000-0000F0080000}"/>
    <cellStyle name="Input [yellow] 2 2 4 7" xfId="2324" xr:uid="{00000000-0005-0000-0000-0000F1080000}"/>
    <cellStyle name="Input [yellow] 2 2 4 7 2" xfId="2325" xr:uid="{00000000-0005-0000-0000-0000F2080000}"/>
    <cellStyle name="Input [yellow] 2 2 4 7 3" xfId="2326" xr:uid="{00000000-0005-0000-0000-0000F3080000}"/>
    <cellStyle name="Input [yellow] 2 2 4 8" xfId="2327" xr:uid="{00000000-0005-0000-0000-0000F4080000}"/>
    <cellStyle name="Input [yellow] 2 2 4 8 2" xfId="2328" xr:uid="{00000000-0005-0000-0000-0000F5080000}"/>
    <cellStyle name="Input [yellow] 2 2 4 8 3" xfId="2329" xr:uid="{00000000-0005-0000-0000-0000F6080000}"/>
    <cellStyle name="Input [yellow] 2 2 4 9" xfId="2330" xr:uid="{00000000-0005-0000-0000-0000F7080000}"/>
    <cellStyle name="Input [yellow] 2 2 4 9 2" xfId="2331" xr:uid="{00000000-0005-0000-0000-0000F8080000}"/>
    <cellStyle name="Input [yellow] 2 2 4 9 3" xfId="2332" xr:uid="{00000000-0005-0000-0000-0000F9080000}"/>
    <cellStyle name="Input [yellow] 2 2 5" xfId="2333" xr:uid="{00000000-0005-0000-0000-0000FA080000}"/>
    <cellStyle name="Input [yellow] 2 2 5 10" xfId="2334" xr:uid="{00000000-0005-0000-0000-0000FB080000}"/>
    <cellStyle name="Input [yellow] 2 2 5 10 2" xfId="2335" xr:uid="{00000000-0005-0000-0000-0000FC080000}"/>
    <cellStyle name="Input [yellow] 2 2 5 10 3" xfId="2336" xr:uid="{00000000-0005-0000-0000-0000FD080000}"/>
    <cellStyle name="Input [yellow] 2 2 5 2" xfId="2337" xr:uid="{00000000-0005-0000-0000-0000FE080000}"/>
    <cellStyle name="Input [yellow] 2 2 5 2 2" xfId="2338" xr:uid="{00000000-0005-0000-0000-0000FF080000}"/>
    <cellStyle name="Input [yellow] 2 2 5 2 2 2" xfId="2339" xr:uid="{00000000-0005-0000-0000-000000090000}"/>
    <cellStyle name="Input [yellow] 2 2 5 2 2 3" xfId="2340" xr:uid="{00000000-0005-0000-0000-000001090000}"/>
    <cellStyle name="Input [yellow] 2 2 5 2 3" xfId="2341" xr:uid="{00000000-0005-0000-0000-000002090000}"/>
    <cellStyle name="Input [yellow] 2 2 5 2 3 2" xfId="2342" xr:uid="{00000000-0005-0000-0000-000003090000}"/>
    <cellStyle name="Input [yellow] 2 2 5 2 3 3" xfId="2343" xr:uid="{00000000-0005-0000-0000-000004090000}"/>
    <cellStyle name="Input [yellow] 2 2 5 2 4" xfId="2344" xr:uid="{00000000-0005-0000-0000-000005090000}"/>
    <cellStyle name="Input [yellow] 2 2 5 2 4 2" xfId="2345" xr:uid="{00000000-0005-0000-0000-000006090000}"/>
    <cellStyle name="Input [yellow] 2 2 5 2 4 3" xfId="2346" xr:uid="{00000000-0005-0000-0000-000007090000}"/>
    <cellStyle name="Input [yellow] 2 2 5 2 5" xfId="2347" xr:uid="{00000000-0005-0000-0000-000008090000}"/>
    <cellStyle name="Input [yellow] 2 2 5 2 5 2" xfId="2348" xr:uid="{00000000-0005-0000-0000-000009090000}"/>
    <cellStyle name="Input [yellow] 2 2 5 2 5 3" xfId="2349" xr:uid="{00000000-0005-0000-0000-00000A090000}"/>
    <cellStyle name="Input [yellow] 2 2 5 2 6" xfId="2350" xr:uid="{00000000-0005-0000-0000-00000B090000}"/>
    <cellStyle name="Input [yellow] 2 2 5 2 6 2" xfId="2351" xr:uid="{00000000-0005-0000-0000-00000C090000}"/>
    <cellStyle name="Input [yellow] 2 2 5 2 6 3" xfId="2352" xr:uid="{00000000-0005-0000-0000-00000D090000}"/>
    <cellStyle name="Input [yellow] 2 2 5 2 7" xfId="2353" xr:uid="{00000000-0005-0000-0000-00000E090000}"/>
    <cellStyle name="Input [yellow] 2 2 5 2 8" xfId="2354" xr:uid="{00000000-0005-0000-0000-00000F090000}"/>
    <cellStyle name="Input [yellow] 2 2 5 3" xfId="2355" xr:uid="{00000000-0005-0000-0000-000010090000}"/>
    <cellStyle name="Input [yellow] 2 2 5 3 2" xfId="2356" xr:uid="{00000000-0005-0000-0000-000011090000}"/>
    <cellStyle name="Input [yellow] 2 2 5 3 2 2" xfId="2357" xr:uid="{00000000-0005-0000-0000-000012090000}"/>
    <cellStyle name="Input [yellow] 2 2 5 3 2 3" xfId="2358" xr:uid="{00000000-0005-0000-0000-000013090000}"/>
    <cellStyle name="Input [yellow] 2 2 5 3 3" xfId="2359" xr:uid="{00000000-0005-0000-0000-000014090000}"/>
    <cellStyle name="Input [yellow] 2 2 5 3 3 2" xfId="2360" xr:uid="{00000000-0005-0000-0000-000015090000}"/>
    <cellStyle name="Input [yellow] 2 2 5 3 3 3" xfId="2361" xr:uid="{00000000-0005-0000-0000-000016090000}"/>
    <cellStyle name="Input [yellow] 2 2 5 3 4" xfId="2362" xr:uid="{00000000-0005-0000-0000-000017090000}"/>
    <cellStyle name="Input [yellow] 2 2 5 3 4 2" xfId="2363" xr:uid="{00000000-0005-0000-0000-000018090000}"/>
    <cellStyle name="Input [yellow] 2 2 5 3 4 3" xfId="2364" xr:uid="{00000000-0005-0000-0000-000019090000}"/>
    <cellStyle name="Input [yellow] 2 2 5 3 5" xfId="2365" xr:uid="{00000000-0005-0000-0000-00001A090000}"/>
    <cellStyle name="Input [yellow] 2 2 5 3 5 2" xfId="2366" xr:uid="{00000000-0005-0000-0000-00001B090000}"/>
    <cellStyle name="Input [yellow] 2 2 5 3 5 3" xfId="2367" xr:uid="{00000000-0005-0000-0000-00001C090000}"/>
    <cellStyle name="Input [yellow] 2 2 5 3 6" xfId="2368" xr:uid="{00000000-0005-0000-0000-00001D090000}"/>
    <cellStyle name="Input [yellow] 2 2 5 3 6 2" xfId="2369" xr:uid="{00000000-0005-0000-0000-00001E090000}"/>
    <cellStyle name="Input [yellow] 2 2 5 3 6 3" xfId="2370" xr:uid="{00000000-0005-0000-0000-00001F090000}"/>
    <cellStyle name="Input [yellow] 2 2 5 3 7" xfId="2371" xr:uid="{00000000-0005-0000-0000-000020090000}"/>
    <cellStyle name="Input [yellow] 2 2 5 3 8" xfId="2372" xr:uid="{00000000-0005-0000-0000-000021090000}"/>
    <cellStyle name="Input [yellow] 2 2 5 4" xfId="2373" xr:uid="{00000000-0005-0000-0000-000022090000}"/>
    <cellStyle name="Input [yellow] 2 2 5 4 2" xfId="2374" xr:uid="{00000000-0005-0000-0000-000023090000}"/>
    <cellStyle name="Input [yellow] 2 2 5 4 2 2" xfId="2375" xr:uid="{00000000-0005-0000-0000-000024090000}"/>
    <cellStyle name="Input [yellow] 2 2 5 4 2 3" xfId="2376" xr:uid="{00000000-0005-0000-0000-000025090000}"/>
    <cellStyle name="Input [yellow] 2 2 5 4 3" xfId="2377" xr:uid="{00000000-0005-0000-0000-000026090000}"/>
    <cellStyle name="Input [yellow] 2 2 5 4 3 2" xfId="2378" xr:uid="{00000000-0005-0000-0000-000027090000}"/>
    <cellStyle name="Input [yellow] 2 2 5 4 3 3" xfId="2379" xr:uid="{00000000-0005-0000-0000-000028090000}"/>
    <cellStyle name="Input [yellow] 2 2 5 4 4" xfId="2380" xr:uid="{00000000-0005-0000-0000-000029090000}"/>
    <cellStyle name="Input [yellow] 2 2 5 4 4 2" xfId="2381" xr:uid="{00000000-0005-0000-0000-00002A090000}"/>
    <cellStyle name="Input [yellow] 2 2 5 4 4 3" xfId="2382" xr:uid="{00000000-0005-0000-0000-00002B090000}"/>
    <cellStyle name="Input [yellow] 2 2 5 4 5" xfId="2383" xr:uid="{00000000-0005-0000-0000-00002C090000}"/>
    <cellStyle name="Input [yellow] 2 2 5 4 5 2" xfId="2384" xr:uid="{00000000-0005-0000-0000-00002D090000}"/>
    <cellStyle name="Input [yellow] 2 2 5 4 5 3" xfId="2385" xr:uid="{00000000-0005-0000-0000-00002E090000}"/>
    <cellStyle name="Input [yellow] 2 2 5 4 6" xfId="2386" xr:uid="{00000000-0005-0000-0000-00002F090000}"/>
    <cellStyle name="Input [yellow] 2 2 5 4 6 2" xfId="2387" xr:uid="{00000000-0005-0000-0000-000030090000}"/>
    <cellStyle name="Input [yellow] 2 2 5 4 6 3" xfId="2388" xr:uid="{00000000-0005-0000-0000-000031090000}"/>
    <cellStyle name="Input [yellow] 2 2 5 4 7" xfId="2389" xr:uid="{00000000-0005-0000-0000-000032090000}"/>
    <cellStyle name="Input [yellow] 2 2 5 5" xfId="2390" xr:uid="{00000000-0005-0000-0000-000033090000}"/>
    <cellStyle name="Input [yellow] 2 2 5 5 2" xfId="2391" xr:uid="{00000000-0005-0000-0000-000034090000}"/>
    <cellStyle name="Input [yellow] 2 2 5 5 2 2" xfId="2392" xr:uid="{00000000-0005-0000-0000-000035090000}"/>
    <cellStyle name="Input [yellow] 2 2 5 5 2 3" xfId="2393" xr:uid="{00000000-0005-0000-0000-000036090000}"/>
    <cellStyle name="Input [yellow] 2 2 5 5 3" xfId="2394" xr:uid="{00000000-0005-0000-0000-000037090000}"/>
    <cellStyle name="Input [yellow] 2 2 5 5 3 2" xfId="2395" xr:uid="{00000000-0005-0000-0000-000038090000}"/>
    <cellStyle name="Input [yellow] 2 2 5 5 3 3" xfId="2396" xr:uid="{00000000-0005-0000-0000-000039090000}"/>
    <cellStyle name="Input [yellow] 2 2 5 5 4" xfId="2397" xr:uid="{00000000-0005-0000-0000-00003A090000}"/>
    <cellStyle name="Input [yellow] 2 2 5 5 4 2" xfId="2398" xr:uid="{00000000-0005-0000-0000-00003B090000}"/>
    <cellStyle name="Input [yellow] 2 2 5 5 4 3" xfId="2399" xr:uid="{00000000-0005-0000-0000-00003C090000}"/>
    <cellStyle name="Input [yellow] 2 2 5 5 5" xfId="2400" xr:uid="{00000000-0005-0000-0000-00003D090000}"/>
    <cellStyle name="Input [yellow] 2 2 5 5 5 2" xfId="2401" xr:uid="{00000000-0005-0000-0000-00003E090000}"/>
    <cellStyle name="Input [yellow] 2 2 5 5 5 3" xfId="2402" xr:uid="{00000000-0005-0000-0000-00003F090000}"/>
    <cellStyle name="Input [yellow] 2 2 5 5 6" xfId="2403" xr:uid="{00000000-0005-0000-0000-000040090000}"/>
    <cellStyle name="Input [yellow] 2 2 5 5 6 2" xfId="2404" xr:uid="{00000000-0005-0000-0000-000041090000}"/>
    <cellStyle name="Input [yellow] 2 2 5 5 6 3" xfId="2405" xr:uid="{00000000-0005-0000-0000-000042090000}"/>
    <cellStyle name="Input [yellow] 2 2 5 5 7" xfId="2406" xr:uid="{00000000-0005-0000-0000-000043090000}"/>
    <cellStyle name="Input [yellow] 2 2 5 6" xfId="2407" xr:uid="{00000000-0005-0000-0000-000044090000}"/>
    <cellStyle name="Input [yellow] 2 2 5 6 2" xfId="2408" xr:uid="{00000000-0005-0000-0000-000045090000}"/>
    <cellStyle name="Input [yellow] 2 2 5 6 3" xfId="2409" xr:uid="{00000000-0005-0000-0000-000046090000}"/>
    <cellStyle name="Input [yellow] 2 2 5 7" xfId="2410" xr:uid="{00000000-0005-0000-0000-000047090000}"/>
    <cellStyle name="Input [yellow] 2 2 5 7 2" xfId="2411" xr:uid="{00000000-0005-0000-0000-000048090000}"/>
    <cellStyle name="Input [yellow] 2 2 5 7 3" xfId="2412" xr:uid="{00000000-0005-0000-0000-000049090000}"/>
    <cellStyle name="Input [yellow] 2 2 5 8" xfId="2413" xr:uid="{00000000-0005-0000-0000-00004A090000}"/>
    <cellStyle name="Input [yellow] 2 2 5 8 2" xfId="2414" xr:uid="{00000000-0005-0000-0000-00004B090000}"/>
    <cellStyle name="Input [yellow] 2 2 5 8 3" xfId="2415" xr:uid="{00000000-0005-0000-0000-00004C090000}"/>
    <cellStyle name="Input [yellow] 2 2 5 9" xfId="2416" xr:uid="{00000000-0005-0000-0000-00004D090000}"/>
    <cellStyle name="Input [yellow] 2 2 5 9 2" xfId="2417" xr:uid="{00000000-0005-0000-0000-00004E090000}"/>
    <cellStyle name="Input [yellow] 2 2 5 9 3" xfId="2418" xr:uid="{00000000-0005-0000-0000-00004F090000}"/>
    <cellStyle name="Input [yellow] 2 2 6" xfId="2419" xr:uid="{00000000-0005-0000-0000-000050090000}"/>
    <cellStyle name="Input [yellow] 2 2 6 2" xfId="2420" xr:uid="{00000000-0005-0000-0000-000051090000}"/>
    <cellStyle name="Input [yellow] 2 2 6 2 2" xfId="2421" xr:uid="{00000000-0005-0000-0000-000052090000}"/>
    <cellStyle name="Input [yellow] 2 2 6 2 3" xfId="2422" xr:uid="{00000000-0005-0000-0000-000053090000}"/>
    <cellStyle name="Input [yellow] 2 2 6 3" xfId="2423" xr:uid="{00000000-0005-0000-0000-000054090000}"/>
    <cellStyle name="Input [yellow] 2 2 6 3 2" xfId="2424" xr:uid="{00000000-0005-0000-0000-000055090000}"/>
    <cellStyle name="Input [yellow] 2 2 6 3 3" xfId="2425" xr:uid="{00000000-0005-0000-0000-000056090000}"/>
    <cellStyle name="Input [yellow] 2 2 6 4" xfId="2426" xr:uid="{00000000-0005-0000-0000-000057090000}"/>
    <cellStyle name="Input [yellow] 2 2 6 4 2" xfId="2427" xr:uid="{00000000-0005-0000-0000-000058090000}"/>
    <cellStyle name="Input [yellow] 2 2 6 4 3" xfId="2428" xr:uid="{00000000-0005-0000-0000-000059090000}"/>
    <cellStyle name="Input [yellow] 2 2 6 5" xfId="2429" xr:uid="{00000000-0005-0000-0000-00005A090000}"/>
    <cellStyle name="Input [yellow] 2 2 6 5 2" xfId="2430" xr:uid="{00000000-0005-0000-0000-00005B090000}"/>
    <cellStyle name="Input [yellow] 2 2 6 5 3" xfId="2431" xr:uid="{00000000-0005-0000-0000-00005C090000}"/>
    <cellStyle name="Input [yellow] 2 2 6 6" xfId="2432" xr:uid="{00000000-0005-0000-0000-00005D090000}"/>
    <cellStyle name="Input [yellow] 2 2 6 6 2" xfId="2433" xr:uid="{00000000-0005-0000-0000-00005E090000}"/>
    <cellStyle name="Input [yellow] 2 2 6 6 3" xfId="2434" xr:uid="{00000000-0005-0000-0000-00005F090000}"/>
    <cellStyle name="Input [yellow] 2 2 6 7" xfId="2435" xr:uid="{00000000-0005-0000-0000-000060090000}"/>
    <cellStyle name="Input [yellow] 2 2 6 8" xfId="2436" xr:uid="{00000000-0005-0000-0000-000061090000}"/>
    <cellStyle name="Input [yellow] 2 2 7" xfId="2437" xr:uid="{00000000-0005-0000-0000-000062090000}"/>
    <cellStyle name="Input [yellow] 2 2 7 2" xfId="2438" xr:uid="{00000000-0005-0000-0000-000063090000}"/>
    <cellStyle name="Input [yellow] 2 2 7 2 2" xfId="2439" xr:uid="{00000000-0005-0000-0000-000064090000}"/>
    <cellStyle name="Input [yellow] 2 2 7 2 3" xfId="2440" xr:uid="{00000000-0005-0000-0000-000065090000}"/>
    <cellStyle name="Input [yellow] 2 2 7 3" xfId="2441" xr:uid="{00000000-0005-0000-0000-000066090000}"/>
    <cellStyle name="Input [yellow] 2 2 7 3 2" xfId="2442" xr:uid="{00000000-0005-0000-0000-000067090000}"/>
    <cellStyle name="Input [yellow] 2 2 7 3 3" xfId="2443" xr:uid="{00000000-0005-0000-0000-000068090000}"/>
    <cellStyle name="Input [yellow] 2 2 7 4" xfId="2444" xr:uid="{00000000-0005-0000-0000-000069090000}"/>
    <cellStyle name="Input [yellow] 2 2 7 4 2" xfId="2445" xr:uid="{00000000-0005-0000-0000-00006A090000}"/>
    <cellStyle name="Input [yellow] 2 2 7 4 3" xfId="2446" xr:uid="{00000000-0005-0000-0000-00006B090000}"/>
    <cellStyle name="Input [yellow] 2 2 7 5" xfId="2447" xr:uid="{00000000-0005-0000-0000-00006C090000}"/>
    <cellStyle name="Input [yellow] 2 2 7 5 2" xfId="2448" xr:uid="{00000000-0005-0000-0000-00006D090000}"/>
    <cellStyle name="Input [yellow] 2 2 7 5 3" xfId="2449" xr:uid="{00000000-0005-0000-0000-00006E090000}"/>
    <cellStyle name="Input [yellow] 2 2 7 6" xfId="2450" xr:uid="{00000000-0005-0000-0000-00006F090000}"/>
    <cellStyle name="Input [yellow] 2 2 7 6 2" xfId="2451" xr:uid="{00000000-0005-0000-0000-000070090000}"/>
    <cellStyle name="Input [yellow] 2 2 7 6 3" xfId="2452" xr:uid="{00000000-0005-0000-0000-000071090000}"/>
    <cellStyle name="Input [yellow] 2 2 7 7" xfId="2453" xr:uid="{00000000-0005-0000-0000-000072090000}"/>
    <cellStyle name="Input [yellow] 2 2 7 8" xfId="2454" xr:uid="{00000000-0005-0000-0000-000073090000}"/>
    <cellStyle name="Input [yellow] 2 2 8" xfId="2455" xr:uid="{00000000-0005-0000-0000-000074090000}"/>
    <cellStyle name="Input [yellow] 2 2 8 2" xfId="2456" xr:uid="{00000000-0005-0000-0000-000075090000}"/>
    <cellStyle name="Input [yellow] 2 2 8 2 2" xfId="2457" xr:uid="{00000000-0005-0000-0000-000076090000}"/>
    <cellStyle name="Input [yellow] 2 2 8 2 3" xfId="2458" xr:uid="{00000000-0005-0000-0000-000077090000}"/>
    <cellStyle name="Input [yellow] 2 2 8 3" xfId="2459" xr:uid="{00000000-0005-0000-0000-000078090000}"/>
    <cellStyle name="Input [yellow] 2 2 8 3 2" xfId="2460" xr:uid="{00000000-0005-0000-0000-000079090000}"/>
    <cellStyle name="Input [yellow] 2 2 8 3 3" xfId="2461" xr:uid="{00000000-0005-0000-0000-00007A090000}"/>
    <cellStyle name="Input [yellow] 2 2 8 4" xfId="2462" xr:uid="{00000000-0005-0000-0000-00007B090000}"/>
    <cellStyle name="Input [yellow] 2 2 8 4 2" xfId="2463" xr:uid="{00000000-0005-0000-0000-00007C090000}"/>
    <cellStyle name="Input [yellow] 2 2 8 4 3" xfId="2464" xr:uid="{00000000-0005-0000-0000-00007D090000}"/>
    <cellStyle name="Input [yellow] 2 2 8 5" xfId="2465" xr:uid="{00000000-0005-0000-0000-00007E090000}"/>
    <cellStyle name="Input [yellow] 2 2 8 5 2" xfId="2466" xr:uid="{00000000-0005-0000-0000-00007F090000}"/>
    <cellStyle name="Input [yellow] 2 2 8 5 3" xfId="2467" xr:uid="{00000000-0005-0000-0000-000080090000}"/>
    <cellStyle name="Input [yellow] 2 2 8 6" xfId="2468" xr:uid="{00000000-0005-0000-0000-000081090000}"/>
    <cellStyle name="Input [yellow] 2 2 8 6 2" xfId="2469" xr:uid="{00000000-0005-0000-0000-000082090000}"/>
    <cellStyle name="Input [yellow] 2 2 8 6 3" xfId="2470" xr:uid="{00000000-0005-0000-0000-000083090000}"/>
    <cellStyle name="Input [yellow] 2 2 8 7" xfId="2471" xr:uid="{00000000-0005-0000-0000-000084090000}"/>
    <cellStyle name="Input [yellow] 2 2 9" xfId="2472" xr:uid="{00000000-0005-0000-0000-000085090000}"/>
    <cellStyle name="Input [yellow] 2 2 9 2" xfId="2473" xr:uid="{00000000-0005-0000-0000-000086090000}"/>
    <cellStyle name="Input [yellow] 2 2 9 2 2" xfId="2474" xr:uid="{00000000-0005-0000-0000-000087090000}"/>
    <cellStyle name="Input [yellow] 2 2 9 2 3" xfId="2475" xr:uid="{00000000-0005-0000-0000-000088090000}"/>
    <cellStyle name="Input [yellow] 2 2 9 3" xfId="2476" xr:uid="{00000000-0005-0000-0000-000089090000}"/>
    <cellStyle name="Input [yellow] 2 2 9 3 2" xfId="2477" xr:uid="{00000000-0005-0000-0000-00008A090000}"/>
    <cellStyle name="Input [yellow] 2 2 9 3 3" xfId="2478" xr:uid="{00000000-0005-0000-0000-00008B090000}"/>
    <cellStyle name="Input [yellow] 2 2 9 4" xfId="2479" xr:uid="{00000000-0005-0000-0000-00008C090000}"/>
    <cellStyle name="Input [yellow] 2 2 9 4 2" xfId="2480" xr:uid="{00000000-0005-0000-0000-00008D090000}"/>
    <cellStyle name="Input [yellow] 2 2 9 4 3" xfId="2481" xr:uid="{00000000-0005-0000-0000-00008E090000}"/>
    <cellStyle name="Input [yellow] 2 2 9 5" xfId="2482" xr:uid="{00000000-0005-0000-0000-00008F090000}"/>
    <cellStyle name="Input [yellow] 2 2 9 5 2" xfId="2483" xr:uid="{00000000-0005-0000-0000-000090090000}"/>
    <cellStyle name="Input [yellow] 2 2 9 5 3" xfId="2484" xr:uid="{00000000-0005-0000-0000-000091090000}"/>
    <cellStyle name="Input [yellow] 2 2 9 6" xfId="2485" xr:uid="{00000000-0005-0000-0000-000092090000}"/>
    <cellStyle name="Input [yellow] 2 2 9 6 2" xfId="2486" xr:uid="{00000000-0005-0000-0000-000093090000}"/>
    <cellStyle name="Input [yellow] 2 2 9 6 3" xfId="2487" xr:uid="{00000000-0005-0000-0000-000094090000}"/>
    <cellStyle name="Input [yellow] 2 2 9 7" xfId="2488" xr:uid="{00000000-0005-0000-0000-000095090000}"/>
    <cellStyle name="Input [yellow] 2 3" xfId="2489" xr:uid="{00000000-0005-0000-0000-000096090000}"/>
    <cellStyle name="Input [yellow] 2 3 2" xfId="2490" xr:uid="{00000000-0005-0000-0000-000097090000}"/>
    <cellStyle name="Input [yellow] 2 3 2 2" xfId="2491" xr:uid="{00000000-0005-0000-0000-000098090000}"/>
    <cellStyle name="Input [yellow] 2 3 2 2 2" xfId="2492" xr:uid="{00000000-0005-0000-0000-000099090000}"/>
    <cellStyle name="Input [yellow] 2 3 2 2 3" xfId="2493" xr:uid="{00000000-0005-0000-0000-00009A090000}"/>
    <cellStyle name="Input [yellow] 2 3 2 3" xfId="2494" xr:uid="{00000000-0005-0000-0000-00009B090000}"/>
    <cellStyle name="Input [yellow] 2 3 2 3 2" xfId="2495" xr:uid="{00000000-0005-0000-0000-00009C090000}"/>
    <cellStyle name="Input [yellow] 2 3 2 3 3" xfId="2496" xr:uid="{00000000-0005-0000-0000-00009D090000}"/>
    <cellStyle name="Input [yellow] 2 3 2 4" xfId="2497" xr:uid="{00000000-0005-0000-0000-00009E090000}"/>
    <cellStyle name="Input [yellow] 2 3 2 4 2" xfId="2498" xr:uid="{00000000-0005-0000-0000-00009F090000}"/>
    <cellStyle name="Input [yellow] 2 3 2 4 3" xfId="2499" xr:uid="{00000000-0005-0000-0000-0000A0090000}"/>
    <cellStyle name="Input [yellow] 2 3 2 5" xfId="2500" xr:uid="{00000000-0005-0000-0000-0000A1090000}"/>
    <cellStyle name="Input [yellow] 2 3 2 5 2" xfId="2501" xr:uid="{00000000-0005-0000-0000-0000A2090000}"/>
    <cellStyle name="Input [yellow] 2 3 2 5 3" xfId="2502" xr:uid="{00000000-0005-0000-0000-0000A3090000}"/>
    <cellStyle name="Input [yellow] 2 3 2 6" xfId="2503" xr:uid="{00000000-0005-0000-0000-0000A4090000}"/>
    <cellStyle name="Input [yellow] 2 3 2 6 2" xfId="2504" xr:uid="{00000000-0005-0000-0000-0000A5090000}"/>
    <cellStyle name="Input [yellow] 2 3 2 6 3" xfId="2505" xr:uid="{00000000-0005-0000-0000-0000A6090000}"/>
    <cellStyle name="Input [yellow] 2 3 2 7" xfId="2506" xr:uid="{00000000-0005-0000-0000-0000A7090000}"/>
    <cellStyle name="Input [yellow] 2 3 2 8" xfId="2507" xr:uid="{00000000-0005-0000-0000-0000A8090000}"/>
    <cellStyle name="Input [yellow] 2 3 3" xfId="2508" xr:uid="{00000000-0005-0000-0000-0000A9090000}"/>
    <cellStyle name="Input [yellow] 2 3 3 2" xfId="2509" xr:uid="{00000000-0005-0000-0000-0000AA090000}"/>
    <cellStyle name="Input [yellow] 2 3 3 2 2" xfId="2510" xr:uid="{00000000-0005-0000-0000-0000AB090000}"/>
    <cellStyle name="Input [yellow] 2 3 3 2 3" xfId="2511" xr:uid="{00000000-0005-0000-0000-0000AC090000}"/>
    <cellStyle name="Input [yellow] 2 3 3 3" xfId="2512" xr:uid="{00000000-0005-0000-0000-0000AD090000}"/>
    <cellStyle name="Input [yellow] 2 3 3 3 2" xfId="2513" xr:uid="{00000000-0005-0000-0000-0000AE090000}"/>
    <cellStyle name="Input [yellow] 2 3 3 3 3" xfId="2514" xr:uid="{00000000-0005-0000-0000-0000AF090000}"/>
    <cellStyle name="Input [yellow] 2 3 3 4" xfId="2515" xr:uid="{00000000-0005-0000-0000-0000B0090000}"/>
    <cellStyle name="Input [yellow] 2 3 3 4 2" xfId="2516" xr:uid="{00000000-0005-0000-0000-0000B1090000}"/>
    <cellStyle name="Input [yellow] 2 3 3 4 3" xfId="2517" xr:uid="{00000000-0005-0000-0000-0000B2090000}"/>
    <cellStyle name="Input [yellow] 2 3 3 5" xfId="2518" xr:uid="{00000000-0005-0000-0000-0000B3090000}"/>
    <cellStyle name="Input [yellow] 2 3 3 5 2" xfId="2519" xr:uid="{00000000-0005-0000-0000-0000B4090000}"/>
    <cellStyle name="Input [yellow] 2 3 3 5 3" xfId="2520" xr:uid="{00000000-0005-0000-0000-0000B5090000}"/>
    <cellStyle name="Input [yellow] 2 3 3 6" xfId="2521" xr:uid="{00000000-0005-0000-0000-0000B6090000}"/>
    <cellStyle name="Input [yellow] 2 3 3 6 2" xfId="2522" xr:uid="{00000000-0005-0000-0000-0000B7090000}"/>
    <cellStyle name="Input [yellow] 2 3 3 6 3" xfId="2523" xr:uid="{00000000-0005-0000-0000-0000B8090000}"/>
    <cellStyle name="Input [yellow] 2 3 3 7" xfId="2524" xr:uid="{00000000-0005-0000-0000-0000B9090000}"/>
    <cellStyle name="Input [yellow] 2 3 3 8" xfId="2525" xr:uid="{00000000-0005-0000-0000-0000BA090000}"/>
    <cellStyle name="Input [yellow] 2 3 4" xfId="2526" xr:uid="{00000000-0005-0000-0000-0000BB090000}"/>
    <cellStyle name="Input [yellow] 2 3 4 2" xfId="2527" xr:uid="{00000000-0005-0000-0000-0000BC090000}"/>
    <cellStyle name="Input [yellow] 2 3 4 2 2" xfId="2528" xr:uid="{00000000-0005-0000-0000-0000BD090000}"/>
    <cellStyle name="Input [yellow] 2 3 4 2 3" xfId="2529" xr:uid="{00000000-0005-0000-0000-0000BE090000}"/>
    <cellStyle name="Input [yellow] 2 3 4 3" xfId="2530" xr:uid="{00000000-0005-0000-0000-0000BF090000}"/>
    <cellStyle name="Input [yellow] 2 3 4 3 2" xfId="2531" xr:uid="{00000000-0005-0000-0000-0000C0090000}"/>
    <cellStyle name="Input [yellow] 2 3 4 3 3" xfId="2532" xr:uid="{00000000-0005-0000-0000-0000C1090000}"/>
    <cellStyle name="Input [yellow] 2 3 4 4" xfId="2533" xr:uid="{00000000-0005-0000-0000-0000C2090000}"/>
    <cellStyle name="Input [yellow] 2 3 4 4 2" xfId="2534" xr:uid="{00000000-0005-0000-0000-0000C3090000}"/>
    <cellStyle name="Input [yellow] 2 3 4 4 3" xfId="2535" xr:uid="{00000000-0005-0000-0000-0000C4090000}"/>
    <cellStyle name="Input [yellow] 2 3 4 5" xfId="2536" xr:uid="{00000000-0005-0000-0000-0000C5090000}"/>
    <cellStyle name="Input [yellow] 2 3 4 5 2" xfId="2537" xr:uid="{00000000-0005-0000-0000-0000C6090000}"/>
    <cellStyle name="Input [yellow] 2 3 4 5 3" xfId="2538" xr:uid="{00000000-0005-0000-0000-0000C7090000}"/>
    <cellStyle name="Input [yellow] 2 3 4 6" xfId="2539" xr:uid="{00000000-0005-0000-0000-0000C8090000}"/>
    <cellStyle name="Input [yellow] 2 3 4 6 2" xfId="2540" xr:uid="{00000000-0005-0000-0000-0000C9090000}"/>
    <cellStyle name="Input [yellow] 2 3 4 6 3" xfId="2541" xr:uid="{00000000-0005-0000-0000-0000CA090000}"/>
    <cellStyle name="Input [yellow] 2 3 4 7" xfId="2542" xr:uid="{00000000-0005-0000-0000-0000CB090000}"/>
    <cellStyle name="Input [yellow] 2 3 4 8" xfId="2543" xr:uid="{00000000-0005-0000-0000-0000CC090000}"/>
    <cellStyle name="Input [yellow] 2 3 5" xfId="2544" xr:uid="{00000000-0005-0000-0000-0000CD090000}"/>
    <cellStyle name="Input [yellow] 2 3 5 2" xfId="2545" xr:uid="{00000000-0005-0000-0000-0000CE090000}"/>
    <cellStyle name="Input [yellow] 2 3 5 2 2" xfId="2546" xr:uid="{00000000-0005-0000-0000-0000CF090000}"/>
    <cellStyle name="Input [yellow] 2 3 5 2 3" xfId="2547" xr:uid="{00000000-0005-0000-0000-0000D0090000}"/>
    <cellStyle name="Input [yellow] 2 3 5 3" xfId="2548" xr:uid="{00000000-0005-0000-0000-0000D1090000}"/>
    <cellStyle name="Input [yellow] 2 3 5 3 2" xfId="2549" xr:uid="{00000000-0005-0000-0000-0000D2090000}"/>
    <cellStyle name="Input [yellow] 2 3 5 3 3" xfId="2550" xr:uid="{00000000-0005-0000-0000-0000D3090000}"/>
    <cellStyle name="Input [yellow] 2 3 5 4" xfId="2551" xr:uid="{00000000-0005-0000-0000-0000D4090000}"/>
    <cellStyle name="Input [yellow] 2 3 5 4 2" xfId="2552" xr:uid="{00000000-0005-0000-0000-0000D5090000}"/>
    <cellStyle name="Input [yellow] 2 3 5 4 3" xfId="2553" xr:uid="{00000000-0005-0000-0000-0000D6090000}"/>
    <cellStyle name="Input [yellow] 2 3 5 5" xfId="2554" xr:uid="{00000000-0005-0000-0000-0000D7090000}"/>
    <cellStyle name="Input [yellow] 2 3 5 5 2" xfId="2555" xr:uid="{00000000-0005-0000-0000-0000D8090000}"/>
    <cellStyle name="Input [yellow] 2 3 5 5 3" xfId="2556" xr:uid="{00000000-0005-0000-0000-0000D9090000}"/>
    <cellStyle name="Input [yellow] 2 3 5 6" xfId="2557" xr:uid="{00000000-0005-0000-0000-0000DA090000}"/>
    <cellStyle name="Input [yellow] 2 3 5 6 2" xfId="2558" xr:uid="{00000000-0005-0000-0000-0000DB090000}"/>
    <cellStyle name="Input [yellow] 2 3 5 6 3" xfId="2559" xr:uid="{00000000-0005-0000-0000-0000DC090000}"/>
    <cellStyle name="Input [yellow] 2 3 5 7" xfId="2560" xr:uid="{00000000-0005-0000-0000-0000DD090000}"/>
    <cellStyle name="Input [yellow] 2 3 6" xfId="2561" xr:uid="{00000000-0005-0000-0000-0000DE090000}"/>
    <cellStyle name="Input [yellow] 2 3 6 2" xfId="2562" xr:uid="{00000000-0005-0000-0000-0000DF090000}"/>
    <cellStyle name="Input [yellow] 2 3 6 2 2" xfId="2563" xr:uid="{00000000-0005-0000-0000-0000E0090000}"/>
    <cellStyle name="Input [yellow] 2 3 6 2 3" xfId="2564" xr:uid="{00000000-0005-0000-0000-0000E1090000}"/>
    <cellStyle name="Input [yellow] 2 3 6 3" xfId="2565" xr:uid="{00000000-0005-0000-0000-0000E2090000}"/>
    <cellStyle name="Input [yellow] 2 3 6 3 2" xfId="2566" xr:uid="{00000000-0005-0000-0000-0000E3090000}"/>
    <cellStyle name="Input [yellow] 2 3 6 3 3" xfId="2567" xr:uid="{00000000-0005-0000-0000-0000E4090000}"/>
    <cellStyle name="Input [yellow] 2 3 6 4" xfId="2568" xr:uid="{00000000-0005-0000-0000-0000E5090000}"/>
    <cellStyle name="Input [yellow] 2 3 6 4 2" xfId="2569" xr:uid="{00000000-0005-0000-0000-0000E6090000}"/>
    <cellStyle name="Input [yellow] 2 3 6 4 3" xfId="2570" xr:uid="{00000000-0005-0000-0000-0000E7090000}"/>
    <cellStyle name="Input [yellow] 2 3 6 5" xfId="2571" xr:uid="{00000000-0005-0000-0000-0000E8090000}"/>
    <cellStyle name="Input [yellow] 2 3 6 5 2" xfId="2572" xr:uid="{00000000-0005-0000-0000-0000E9090000}"/>
    <cellStyle name="Input [yellow] 2 3 6 5 3" xfId="2573" xr:uid="{00000000-0005-0000-0000-0000EA090000}"/>
    <cellStyle name="Input [yellow] 2 3 6 6" xfId="2574" xr:uid="{00000000-0005-0000-0000-0000EB090000}"/>
    <cellStyle name="Input [yellow] 2 3 6 6 2" xfId="2575" xr:uid="{00000000-0005-0000-0000-0000EC090000}"/>
    <cellStyle name="Input [yellow] 2 3 6 6 3" xfId="2576" xr:uid="{00000000-0005-0000-0000-0000ED090000}"/>
    <cellStyle name="Input [yellow] 2 3 6 7" xfId="2577" xr:uid="{00000000-0005-0000-0000-0000EE090000}"/>
    <cellStyle name="Input [yellow] 2 3 7" xfId="2578" xr:uid="{00000000-0005-0000-0000-0000EF090000}"/>
    <cellStyle name="Input [yellow] 2 3 7 2" xfId="2579" xr:uid="{00000000-0005-0000-0000-0000F0090000}"/>
    <cellStyle name="Input [yellow] 2 3 7 3" xfId="2580" xr:uid="{00000000-0005-0000-0000-0000F1090000}"/>
    <cellStyle name="Input [yellow] 2 4" xfId="2581" xr:uid="{00000000-0005-0000-0000-0000F2090000}"/>
    <cellStyle name="Input [yellow] 2 4 10" xfId="2582" xr:uid="{00000000-0005-0000-0000-0000F3090000}"/>
    <cellStyle name="Input [yellow] 2 4 10 2" xfId="2583" xr:uid="{00000000-0005-0000-0000-0000F4090000}"/>
    <cellStyle name="Input [yellow] 2 4 10 3" xfId="2584" xr:uid="{00000000-0005-0000-0000-0000F5090000}"/>
    <cellStyle name="Input [yellow] 2 4 2" xfId="2585" xr:uid="{00000000-0005-0000-0000-0000F6090000}"/>
    <cellStyle name="Input [yellow] 2 4 2 2" xfId="2586" xr:uid="{00000000-0005-0000-0000-0000F7090000}"/>
    <cellStyle name="Input [yellow] 2 4 2 2 2" xfId="2587" xr:uid="{00000000-0005-0000-0000-0000F8090000}"/>
    <cellStyle name="Input [yellow] 2 4 2 2 3" xfId="2588" xr:uid="{00000000-0005-0000-0000-0000F9090000}"/>
    <cellStyle name="Input [yellow] 2 4 2 3" xfId="2589" xr:uid="{00000000-0005-0000-0000-0000FA090000}"/>
    <cellStyle name="Input [yellow] 2 4 2 3 2" xfId="2590" xr:uid="{00000000-0005-0000-0000-0000FB090000}"/>
    <cellStyle name="Input [yellow] 2 4 2 3 3" xfId="2591" xr:uid="{00000000-0005-0000-0000-0000FC090000}"/>
    <cellStyle name="Input [yellow] 2 4 2 4" xfId="2592" xr:uid="{00000000-0005-0000-0000-0000FD090000}"/>
    <cellStyle name="Input [yellow] 2 4 2 4 2" xfId="2593" xr:uid="{00000000-0005-0000-0000-0000FE090000}"/>
    <cellStyle name="Input [yellow] 2 4 2 4 3" xfId="2594" xr:uid="{00000000-0005-0000-0000-0000FF090000}"/>
    <cellStyle name="Input [yellow] 2 4 2 5" xfId="2595" xr:uid="{00000000-0005-0000-0000-0000000A0000}"/>
    <cellStyle name="Input [yellow] 2 4 2 5 2" xfId="2596" xr:uid="{00000000-0005-0000-0000-0000010A0000}"/>
    <cellStyle name="Input [yellow] 2 4 2 5 3" xfId="2597" xr:uid="{00000000-0005-0000-0000-0000020A0000}"/>
    <cellStyle name="Input [yellow] 2 4 2 6" xfId="2598" xr:uid="{00000000-0005-0000-0000-0000030A0000}"/>
    <cellStyle name="Input [yellow] 2 4 2 6 2" xfId="2599" xr:uid="{00000000-0005-0000-0000-0000040A0000}"/>
    <cellStyle name="Input [yellow] 2 4 2 6 3" xfId="2600" xr:uid="{00000000-0005-0000-0000-0000050A0000}"/>
    <cellStyle name="Input [yellow] 2 4 2 7" xfId="2601" xr:uid="{00000000-0005-0000-0000-0000060A0000}"/>
    <cellStyle name="Input [yellow] 2 4 2 8" xfId="2602" xr:uid="{00000000-0005-0000-0000-0000070A0000}"/>
    <cellStyle name="Input [yellow] 2 4 3" xfId="2603" xr:uid="{00000000-0005-0000-0000-0000080A0000}"/>
    <cellStyle name="Input [yellow] 2 4 3 2" xfId="2604" xr:uid="{00000000-0005-0000-0000-0000090A0000}"/>
    <cellStyle name="Input [yellow] 2 4 3 2 2" xfId="2605" xr:uid="{00000000-0005-0000-0000-00000A0A0000}"/>
    <cellStyle name="Input [yellow] 2 4 3 2 3" xfId="2606" xr:uid="{00000000-0005-0000-0000-00000B0A0000}"/>
    <cellStyle name="Input [yellow] 2 4 3 3" xfId="2607" xr:uid="{00000000-0005-0000-0000-00000C0A0000}"/>
    <cellStyle name="Input [yellow] 2 4 3 3 2" xfId="2608" xr:uid="{00000000-0005-0000-0000-00000D0A0000}"/>
    <cellStyle name="Input [yellow] 2 4 3 3 3" xfId="2609" xr:uid="{00000000-0005-0000-0000-00000E0A0000}"/>
    <cellStyle name="Input [yellow] 2 4 3 4" xfId="2610" xr:uid="{00000000-0005-0000-0000-00000F0A0000}"/>
    <cellStyle name="Input [yellow] 2 4 3 4 2" xfId="2611" xr:uid="{00000000-0005-0000-0000-0000100A0000}"/>
    <cellStyle name="Input [yellow] 2 4 3 4 3" xfId="2612" xr:uid="{00000000-0005-0000-0000-0000110A0000}"/>
    <cellStyle name="Input [yellow] 2 4 3 5" xfId="2613" xr:uid="{00000000-0005-0000-0000-0000120A0000}"/>
    <cellStyle name="Input [yellow] 2 4 3 5 2" xfId="2614" xr:uid="{00000000-0005-0000-0000-0000130A0000}"/>
    <cellStyle name="Input [yellow] 2 4 3 5 3" xfId="2615" xr:uid="{00000000-0005-0000-0000-0000140A0000}"/>
    <cellStyle name="Input [yellow] 2 4 3 6" xfId="2616" xr:uid="{00000000-0005-0000-0000-0000150A0000}"/>
    <cellStyle name="Input [yellow] 2 4 3 6 2" xfId="2617" xr:uid="{00000000-0005-0000-0000-0000160A0000}"/>
    <cellStyle name="Input [yellow] 2 4 3 6 3" xfId="2618" xr:uid="{00000000-0005-0000-0000-0000170A0000}"/>
    <cellStyle name="Input [yellow] 2 4 3 7" xfId="2619" xr:uid="{00000000-0005-0000-0000-0000180A0000}"/>
    <cellStyle name="Input [yellow] 2 4 3 8" xfId="2620" xr:uid="{00000000-0005-0000-0000-0000190A0000}"/>
    <cellStyle name="Input [yellow] 2 4 4" xfId="2621" xr:uid="{00000000-0005-0000-0000-00001A0A0000}"/>
    <cellStyle name="Input [yellow] 2 4 4 2" xfId="2622" xr:uid="{00000000-0005-0000-0000-00001B0A0000}"/>
    <cellStyle name="Input [yellow] 2 4 4 2 2" xfId="2623" xr:uid="{00000000-0005-0000-0000-00001C0A0000}"/>
    <cellStyle name="Input [yellow] 2 4 4 2 3" xfId="2624" xr:uid="{00000000-0005-0000-0000-00001D0A0000}"/>
    <cellStyle name="Input [yellow] 2 4 4 3" xfId="2625" xr:uid="{00000000-0005-0000-0000-00001E0A0000}"/>
    <cellStyle name="Input [yellow] 2 4 4 3 2" xfId="2626" xr:uid="{00000000-0005-0000-0000-00001F0A0000}"/>
    <cellStyle name="Input [yellow] 2 4 4 3 3" xfId="2627" xr:uid="{00000000-0005-0000-0000-0000200A0000}"/>
    <cellStyle name="Input [yellow] 2 4 4 4" xfId="2628" xr:uid="{00000000-0005-0000-0000-0000210A0000}"/>
    <cellStyle name="Input [yellow] 2 4 4 4 2" xfId="2629" xr:uid="{00000000-0005-0000-0000-0000220A0000}"/>
    <cellStyle name="Input [yellow] 2 4 4 4 3" xfId="2630" xr:uid="{00000000-0005-0000-0000-0000230A0000}"/>
    <cellStyle name="Input [yellow] 2 4 4 5" xfId="2631" xr:uid="{00000000-0005-0000-0000-0000240A0000}"/>
    <cellStyle name="Input [yellow] 2 4 4 5 2" xfId="2632" xr:uid="{00000000-0005-0000-0000-0000250A0000}"/>
    <cellStyle name="Input [yellow] 2 4 4 5 3" xfId="2633" xr:uid="{00000000-0005-0000-0000-0000260A0000}"/>
    <cellStyle name="Input [yellow] 2 4 4 6" xfId="2634" xr:uid="{00000000-0005-0000-0000-0000270A0000}"/>
    <cellStyle name="Input [yellow] 2 4 4 6 2" xfId="2635" xr:uid="{00000000-0005-0000-0000-0000280A0000}"/>
    <cellStyle name="Input [yellow] 2 4 4 6 3" xfId="2636" xr:uid="{00000000-0005-0000-0000-0000290A0000}"/>
    <cellStyle name="Input [yellow] 2 4 4 7" xfId="2637" xr:uid="{00000000-0005-0000-0000-00002A0A0000}"/>
    <cellStyle name="Input [yellow] 2 4 5" xfId="2638" xr:uid="{00000000-0005-0000-0000-00002B0A0000}"/>
    <cellStyle name="Input [yellow] 2 4 5 2" xfId="2639" xr:uid="{00000000-0005-0000-0000-00002C0A0000}"/>
    <cellStyle name="Input [yellow] 2 4 5 2 2" xfId="2640" xr:uid="{00000000-0005-0000-0000-00002D0A0000}"/>
    <cellStyle name="Input [yellow] 2 4 5 2 3" xfId="2641" xr:uid="{00000000-0005-0000-0000-00002E0A0000}"/>
    <cellStyle name="Input [yellow] 2 4 5 3" xfId="2642" xr:uid="{00000000-0005-0000-0000-00002F0A0000}"/>
    <cellStyle name="Input [yellow] 2 4 5 3 2" xfId="2643" xr:uid="{00000000-0005-0000-0000-0000300A0000}"/>
    <cellStyle name="Input [yellow] 2 4 5 3 3" xfId="2644" xr:uid="{00000000-0005-0000-0000-0000310A0000}"/>
    <cellStyle name="Input [yellow] 2 4 5 4" xfId="2645" xr:uid="{00000000-0005-0000-0000-0000320A0000}"/>
    <cellStyle name="Input [yellow] 2 4 5 4 2" xfId="2646" xr:uid="{00000000-0005-0000-0000-0000330A0000}"/>
    <cellStyle name="Input [yellow] 2 4 5 4 3" xfId="2647" xr:uid="{00000000-0005-0000-0000-0000340A0000}"/>
    <cellStyle name="Input [yellow] 2 4 5 5" xfId="2648" xr:uid="{00000000-0005-0000-0000-0000350A0000}"/>
    <cellStyle name="Input [yellow] 2 4 5 5 2" xfId="2649" xr:uid="{00000000-0005-0000-0000-0000360A0000}"/>
    <cellStyle name="Input [yellow] 2 4 5 5 3" xfId="2650" xr:uid="{00000000-0005-0000-0000-0000370A0000}"/>
    <cellStyle name="Input [yellow] 2 4 5 6" xfId="2651" xr:uid="{00000000-0005-0000-0000-0000380A0000}"/>
    <cellStyle name="Input [yellow] 2 4 5 6 2" xfId="2652" xr:uid="{00000000-0005-0000-0000-0000390A0000}"/>
    <cellStyle name="Input [yellow] 2 4 5 6 3" xfId="2653" xr:uid="{00000000-0005-0000-0000-00003A0A0000}"/>
    <cellStyle name="Input [yellow] 2 4 5 7" xfId="2654" xr:uid="{00000000-0005-0000-0000-00003B0A0000}"/>
    <cellStyle name="Input [yellow] 2 4 6" xfId="2655" xr:uid="{00000000-0005-0000-0000-00003C0A0000}"/>
    <cellStyle name="Input [yellow] 2 4 6 2" xfId="2656" xr:uid="{00000000-0005-0000-0000-00003D0A0000}"/>
    <cellStyle name="Input [yellow] 2 4 6 3" xfId="2657" xr:uid="{00000000-0005-0000-0000-00003E0A0000}"/>
    <cellStyle name="Input [yellow] 2 4 7" xfId="2658" xr:uid="{00000000-0005-0000-0000-00003F0A0000}"/>
    <cellStyle name="Input [yellow] 2 4 7 2" xfId="2659" xr:uid="{00000000-0005-0000-0000-0000400A0000}"/>
    <cellStyle name="Input [yellow] 2 4 7 3" xfId="2660" xr:uid="{00000000-0005-0000-0000-0000410A0000}"/>
    <cellStyle name="Input [yellow] 2 4 8" xfId="2661" xr:uid="{00000000-0005-0000-0000-0000420A0000}"/>
    <cellStyle name="Input [yellow] 2 4 8 2" xfId="2662" xr:uid="{00000000-0005-0000-0000-0000430A0000}"/>
    <cellStyle name="Input [yellow] 2 4 8 3" xfId="2663" xr:uid="{00000000-0005-0000-0000-0000440A0000}"/>
    <cellStyle name="Input [yellow] 2 4 9" xfId="2664" xr:uid="{00000000-0005-0000-0000-0000450A0000}"/>
    <cellStyle name="Input [yellow] 2 4 9 2" xfId="2665" xr:uid="{00000000-0005-0000-0000-0000460A0000}"/>
    <cellStyle name="Input [yellow] 2 4 9 3" xfId="2666" xr:uid="{00000000-0005-0000-0000-0000470A0000}"/>
    <cellStyle name="Input [yellow] 2 5" xfId="2667" xr:uid="{00000000-0005-0000-0000-0000480A0000}"/>
    <cellStyle name="Input [yellow] 2 5 10" xfId="2668" xr:uid="{00000000-0005-0000-0000-0000490A0000}"/>
    <cellStyle name="Input [yellow] 2 5 10 2" xfId="2669" xr:uid="{00000000-0005-0000-0000-00004A0A0000}"/>
    <cellStyle name="Input [yellow] 2 5 10 3" xfId="2670" xr:uid="{00000000-0005-0000-0000-00004B0A0000}"/>
    <cellStyle name="Input [yellow] 2 5 2" xfId="2671" xr:uid="{00000000-0005-0000-0000-00004C0A0000}"/>
    <cellStyle name="Input [yellow] 2 5 2 2" xfId="2672" xr:uid="{00000000-0005-0000-0000-00004D0A0000}"/>
    <cellStyle name="Input [yellow] 2 5 2 2 2" xfId="2673" xr:uid="{00000000-0005-0000-0000-00004E0A0000}"/>
    <cellStyle name="Input [yellow] 2 5 2 2 3" xfId="2674" xr:uid="{00000000-0005-0000-0000-00004F0A0000}"/>
    <cellStyle name="Input [yellow] 2 5 2 3" xfId="2675" xr:uid="{00000000-0005-0000-0000-0000500A0000}"/>
    <cellStyle name="Input [yellow] 2 5 2 3 2" xfId="2676" xr:uid="{00000000-0005-0000-0000-0000510A0000}"/>
    <cellStyle name="Input [yellow] 2 5 2 3 3" xfId="2677" xr:uid="{00000000-0005-0000-0000-0000520A0000}"/>
    <cellStyle name="Input [yellow] 2 5 2 4" xfId="2678" xr:uid="{00000000-0005-0000-0000-0000530A0000}"/>
    <cellStyle name="Input [yellow] 2 5 2 4 2" xfId="2679" xr:uid="{00000000-0005-0000-0000-0000540A0000}"/>
    <cellStyle name="Input [yellow] 2 5 2 4 3" xfId="2680" xr:uid="{00000000-0005-0000-0000-0000550A0000}"/>
    <cellStyle name="Input [yellow] 2 5 2 5" xfId="2681" xr:uid="{00000000-0005-0000-0000-0000560A0000}"/>
    <cellStyle name="Input [yellow] 2 5 2 5 2" xfId="2682" xr:uid="{00000000-0005-0000-0000-0000570A0000}"/>
    <cellStyle name="Input [yellow] 2 5 2 5 3" xfId="2683" xr:uid="{00000000-0005-0000-0000-0000580A0000}"/>
    <cellStyle name="Input [yellow] 2 5 2 6" xfId="2684" xr:uid="{00000000-0005-0000-0000-0000590A0000}"/>
    <cellStyle name="Input [yellow] 2 5 2 6 2" xfId="2685" xr:uid="{00000000-0005-0000-0000-00005A0A0000}"/>
    <cellStyle name="Input [yellow] 2 5 2 6 3" xfId="2686" xr:uid="{00000000-0005-0000-0000-00005B0A0000}"/>
    <cellStyle name="Input [yellow] 2 5 2 7" xfId="2687" xr:uid="{00000000-0005-0000-0000-00005C0A0000}"/>
    <cellStyle name="Input [yellow] 2 5 2 8" xfId="2688" xr:uid="{00000000-0005-0000-0000-00005D0A0000}"/>
    <cellStyle name="Input [yellow] 2 5 3" xfId="2689" xr:uid="{00000000-0005-0000-0000-00005E0A0000}"/>
    <cellStyle name="Input [yellow] 2 5 3 2" xfId="2690" xr:uid="{00000000-0005-0000-0000-00005F0A0000}"/>
    <cellStyle name="Input [yellow] 2 5 3 2 2" xfId="2691" xr:uid="{00000000-0005-0000-0000-0000600A0000}"/>
    <cellStyle name="Input [yellow] 2 5 3 2 3" xfId="2692" xr:uid="{00000000-0005-0000-0000-0000610A0000}"/>
    <cellStyle name="Input [yellow] 2 5 3 3" xfId="2693" xr:uid="{00000000-0005-0000-0000-0000620A0000}"/>
    <cellStyle name="Input [yellow] 2 5 3 3 2" xfId="2694" xr:uid="{00000000-0005-0000-0000-0000630A0000}"/>
    <cellStyle name="Input [yellow] 2 5 3 3 3" xfId="2695" xr:uid="{00000000-0005-0000-0000-0000640A0000}"/>
    <cellStyle name="Input [yellow] 2 5 3 4" xfId="2696" xr:uid="{00000000-0005-0000-0000-0000650A0000}"/>
    <cellStyle name="Input [yellow] 2 5 3 4 2" xfId="2697" xr:uid="{00000000-0005-0000-0000-0000660A0000}"/>
    <cellStyle name="Input [yellow] 2 5 3 4 3" xfId="2698" xr:uid="{00000000-0005-0000-0000-0000670A0000}"/>
    <cellStyle name="Input [yellow] 2 5 3 5" xfId="2699" xr:uid="{00000000-0005-0000-0000-0000680A0000}"/>
    <cellStyle name="Input [yellow] 2 5 3 5 2" xfId="2700" xr:uid="{00000000-0005-0000-0000-0000690A0000}"/>
    <cellStyle name="Input [yellow] 2 5 3 5 3" xfId="2701" xr:uid="{00000000-0005-0000-0000-00006A0A0000}"/>
    <cellStyle name="Input [yellow] 2 5 3 6" xfId="2702" xr:uid="{00000000-0005-0000-0000-00006B0A0000}"/>
    <cellStyle name="Input [yellow] 2 5 3 6 2" xfId="2703" xr:uid="{00000000-0005-0000-0000-00006C0A0000}"/>
    <cellStyle name="Input [yellow] 2 5 3 6 3" xfId="2704" xr:uid="{00000000-0005-0000-0000-00006D0A0000}"/>
    <cellStyle name="Input [yellow] 2 5 3 7" xfId="2705" xr:uid="{00000000-0005-0000-0000-00006E0A0000}"/>
    <cellStyle name="Input [yellow] 2 5 3 8" xfId="2706" xr:uid="{00000000-0005-0000-0000-00006F0A0000}"/>
    <cellStyle name="Input [yellow] 2 5 4" xfId="2707" xr:uid="{00000000-0005-0000-0000-0000700A0000}"/>
    <cellStyle name="Input [yellow] 2 5 4 2" xfId="2708" xr:uid="{00000000-0005-0000-0000-0000710A0000}"/>
    <cellStyle name="Input [yellow] 2 5 4 2 2" xfId="2709" xr:uid="{00000000-0005-0000-0000-0000720A0000}"/>
    <cellStyle name="Input [yellow] 2 5 4 2 3" xfId="2710" xr:uid="{00000000-0005-0000-0000-0000730A0000}"/>
    <cellStyle name="Input [yellow] 2 5 4 3" xfId="2711" xr:uid="{00000000-0005-0000-0000-0000740A0000}"/>
    <cellStyle name="Input [yellow] 2 5 4 3 2" xfId="2712" xr:uid="{00000000-0005-0000-0000-0000750A0000}"/>
    <cellStyle name="Input [yellow] 2 5 4 3 3" xfId="2713" xr:uid="{00000000-0005-0000-0000-0000760A0000}"/>
    <cellStyle name="Input [yellow] 2 5 4 4" xfId="2714" xr:uid="{00000000-0005-0000-0000-0000770A0000}"/>
    <cellStyle name="Input [yellow] 2 5 4 4 2" xfId="2715" xr:uid="{00000000-0005-0000-0000-0000780A0000}"/>
    <cellStyle name="Input [yellow] 2 5 4 4 3" xfId="2716" xr:uid="{00000000-0005-0000-0000-0000790A0000}"/>
    <cellStyle name="Input [yellow] 2 5 4 5" xfId="2717" xr:uid="{00000000-0005-0000-0000-00007A0A0000}"/>
    <cellStyle name="Input [yellow] 2 5 4 5 2" xfId="2718" xr:uid="{00000000-0005-0000-0000-00007B0A0000}"/>
    <cellStyle name="Input [yellow] 2 5 4 5 3" xfId="2719" xr:uid="{00000000-0005-0000-0000-00007C0A0000}"/>
    <cellStyle name="Input [yellow] 2 5 4 6" xfId="2720" xr:uid="{00000000-0005-0000-0000-00007D0A0000}"/>
    <cellStyle name="Input [yellow] 2 5 4 6 2" xfId="2721" xr:uid="{00000000-0005-0000-0000-00007E0A0000}"/>
    <cellStyle name="Input [yellow] 2 5 4 6 3" xfId="2722" xr:uid="{00000000-0005-0000-0000-00007F0A0000}"/>
    <cellStyle name="Input [yellow] 2 5 4 7" xfId="2723" xr:uid="{00000000-0005-0000-0000-0000800A0000}"/>
    <cellStyle name="Input [yellow] 2 5 5" xfId="2724" xr:uid="{00000000-0005-0000-0000-0000810A0000}"/>
    <cellStyle name="Input [yellow] 2 5 5 2" xfId="2725" xr:uid="{00000000-0005-0000-0000-0000820A0000}"/>
    <cellStyle name="Input [yellow] 2 5 5 2 2" xfId="2726" xr:uid="{00000000-0005-0000-0000-0000830A0000}"/>
    <cellStyle name="Input [yellow] 2 5 5 2 3" xfId="2727" xr:uid="{00000000-0005-0000-0000-0000840A0000}"/>
    <cellStyle name="Input [yellow] 2 5 5 3" xfId="2728" xr:uid="{00000000-0005-0000-0000-0000850A0000}"/>
    <cellStyle name="Input [yellow] 2 5 5 3 2" xfId="2729" xr:uid="{00000000-0005-0000-0000-0000860A0000}"/>
    <cellStyle name="Input [yellow] 2 5 5 3 3" xfId="2730" xr:uid="{00000000-0005-0000-0000-0000870A0000}"/>
    <cellStyle name="Input [yellow] 2 5 5 4" xfId="2731" xr:uid="{00000000-0005-0000-0000-0000880A0000}"/>
    <cellStyle name="Input [yellow] 2 5 5 4 2" xfId="2732" xr:uid="{00000000-0005-0000-0000-0000890A0000}"/>
    <cellStyle name="Input [yellow] 2 5 5 4 3" xfId="2733" xr:uid="{00000000-0005-0000-0000-00008A0A0000}"/>
    <cellStyle name="Input [yellow] 2 5 5 5" xfId="2734" xr:uid="{00000000-0005-0000-0000-00008B0A0000}"/>
    <cellStyle name="Input [yellow] 2 5 5 5 2" xfId="2735" xr:uid="{00000000-0005-0000-0000-00008C0A0000}"/>
    <cellStyle name="Input [yellow] 2 5 5 5 3" xfId="2736" xr:uid="{00000000-0005-0000-0000-00008D0A0000}"/>
    <cellStyle name="Input [yellow] 2 5 5 6" xfId="2737" xr:uid="{00000000-0005-0000-0000-00008E0A0000}"/>
    <cellStyle name="Input [yellow] 2 5 5 6 2" xfId="2738" xr:uid="{00000000-0005-0000-0000-00008F0A0000}"/>
    <cellStyle name="Input [yellow] 2 5 5 6 3" xfId="2739" xr:uid="{00000000-0005-0000-0000-0000900A0000}"/>
    <cellStyle name="Input [yellow] 2 5 5 7" xfId="2740" xr:uid="{00000000-0005-0000-0000-0000910A0000}"/>
    <cellStyle name="Input [yellow] 2 5 6" xfId="2741" xr:uid="{00000000-0005-0000-0000-0000920A0000}"/>
    <cellStyle name="Input [yellow] 2 5 6 2" xfId="2742" xr:uid="{00000000-0005-0000-0000-0000930A0000}"/>
    <cellStyle name="Input [yellow] 2 5 6 3" xfId="2743" xr:uid="{00000000-0005-0000-0000-0000940A0000}"/>
    <cellStyle name="Input [yellow] 2 5 7" xfId="2744" xr:uid="{00000000-0005-0000-0000-0000950A0000}"/>
    <cellStyle name="Input [yellow] 2 5 7 2" xfId="2745" xr:uid="{00000000-0005-0000-0000-0000960A0000}"/>
    <cellStyle name="Input [yellow] 2 5 7 3" xfId="2746" xr:uid="{00000000-0005-0000-0000-0000970A0000}"/>
    <cellStyle name="Input [yellow] 2 5 8" xfId="2747" xr:uid="{00000000-0005-0000-0000-0000980A0000}"/>
    <cellStyle name="Input [yellow] 2 5 8 2" xfId="2748" xr:uid="{00000000-0005-0000-0000-0000990A0000}"/>
    <cellStyle name="Input [yellow] 2 5 8 3" xfId="2749" xr:uid="{00000000-0005-0000-0000-00009A0A0000}"/>
    <cellStyle name="Input [yellow] 2 5 9" xfId="2750" xr:uid="{00000000-0005-0000-0000-00009B0A0000}"/>
    <cellStyle name="Input [yellow] 2 5 9 2" xfId="2751" xr:uid="{00000000-0005-0000-0000-00009C0A0000}"/>
    <cellStyle name="Input [yellow] 2 5 9 3" xfId="2752" xr:uid="{00000000-0005-0000-0000-00009D0A0000}"/>
    <cellStyle name="Input [yellow] 2 6" xfId="2753" xr:uid="{00000000-0005-0000-0000-00009E0A0000}"/>
    <cellStyle name="Input [yellow] 2 6 2" xfId="2754" xr:uid="{00000000-0005-0000-0000-00009F0A0000}"/>
    <cellStyle name="Input [yellow] 2 6 2 2" xfId="2755" xr:uid="{00000000-0005-0000-0000-0000A00A0000}"/>
    <cellStyle name="Input [yellow] 2 6 2 3" xfId="2756" xr:uid="{00000000-0005-0000-0000-0000A10A0000}"/>
    <cellStyle name="Input [yellow] 2 6 3" xfId="2757" xr:uid="{00000000-0005-0000-0000-0000A20A0000}"/>
    <cellStyle name="Input [yellow] 2 6 3 2" xfId="2758" xr:uid="{00000000-0005-0000-0000-0000A30A0000}"/>
    <cellStyle name="Input [yellow] 2 6 3 3" xfId="2759" xr:uid="{00000000-0005-0000-0000-0000A40A0000}"/>
    <cellStyle name="Input [yellow] 2 6 4" xfId="2760" xr:uid="{00000000-0005-0000-0000-0000A50A0000}"/>
    <cellStyle name="Input [yellow] 2 6 4 2" xfId="2761" xr:uid="{00000000-0005-0000-0000-0000A60A0000}"/>
    <cellStyle name="Input [yellow] 2 6 4 3" xfId="2762" xr:uid="{00000000-0005-0000-0000-0000A70A0000}"/>
    <cellStyle name="Input [yellow] 2 6 5" xfId="2763" xr:uid="{00000000-0005-0000-0000-0000A80A0000}"/>
    <cellStyle name="Input [yellow] 2 6 5 2" xfId="2764" xr:uid="{00000000-0005-0000-0000-0000A90A0000}"/>
    <cellStyle name="Input [yellow] 2 6 5 3" xfId="2765" xr:uid="{00000000-0005-0000-0000-0000AA0A0000}"/>
    <cellStyle name="Input [yellow] 2 6 6" xfId="2766" xr:uid="{00000000-0005-0000-0000-0000AB0A0000}"/>
    <cellStyle name="Input [yellow] 2 6 6 2" xfId="2767" xr:uid="{00000000-0005-0000-0000-0000AC0A0000}"/>
    <cellStyle name="Input [yellow] 2 6 6 3" xfId="2768" xr:uid="{00000000-0005-0000-0000-0000AD0A0000}"/>
    <cellStyle name="Input [yellow] 2 6 7" xfId="2769" xr:uid="{00000000-0005-0000-0000-0000AE0A0000}"/>
    <cellStyle name="Input [yellow] 2 6 8" xfId="2770" xr:uid="{00000000-0005-0000-0000-0000AF0A0000}"/>
    <cellStyle name="Input [yellow] 2 7" xfId="2771" xr:uid="{00000000-0005-0000-0000-0000B00A0000}"/>
    <cellStyle name="Input [yellow] 2 7 2" xfId="2772" xr:uid="{00000000-0005-0000-0000-0000B10A0000}"/>
    <cellStyle name="Input [yellow] 2 7 2 2" xfId="2773" xr:uid="{00000000-0005-0000-0000-0000B20A0000}"/>
    <cellStyle name="Input [yellow] 2 7 2 3" xfId="2774" xr:uid="{00000000-0005-0000-0000-0000B30A0000}"/>
    <cellStyle name="Input [yellow] 2 7 3" xfId="2775" xr:uid="{00000000-0005-0000-0000-0000B40A0000}"/>
    <cellStyle name="Input [yellow] 2 7 3 2" xfId="2776" xr:uid="{00000000-0005-0000-0000-0000B50A0000}"/>
    <cellStyle name="Input [yellow] 2 7 3 3" xfId="2777" xr:uid="{00000000-0005-0000-0000-0000B60A0000}"/>
    <cellStyle name="Input [yellow] 2 7 4" xfId="2778" xr:uid="{00000000-0005-0000-0000-0000B70A0000}"/>
    <cellStyle name="Input [yellow] 2 7 4 2" xfId="2779" xr:uid="{00000000-0005-0000-0000-0000B80A0000}"/>
    <cellStyle name="Input [yellow] 2 7 4 3" xfId="2780" xr:uid="{00000000-0005-0000-0000-0000B90A0000}"/>
    <cellStyle name="Input [yellow] 2 7 5" xfId="2781" xr:uid="{00000000-0005-0000-0000-0000BA0A0000}"/>
    <cellStyle name="Input [yellow] 2 7 5 2" xfId="2782" xr:uid="{00000000-0005-0000-0000-0000BB0A0000}"/>
    <cellStyle name="Input [yellow] 2 7 5 3" xfId="2783" xr:uid="{00000000-0005-0000-0000-0000BC0A0000}"/>
    <cellStyle name="Input [yellow] 2 7 6" xfId="2784" xr:uid="{00000000-0005-0000-0000-0000BD0A0000}"/>
    <cellStyle name="Input [yellow] 2 7 6 2" xfId="2785" xr:uid="{00000000-0005-0000-0000-0000BE0A0000}"/>
    <cellStyle name="Input [yellow] 2 7 6 3" xfId="2786" xr:uid="{00000000-0005-0000-0000-0000BF0A0000}"/>
    <cellStyle name="Input [yellow] 2 7 7" xfId="2787" xr:uid="{00000000-0005-0000-0000-0000C00A0000}"/>
    <cellStyle name="Input [yellow] 2 7 8" xfId="2788" xr:uid="{00000000-0005-0000-0000-0000C10A0000}"/>
    <cellStyle name="Input [yellow] 2 8" xfId="2789" xr:uid="{00000000-0005-0000-0000-0000C20A0000}"/>
    <cellStyle name="Input [yellow] 2 8 2" xfId="2790" xr:uid="{00000000-0005-0000-0000-0000C30A0000}"/>
    <cellStyle name="Input [yellow] 2 8 2 2" xfId="2791" xr:uid="{00000000-0005-0000-0000-0000C40A0000}"/>
    <cellStyle name="Input [yellow] 2 8 2 3" xfId="2792" xr:uid="{00000000-0005-0000-0000-0000C50A0000}"/>
    <cellStyle name="Input [yellow] 2 8 3" xfId="2793" xr:uid="{00000000-0005-0000-0000-0000C60A0000}"/>
    <cellStyle name="Input [yellow] 2 8 3 2" xfId="2794" xr:uid="{00000000-0005-0000-0000-0000C70A0000}"/>
    <cellStyle name="Input [yellow] 2 8 3 3" xfId="2795" xr:uid="{00000000-0005-0000-0000-0000C80A0000}"/>
    <cellStyle name="Input [yellow] 2 8 4" xfId="2796" xr:uid="{00000000-0005-0000-0000-0000C90A0000}"/>
    <cellStyle name="Input [yellow] 2 8 4 2" xfId="2797" xr:uid="{00000000-0005-0000-0000-0000CA0A0000}"/>
    <cellStyle name="Input [yellow] 2 8 4 3" xfId="2798" xr:uid="{00000000-0005-0000-0000-0000CB0A0000}"/>
    <cellStyle name="Input [yellow] 2 8 5" xfId="2799" xr:uid="{00000000-0005-0000-0000-0000CC0A0000}"/>
    <cellStyle name="Input [yellow] 2 8 5 2" xfId="2800" xr:uid="{00000000-0005-0000-0000-0000CD0A0000}"/>
    <cellStyle name="Input [yellow] 2 8 5 3" xfId="2801" xr:uid="{00000000-0005-0000-0000-0000CE0A0000}"/>
    <cellStyle name="Input [yellow] 2 8 6" xfId="2802" xr:uid="{00000000-0005-0000-0000-0000CF0A0000}"/>
    <cellStyle name="Input [yellow] 2 8 6 2" xfId="2803" xr:uid="{00000000-0005-0000-0000-0000D00A0000}"/>
    <cellStyle name="Input [yellow] 2 8 6 3" xfId="2804" xr:uid="{00000000-0005-0000-0000-0000D10A0000}"/>
    <cellStyle name="Input [yellow] 2 8 7" xfId="2805" xr:uid="{00000000-0005-0000-0000-0000D20A0000}"/>
    <cellStyle name="Input [yellow] 2 9" xfId="2806" xr:uid="{00000000-0005-0000-0000-0000D30A0000}"/>
    <cellStyle name="Input [yellow] 2 9 2" xfId="2807" xr:uid="{00000000-0005-0000-0000-0000D40A0000}"/>
    <cellStyle name="Input [yellow] 2 9 2 2" xfId="2808" xr:uid="{00000000-0005-0000-0000-0000D50A0000}"/>
    <cellStyle name="Input [yellow] 2 9 2 3" xfId="2809" xr:uid="{00000000-0005-0000-0000-0000D60A0000}"/>
    <cellStyle name="Input [yellow] 2 9 3" xfId="2810" xr:uid="{00000000-0005-0000-0000-0000D70A0000}"/>
    <cellStyle name="Input [yellow] 2 9 3 2" xfId="2811" xr:uid="{00000000-0005-0000-0000-0000D80A0000}"/>
    <cellStyle name="Input [yellow] 2 9 3 3" xfId="2812" xr:uid="{00000000-0005-0000-0000-0000D90A0000}"/>
    <cellStyle name="Input [yellow] 2 9 4" xfId="2813" xr:uid="{00000000-0005-0000-0000-0000DA0A0000}"/>
    <cellStyle name="Input [yellow] 2 9 4 2" xfId="2814" xr:uid="{00000000-0005-0000-0000-0000DB0A0000}"/>
    <cellStyle name="Input [yellow] 2 9 4 3" xfId="2815" xr:uid="{00000000-0005-0000-0000-0000DC0A0000}"/>
    <cellStyle name="Input [yellow] 2 9 5" xfId="2816" xr:uid="{00000000-0005-0000-0000-0000DD0A0000}"/>
    <cellStyle name="Input [yellow] 2 9 5 2" xfId="2817" xr:uid="{00000000-0005-0000-0000-0000DE0A0000}"/>
    <cellStyle name="Input [yellow] 2 9 5 3" xfId="2818" xr:uid="{00000000-0005-0000-0000-0000DF0A0000}"/>
    <cellStyle name="Input [yellow] 2 9 6" xfId="2819" xr:uid="{00000000-0005-0000-0000-0000E00A0000}"/>
    <cellStyle name="Input [yellow] 2 9 6 2" xfId="2820" xr:uid="{00000000-0005-0000-0000-0000E10A0000}"/>
    <cellStyle name="Input [yellow] 2 9 6 3" xfId="2821" xr:uid="{00000000-0005-0000-0000-0000E20A0000}"/>
    <cellStyle name="Input [yellow] 2 9 7" xfId="2822" xr:uid="{00000000-0005-0000-0000-0000E30A0000}"/>
    <cellStyle name="Input [yellow] 3" xfId="2823" xr:uid="{00000000-0005-0000-0000-0000E40A0000}"/>
    <cellStyle name="Input [yellow] 3 10" xfId="2824" xr:uid="{00000000-0005-0000-0000-0000E50A0000}"/>
    <cellStyle name="Input [yellow] 3 10 2" xfId="2825" xr:uid="{00000000-0005-0000-0000-0000E60A0000}"/>
    <cellStyle name="Input [yellow] 3 10 3" xfId="2826" xr:uid="{00000000-0005-0000-0000-0000E70A0000}"/>
    <cellStyle name="Input [yellow] 3 2" xfId="2827" xr:uid="{00000000-0005-0000-0000-0000E80A0000}"/>
    <cellStyle name="Input [yellow] 3 2 2" xfId="2828" xr:uid="{00000000-0005-0000-0000-0000E90A0000}"/>
    <cellStyle name="Input [yellow] 3 2 2 2" xfId="2829" xr:uid="{00000000-0005-0000-0000-0000EA0A0000}"/>
    <cellStyle name="Input [yellow] 3 2 2 3" xfId="2830" xr:uid="{00000000-0005-0000-0000-0000EB0A0000}"/>
    <cellStyle name="Input [yellow] 3 2 3" xfId="2831" xr:uid="{00000000-0005-0000-0000-0000EC0A0000}"/>
    <cellStyle name="Input [yellow] 3 2 3 2" xfId="2832" xr:uid="{00000000-0005-0000-0000-0000ED0A0000}"/>
    <cellStyle name="Input [yellow] 3 2 3 3" xfId="2833" xr:uid="{00000000-0005-0000-0000-0000EE0A0000}"/>
    <cellStyle name="Input [yellow] 3 2 4" xfId="2834" xr:uid="{00000000-0005-0000-0000-0000EF0A0000}"/>
    <cellStyle name="Input [yellow] 3 2 4 2" xfId="2835" xr:uid="{00000000-0005-0000-0000-0000F00A0000}"/>
    <cellStyle name="Input [yellow] 3 2 4 3" xfId="2836" xr:uid="{00000000-0005-0000-0000-0000F10A0000}"/>
    <cellStyle name="Input [yellow] 3 2 5" xfId="2837" xr:uid="{00000000-0005-0000-0000-0000F20A0000}"/>
    <cellStyle name="Input [yellow] 3 2 5 2" xfId="2838" xr:uid="{00000000-0005-0000-0000-0000F30A0000}"/>
    <cellStyle name="Input [yellow] 3 2 5 3" xfId="2839" xr:uid="{00000000-0005-0000-0000-0000F40A0000}"/>
    <cellStyle name="Input [yellow] 3 2 6" xfId="2840" xr:uid="{00000000-0005-0000-0000-0000F50A0000}"/>
    <cellStyle name="Input [yellow] 3 2 6 2" xfId="2841" xr:uid="{00000000-0005-0000-0000-0000F60A0000}"/>
    <cellStyle name="Input [yellow] 3 2 6 3" xfId="2842" xr:uid="{00000000-0005-0000-0000-0000F70A0000}"/>
    <cellStyle name="Input [yellow] 3 2 7" xfId="2843" xr:uid="{00000000-0005-0000-0000-0000F80A0000}"/>
    <cellStyle name="Input [yellow] 3 2 8" xfId="2844" xr:uid="{00000000-0005-0000-0000-0000F90A0000}"/>
    <cellStyle name="Input [yellow] 3 3" xfId="2845" xr:uid="{00000000-0005-0000-0000-0000FA0A0000}"/>
    <cellStyle name="Input [yellow] 3 3 2" xfId="2846" xr:uid="{00000000-0005-0000-0000-0000FB0A0000}"/>
    <cellStyle name="Input [yellow] 3 3 2 2" xfId="2847" xr:uid="{00000000-0005-0000-0000-0000FC0A0000}"/>
    <cellStyle name="Input [yellow] 3 3 2 3" xfId="2848" xr:uid="{00000000-0005-0000-0000-0000FD0A0000}"/>
    <cellStyle name="Input [yellow] 3 3 3" xfId="2849" xr:uid="{00000000-0005-0000-0000-0000FE0A0000}"/>
    <cellStyle name="Input [yellow] 3 3 3 2" xfId="2850" xr:uid="{00000000-0005-0000-0000-0000FF0A0000}"/>
    <cellStyle name="Input [yellow] 3 3 3 3" xfId="2851" xr:uid="{00000000-0005-0000-0000-0000000B0000}"/>
    <cellStyle name="Input [yellow] 3 3 4" xfId="2852" xr:uid="{00000000-0005-0000-0000-0000010B0000}"/>
    <cellStyle name="Input [yellow] 3 3 4 2" xfId="2853" xr:uid="{00000000-0005-0000-0000-0000020B0000}"/>
    <cellStyle name="Input [yellow] 3 3 4 3" xfId="2854" xr:uid="{00000000-0005-0000-0000-0000030B0000}"/>
    <cellStyle name="Input [yellow] 3 3 5" xfId="2855" xr:uid="{00000000-0005-0000-0000-0000040B0000}"/>
    <cellStyle name="Input [yellow] 3 3 5 2" xfId="2856" xr:uid="{00000000-0005-0000-0000-0000050B0000}"/>
    <cellStyle name="Input [yellow] 3 3 5 3" xfId="2857" xr:uid="{00000000-0005-0000-0000-0000060B0000}"/>
    <cellStyle name="Input [yellow] 3 3 6" xfId="2858" xr:uid="{00000000-0005-0000-0000-0000070B0000}"/>
    <cellStyle name="Input [yellow] 3 3 6 2" xfId="2859" xr:uid="{00000000-0005-0000-0000-0000080B0000}"/>
    <cellStyle name="Input [yellow] 3 3 6 3" xfId="2860" xr:uid="{00000000-0005-0000-0000-0000090B0000}"/>
    <cellStyle name="Input [yellow] 3 3 7" xfId="2861" xr:uid="{00000000-0005-0000-0000-00000A0B0000}"/>
    <cellStyle name="Input [yellow] 3 3 8" xfId="2862" xr:uid="{00000000-0005-0000-0000-00000B0B0000}"/>
    <cellStyle name="Input [yellow] 3 4" xfId="2863" xr:uid="{00000000-0005-0000-0000-00000C0B0000}"/>
    <cellStyle name="Input [yellow] 3 4 2" xfId="2864" xr:uid="{00000000-0005-0000-0000-00000D0B0000}"/>
    <cellStyle name="Input [yellow] 3 4 2 2" xfId="2865" xr:uid="{00000000-0005-0000-0000-00000E0B0000}"/>
    <cellStyle name="Input [yellow] 3 4 2 3" xfId="2866" xr:uid="{00000000-0005-0000-0000-00000F0B0000}"/>
    <cellStyle name="Input [yellow] 3 4 3" xfId="2867" xr:uid="{00000000-0005-0000-0000-0000100B0000}"/>
    <cellStyle name="Input [yellow] 3 4 3 2" xfId="2868" xr:uid="{00000000-0005-0000-0000-0000110B0000}"/>
    <cellStyle name="Input [yellow] 3 4 3 3" xfId="2869" xr:uid="{00000000-0005-0000-0000-0000120B0000}"/>
    <cellStyle name="Input [yellow] 3 4 4" xfId="2870" xr:uid="{00000000-0005-0000-0000-0000130B0000}"/>
    <cellStyle name="Input [yellow] 3 4 4 2" xfId="2871" xr:uid="{00000000-0005-0000-0000-0000140B0000}"/>
    <cellStyle name="Input [yellow] 3 4 4 3" xfId="2872" xr:uid="{00000000-0005-0000-0000-0000150B0000}"/>
    <cellStyle name="Input [yellow] 3 4 5" xfId="2873" xr:uid="{00000000-0005-0000-0000-0000160B0000}"/>
    <cellStyle name="Input [yellow] 3 4 5 2" xfId="2874" xr:uid="{00000000-0005-0000-0000-0000170B0000}"/>
    <cellStyle name="Input [yellow] 3 4 5 3" xfId="2875" xr:uid="{00000000-0005-0000-0000-0000180B0000}"/>
    <cellStyle name="Input [yellow] 3 4 6" xfId="2876" xr:uid="{00000000-0005-0000-0000-0000190B0000}"/>
    <cellStyle name="Input [yellow] 3 4 6 2" xfId="2877" xr:uid="{00000000-0005-0000-0000-00001A0B0000}"/>
    <cellStyle name="Input [yellow] 3 4 6 3" xfId="2878" xr:uid="{00000000-0005-0000-0000-00001B0B0000}"/>
    <cellStyle name="Input [yellow] 3 4 7" xfId="2879" xr:uid="{00000000-0005-0000-0000-00001C0B0000}"/>
    <cellStyle name="Input [yellow] 3 5" xfId="2880" xr:uid="{00000000-0005-0000-0000-00001D0B0000}"/>
    <cellStyle name="Input [yellow] 3 5 2" xfId="2881" xr:uid="{00000000-0005-0000-0000-00001E0B0000}"/>
    <cellStyle name="Input [yellow] 3 5 2 2" xfId="2882" xr:uid="{00000000-0005-0000-0000-00001F0B0000}"/>
    <cellStyle name="Input [yellow] 3 5 2 3" xfId="2883" xr:uid="{00000000-0005-0000-0000-0000200B0000}"/>
    <cellStyle name="Input [yellow] 3 5 3" xfId="2884" xr:uid="{00000000-0005-0000-0000-0000210B0000}"/>
    <cellStyle name="Input [yellow] 3 5 3 2" xfId="2885" xr:uid="{00000000-0005-0000-0000-0000220B0000}"/>
    <cellStyle name="Input [yellow] 3 5 3 3" xfId="2886" xr:uid="{00000000-0005-0000-0000-0000230B0000}"/>
    <cellStyle name="Input [yellow] 3 5 4" xfId="2887" xr:uid="{00000000-0005-0000-0000-0000240B0000}"/>
    <cellStyle name="Input [yellow] 3 5 4 2" xfId="2888" xr:uid="{00000000-0005-0000-0000-0000250B0000}"/>
    <cellStyle name="Input [yellow] 3 5 4 3" xfId="2889" xr:uid="{00000000-0005-0000-0000-0000260B0000}"/>
    <cellStyle name="Input [yellow] 3 5 5" xfId="2890" xr:uid="{00000000-0005-0000-0000-0000270B0000}"/>
    <cellStyle name="Input [yellow] 3 5 5 2" xfId="2891" xr:uid="{00000000-0005-0000-0000-0000280B0000}"/>
    <cellStyle name="Input [yellow] 3 5 5 3" xfId="2892" xr:uid="{00000000-0005-0000-0000-0000290B0000}"/>
    <cellStyle name="Input [yellow] 3 5 6" xfId="2893" xr:uid="{00000000-0005-0000-0000-00002A0B0000}"/>
    <cellStyle name="Input [yellow] 3 5 6 2" xfId="2894" xr:uid="{00000000-0005-0000-0000-00002B0B0000}"/>
    <cellStyle name="Input [yellow] 3 5 6 3" xfId="2895" xr:uid="{00000000-0005-0000-0000-00002C0B0000}"/>
    <cellStyle name="Input [yellow] 3 5 7" xfId="2896" xr:uid="{00000000-0005-0000-0000-00002D0B0000}"/>
    <cellStyle name="Input [yellow] 3 6" xfId="2897" xr:uid="{00000000-0005-0000-0000-00002E0B0000}"/>
    <cellStyle name="Input [yellow] 3 6 2" xfId="2898" xr:uid="{00000000-0005-0000-0000-00002F0B0000}"/>
    <cellStyle name="Input [yellow] 3 6 3" xfId="2899" xr:uid="{00000000-0005-0000-0000-0000300B0000}"/>
    <cellStyle name="Input [yellow] 3 7" xfId="2900" xr:uid="{00000000-0005-0000-0000-0000310B0000}"/>
    <cellStyle name="Input [yellow] 3 7 2" xfId="2901" xr:uid="{00000000-0005-0000-0000-0000320B0000}"/>
    <cellStyle name="Input [yellow] 3 7 3" xfId="2902" xr:uid="{00000000-0005-0000-0000-0000330B0000}"/>
    <cellStyle name="Input [yellow] 3 8" xfId="2903" xr:uid="{00000000-0005-0000-0000-0000340B0000}"/>
    <cellStyle name="Input [yellow] 3 8 2" xfId="2904" xr:uid="{00000000-0005-0000-0000-0000350B0000}"/>
    <cellStyle name="Input [yellow] 3 8 3" xfId="2905" xr:uid="{00000000-0005-0000-0000-0000360B0000}"/>
    <cellStyle name="Input [yellow] 3 9" xfId="2906" xr:uid="{00000000-0005-0000-0000-0000370B0000}"/>
    <cellStyle name="Input [yellow] 3 9 2" xfId="2907" xr:uid="{00000000-0005-0000-0000-0000380B0000}"/>
    <cellStyle name="Input [yellow] 3 9 3" xfId="2908" xr:uid="{00000000-0005-0000-0000-0000390B0000}"/>
    <cellStyle name="Input [yellow] 4" xfId="2909" xr:uid="{00000000-0005-0000-0000-00003A0B0000}"/>
    <cellStyle name="Input [yellow] 4 10" xfId="2910" xr:uid="{00000000-0005-0000-0000-00003B0B0000}"/>
    <cellStyle name="Input [yellow] 4 10 2" xfId="2911" xr:uid="{00000000-0005-0000-0000-00003C0B0000}"/>
    <cellStyle name="Input [yellow] 4 10 3" xfId="2912" xr:uid="{00000000-0005-0000-0000-00003D0B0000}"/>
    <cellStyle name="Input [yellow] 4 2" xfId="2913" xr:uid="{00000000-0005-0000-0000-00003E0B0000}"/>
    <cellStyle name="Input [yellow] 4 2 2" xfId="2914" xr:uid="{00000000-0005-0000-0000-00003F0B0000}"/>
    <cellStyle name="Input [yellow] 4 2 2 2" xfId="2915" xr:uid="{00000000-0005-0000-0000-0000400B0000}"/>
    <cellStyle name="Input [yellow] 4 2 2 3" xfId="2916" xr:uid="{00000000-0005-0000-0000-0000410B0000}"/>
    <cellStyle name="Input [yellow] 4 2 3" xfId="2917" xr:uid="{00000000-0005-0000-0000-0000420B0000}"/>
    <cellStyle name="Input [yellow] 4 2 3 2" xfId="2918" xr:uid="{00000000-0005-0000-0000-0000430B0000}"/>
    <cellStyle name="Input [yellow] 4 2 3 3" xfId="2919" xr:uid="{00000000-0005-0000-0000-0000440B0000}"/>
    <cellStyle name="Input [yellow] 4 2 4" xfId="2920" xr:uid="{00000000-0005-0000-0000-0000450B0000}"/>
    <cellStyle name="Input [yellow] 4 2 4 2" xfId="2921" xr:uid="{00000000-0005-0000-0000-0000460B0000}"/>
    <cellStyle name="Input [yellow] 4 2 4 3" xfId="2922" xr:uid="{00000000-0005-0000-0000-0000470B0000}"/>
    <cellStyle name="Input [yellow] 4 2 5" xfId="2923" xr:uid="{00000000-0005-0000-0000-0000480B0000}"/>
    <cellStyle name="Input [yellow] 4 2 5 2" xfId="2924" xr:uid="{00000000-0005-0000-0000-0000490B0000}"/>
    <cellStyle name="Input [yellow] 4 2 5 3" xfId="2925" xr:uid="{00000000-0005-0000-0000-00004A0B0000}"/>
    <cellStyle name="Input [yellow] 4 2 6" xfId="2926" xr:uid="{00000000-0005-0000-0000-00004B0B0000}"/>
    <cellStyle name="Input [yellow] 4 2 6 2" xfId="2927" xr:uid="{00000000-0005-0000-0000-00004C0B0000}"/>
    <cellStyle name="Input [yellow] 4 2 6 3" xfId="2928" xr:uid="{00000000-0005-0000-0000-00004D0B0000}"/>
    <cellStyle name="Input [yellow] 4 2 7" xfId="2929" xr:uid="{00000000-0005-0000-0000-00004E0B0000}"/>
    <cellStyle name="Input [yellow] 4 2 8" xfId="2930" xr:uid="{00000000-0005-0000-0000-00004F0B0000}"/>
    <cellStyle name="Input [yellow] 4 3" xfId="2931" xr:uid="{00000000-0005-0000-0000-0000500B0000}"/>
    <cellStyle name="Input [yellow] 4 3 2" xfId="2932" xr:uid="{00000000-0005-0000-0000-0000510B0000}"/>
    <cellStyle name="Input [yellow] 4 3 2 2" xfId="2933" xr:uid="{00000000-0005-0000-0000-0000520B0000}"/>
    <cellStyle name="Input [yellow] 4 3 2 3" xfId="2934" xr:uid="{00000000-0005-0000-0000-0000530B0000}"/>
    <cellStyle name="Input [yellow] 4 3 3" xfId="2935" xr:uid="{00000000-0005-0000-0000-0000540B0000}"/>
    <cellStyle name="Input [yellow] 4 3 3 2" xfId="2936" xr:uid="{00000000-0005-0000-0000-0000550B0000}"/>
    <cellStyle name="Input [yellow] 4 3 3 3" xfId="2937" xr:uid="{00000000-0005-0000-0000-0000560B0000}"/>
    <cellStyle name="Input [yellow] 4 3 4" xfId="2938" xr:uid="{00000000-0005-0000-0000-0000570B0000}"/>
    <cellStyle name="Input [yellow] 4 3 4 2" xfId="2939" xr:uid="{00000000-0005-0000-0000-0000580B0000}"/>
    <cellStyle name="Input [yellow] 4 3 4 3" xfId="2940" xr:uid="{00000000-0005-0000-0000-0000590B0000}"/>
    <cellStyle name="Input [yellow] 4 3 5" xfId="2941" xr:uid="{00000000-0005-0000-0000-00005A0B0000}"/>
    <cellStyle name="Input [yellow] 4 3 5 2" xfId="2942" xr:uid="{00000000-0005-0000-0000-00005B0B0000}"/>
    <cellStyle name="Input [yellow] 4 3 5 3" xfId="2943" xr:uid="{00000000-0005-0000-0000-00005C0B0000}"/>
    <cellStyle name="Input [yellow] 4 3 6" xfId="2944" xr:uid="{00000000-0005-0000-0000-00005D0B0000}"/>
    <cellStyle name="Input [yellow] 4 3 6 2" xfId="2945" xr:uid="{00000000-0005-0000-0000-00005E0B0000}"/>
    <cellStyle name="Input [yellow] 4 3 6 3" xfId="2946" xr:uid="{00000000-0005-0000-0000-00005F0B0000}"/>
    <cellStyle name="Input [yellow] 4 3 7" xfId="2947" xr:uid="{00000000-0005-0000-0000-0000600B0000}"/>
    <cellStyle name="Input [yellow] 4 3 8" xfId="2948" xr:uid="{00000000-0005-0000-0000-0000610B0000}"/>
    <cellStyle name="Input [yellow] 4 4" xfId="2949" xr:uid="{00000000-0005-0000-0000-0000620B0000}"/>
    <cellStyle name="Input [yellow] 4 4 2" xfId="2950" xr:uid="{00000000-0005-0000-0000-0000630B0000}"/>
    <cellStyle name="Input [yellow] 4 4 2 2" xfId="2951" xr:uid="{00000000-0005-0000-0000-0000640B0000}"/>
    <cellStyle name="Input [yellow] 4 4 2 3" xfId="2952" xr:uid="{00000000-0005-0000-0000-0000650B0000}"/>
    <cellStyle name="Input [yellow] 4 4 3" xfId="2953" xr:uid="{00000000-0005-0000-0000-0000660B0000}"/>
    <cellStyle name="Input [yellow] 4 4 3 2" xfId="2954" xr:uid="{00000000-0005-0000-0000-0000670B0000}"/>
    <cellStyle name="Input [yellow] 4 4 3 3" xfId="2955" xr:uid="{00000000-0005-0000-0000-0000680B0000}"/>
    <cellStyle name="Input [yellow] 4 4 4" xfId="2956" xr:uid="{00000000-0005-0000-0000-0000690B0000}"/>
    <cellStyle name="Input [yellow] 4 4 4 2" xfId="2957" xr:uid="{00000000-0005-0000-0000-00006A0B0000}"/>
    <cellStyle name="Input [yellow] 4 4 4 3" xfId="2958" xr:uid="{00000000-0005-0000-0000-00006B0B0000}"/>
    <cellStyle name="Input [yellow] 4 4 5" xfId="2959" xr:uid="{00000000-0005-0000-0000-00006C0B0000}"/>
    <cellStyle name="Input [yellow] 4 4 5 2" xfId="2960" xr:uid="{00000000-0005-0000-0000-00006D0B0000}"/>
    <cellStyle name="Input [yellow] 4 4 5 3" xfId="2961" xr:uid="{00000000-0005-0000-0000-00006E0B0000}"/>
    <cellStyle name="Input [yellow] 4 4 6" xfId="2962" xr:uid="{00000000-0005-0000-0000-00006F0B0000}"/>
    <cellStyle name="Input [yellow] 4 4 6 2" xfId="2963" xr:uid="{00000000-0005-0000-0000-0000700B0000}"/>
    <cellStyle name="Input [yellow] 4 4 6 3" xfId="2964" xr:uid="{00000000-0005-0000-0000-0000710B0000}"/>
    <cellStyle name="Input [yellow] 4 4 7" xfId="2965" xr:uid="{00000000-0005-0000-0000-0000720B0000}"/>
    <cellStyle name="Input [yellow] 4 5" xfId="2966" xr:uid="{00000000-0005-0000-0000-0000730B0000}"/>
    <cellStyle name="Input [yellow] 4 5 2" xfId="2967" xr:uid="{00000000-0005-0000-0000-0000740B0000}"/>
    <cellStyle name="Input [yellow] 4 5 2 2" xfId="2968" xr:uid="{00000000-0005-0000-0000-0000750B0000}"/>
    <cellStyle name="Input [yellow] 4 5 2 3" xfId="2969" xr:uid="{00000000-0005-0000-0000-0000760B0000}"/>
    <cellStyle name="Input [yellow] 4 5 3" xfId="2970" xr:uid="{00000000-0005-0000-0000-0000770B0000}"/>
    <cellStyle name="Input [yellow] 4 5 3 2" xfId="2971" xr:uid="{00000000-0005-0000-0000-0000780B0000}"/>
    <cellStyle name="Input [yellow] 4 5 3 3" xfId="2972" xr:uid="{00000000-0005-0000-0000-0000790B0000}"/>
    <cellStyle name="Input [yellow] 4 5 4" xfId="2973" xr:uid="{00000000-0005-0000-0000-00007A0B0000}"/>
    <cellStyle name="Input [yellow] 4 5 4 2" xfId="2974" xr:uid="{00000000-0005-0000-0000-00007B0B0000}"/>
    <cellStyle name="Input [yellow] 4 5 4 3" xfId="2975" xr:uid="{00000000-0005-0000-0000-00007C0B0000}"/>
    <cellStyle name="Input [yellow] 4 5 5" xfId="2976" xr:uid="{00000000-0005-0000-0000-00007D0B0000}"/>
    <cellStyle name="Input [yellow] 4 5 5 2" xfId="2977" xr:uid="{00000000-0005-0000-0000-00007E0B0000}"/>
    <cellStyle name="Input [yellow] 4 5 5 3" xfId="2978" xr:uid="{00000000-0005-0000-0000-00007F0B0000}"/>
    <cellStyle name="Input [yellow] 4 5 6" xfId="2979" xr:uid="{00000000-0005-0000-0000-0000800B0000}"/>
    <cellStyle name="Input [yellow] 4 5 6 2" xfId="2980" xr:uid="{00000000-0005-0000-0000-0000810B0000}"/>
    <cellStyle name="Input [yellow] 4 5 6 3" xfId="2981" xr:uid="{00000000-0005-0000-0000-0000820B0000}"/>
    <cellStyle name="Input [yellow] 4 5 7" xfId="2982" xr:uid="{00000000-0005-0000-0000-0000830B0000}"/>
    <cellStyle name="Input [yellow] 4 6" xfId="2983" xr:uid="{00000000-0005-0000-0000-0000840B0000}"/>
    <cellStyle name="Input [yellow] 4 6 2" xfId="2984" xr:uid="{00000000-0005-0000-0000-0000850B0000}"/>
    <cellStyle name="Input [yellow] 4 6 3" xfId="2985" xr:uid="{00000000-0005-0000-0000-0000860B0000}"/>
    <cellStyle name="Input [yellow] 4 7" xfId="2986" xr:uid="{00000000-0005-0000-0000-0000870B0000}"/>
    <cellStyle name="Input [yellow] 4 7 2" xfId="2987" xr:uid="{00000000-0005-0000-0000-0000880B0000}"/>
    <cellStyle name="Input [yellow] 4 7 3" xfId="2988" xr:uid="{00000000-0005-0000-0000-0000890B0000}"/>
    <cellStyle name="Input [yellow] 4 8" xfId="2989" xr:uid="{00000000-0005-0000-0000-00008A0B0000}"/>
    <cellStyle name="Input [yellow] 4 8 2" xfId="2990" xr:uid="{00000000-0005-0000-0000-00008B0B0000}"/>
    <cellStyle name="Input [yellow] 4 8 3" xfId="2991" xr:uid="{00000000-0005-0000-0000-00008C0B0000}"/>
    <cellStyle name="Input [yellow] 4 9" xfId="2992" xr:uid="{00000000-0005-0000-0000-00008D0B0000}"/>
    <cellStyle name="Input [yellow] 4 9 2" xfId="2993" xr:uid="{00000000-0005-0000-0000-00008E0B0000}"/>
    <cellStyle name="Input [yellow] 4 9 3" xfId="2994" xr:uid="{00000000-0005-0000-0000-00008F0B0000}"/>
    <cellStyle name="Input [yellow] 5" xfId="2995" xr:uid="{00000000-0005-0000-0000-0000900B0000}"/>
    <cellStyle name="Input [yellow] 5 2" xfId="2996" xr:uid="{00000000-0005-0000-0000-0000910B0000}"/>
    <cellStyle name="Input [yellow] 5 2 2" xfId="2997" xr:uid="{00000000-0005-0000-0000-0000920B0000}"/>
    <cellStyle name="Input [yellow] 5 2 3" xfId="2998" xr:uid="{00000000-0005-0000-0000-0000930B0000}"/>
    <cellStyle name="Input [yellow] 5 3" xfId="2999" xr:uid="{00000000-0005-0000-0000-0000940B0000}"/>
    <cellStyle name="Input [yellow] 5 3 2" xfId="3000" xr:uid="{00000000-0005-0000-0000-0000950B0000}"/>
    <cellStyle name="Input [yellow] 5 3 3" xfId="3001" xr:uid="{00000000-0005-0000-0000-0000960B0000}"/>
    <cellStyle name="Input [yellow] 5 4" xfId="3002" xr:uid="{00000000-0005-0000-0000-0000970B0000}"/>
    <cellStyle name="Input [yellow] 5 4 2" xfId="3003" xr:uid="{00000000-0005-0000-0000-0000980B0000}"/>
    <cellStyle name="Input [yellow] 5 4 3" xfId="3004" xr:uid="{00000000-0005-0000-0000-0000990B0000}"/>
    <cellStyle name="Input [yellow] 5 5" xfId="3005" xr:uid="{00000000-0005-0000-0000-00009A0B0000}"/>
    <cellStyle name="Input [yellow] 5 5 2" xfId="3006" xr:uid="{00000000-0005-0000-0000-00009B0B0000}"/>
    <cellStyle name="Input [yellow] 5 5 3" xfId="3007" xr:uid="{00000000-0005-0000-0000-00009C0B0000}"/>
    <cellStyle name="Input [yellow] 5 6" xfId="3008" xr:uid="{00000000-0005-0000-0000-00009D0B0000}"/>
    <cellStyle name="Input [yellow] 5 6 2" xfId="3009" xr:uid="{00000000-0005-0000-0000-00009E0B0000}"/>
    <cellStyle name="Input [yellow] 5 6 3" xfId="3010" xr:uid="{00000000-0005-0000-0000-00009F0B0000}"/>
    <cellStyle name="Input [yellow] 5 7" xfId="3011" xr:uid="{00000000-0005-0000-0000-0000A00B0000}"/>
    <cellStyle name="Input [yellow] 5 8" xfId="3012" xr:uid="{00000000-0005-0000-0000-0000A10B0000}"/>
    <cellStyle name="Input [yellow] 6" xfId="3013" xr:uid="{00000000-0005-0000-0000-0000A20B0000}"/>
    <cellStyle name="Input [yellow] 6 2" xfId="3014" xr:uid="{00000000-0005-0000-0000-0000A30B0000}"/>
    <cellStyle name="Input [yellow] 6 2 2" xfId="3015" xr:uid="{00000000-0005-0000-0000-0000A40B0000}"/>
    <cellStyle name="Input [yellow] 6 2 3" xfId="3016" xr:uid="{00000000-0005-0000-0000-0000A50B0000}"/>
    <cellStyle name="Input [yellow] 6 3" xfId="3017" xr:uid="{00000000-0005-0000-0000-0000A60B0000}"/>
    <cellStyle name="Input [yellow] 6 3 2" xfId="3018" xr:uid="{00000000-0005-0000-0000-0000A70B0000}"/>
    <cellStyle name="Input [yellow] 6 3 3" xfId="3019" xr:uid="{00000000-0005-0000-0000-0000A80B0000}"/>
    <cellStyle name="Input [yellow] 6 4" xfId="3020" xr:uid="{00000000-0005-0000-0000-0000A90B0000}"/>
    <cellStyle name="Input [yellow] 6 4 2" xfId="3021" xr:uid="{00000000-0005-0000-0000-0000AA0B0000}"/>
    <cellStyle name="Input [yellow] 6 4 3" xfId="3022" xr:uid="{00000000-0005-0000-0000-0000AB0B0000}"/>
    <cellStyle name="Input [yellow] 6 5" xfId="3023" xr:uid="{00000000-0005-0000-0000-0000AC0B0000}"/>
    <cellStyle name="Input [yellow] 6 5 2" xfId="3024" xr:uid="{00000000-0005-0000-0000-0000AD0B0000}"/>
    <cellStyle name="Input [yellow] 6 5 3" xfId="3025" xr:uid="{00000000-0005-0000-0000-0000AE0B0000}"/>
    <cellStyle name="Input [yellow] 6 6" xfId="3026" xr:uid="{00000000-0005-0000-0000-0000AF0B0000}"/>
    <cellStyle name="Input [yellow] 6 6 2" xfId="3027" xr:uid="{00000000-0005-0000-0000-0000B00B0000}"/>
    <cellStyle name="Input [yellow] 6 6 3" xfId="3028" xr:uid="{00000000-0005-0000-0000-0000B10B0000}"/>
    <cellStyle name="Input [yellow] 6 7" xfId="3029" xr:uid="{00000000-0005-0000-0000-0000B20B0000}"/>
    <cellStyle name="Input [yellow] 6 8" xfId="3030" xr:uid="{00000000-0005-0000-0000-0000B30B0000}"/>
    <cellStyle name="Input [yellow] 7" xfId="3031" xr:uid="{00000000-0005-0000-0000-0000B40B0000}"/>
    <cellStyle name="Input [yellow] 7 2" xfId="3032" xr:uid="{00000000-0005-0000-0000-0000B50B0000}"/>
    <cellStyle name="Input [yellow] 7 2 2" xfId="3033" xr:uid="{00000000-0005-0000-0000-0000B60B0000}"/>
    <cellStyle name="Input [yellow] 7 2 3" xfId="3034" xr:uid="{00000000-0005-0000-0000-0000B70B0000}"/>
    <cellStyle name="Input [yellow] 7 3" xfId="3035" xr:uid="{00000000-0005-0000-0000-0000B80B0000}"/>
    <cellStyle name="Input [yellow] 7 3 2" xfId="3036" xr:uid="{00000000-0005-0000-0000-0000B90B0000}"/>
    <cellStyle name="Input [yellow] 7 3 3" xfId="3037" xr:uid="{00000000-0005-0000-0000-0000BA0B0000}"/>
    <cellStyle name="Input [yellow] 7 4" xfId="3038" xr:uid="{00000000-0005-0000-0000-0000BB0B0000}"/>
    <cellStyle name="Input [yellow] 7 4 2" xfId="3039" xr:uid="{00000000-0005-0000-0000-0000BC0B0000}"/>
    <cellStyle name="Input [yellow] 7 4 3" xfId="3040" xr:uid="{00000000-0005-0000-0000-0000BD0B0000}"/>
    <cellStyle name="Input [yellow] 7 5" xfId="3041" xr:uid="{00000000-0005-0000-0000-0000BE0B0000}"/>
    <cellStyle name="Input [yellow] 7 5 2" xfId="3042" xr:uid="{00000000-0005-0000-0000-0000BF0B0000}"/>
    <cellStyle name="Input [yellow] 7 5 3" xfId="3043" xr:uid="{00000000-0005-0000-0000-0000C00B0000}"/>
    <cellStyle name="Input [yellow] 7 6" xfId="3044" xr:uid="{00000000-0005-0000-0000-0000C10B0000}"/>
    <cellStyle name="Input [yellow] 7 6 2" xfId="3045" xr:uid="{00000000-0005-0000-0000-0000C20B0000}"/>
    <cellStyle name="Input [yellow] 7 6 3" xfId="3046" xr:uid="{00000000-0005-0000-0000-0000C30B0000}"/>
    <cellStyle name="Input [yellow] 7 7" xfId="3047" xr:uid="{00000000-0005-0000-0000-0000C40B0000}"/>
    <cellStyle name="Input [yellow] 8" xfId="3048" xr:uid="{00000000-0005-0000-0000-0000C50B0000}"/>
    <cellStyle name="Input [yellow] 8 2" xfId="3049" xr:uid="{00000000-0005-0000-0000-0000C60B0000}"/>
    <cellStyle name="Input [yellow] 8 2 2" xfId="3050" xr:uid="{00000000-0005-0000-0000-0000C70B0000}"/>
    <cellStyle name="Input [yellow] 8 2 3" xfId="3051" xr:uid="{00000000-0005-0000-0000-0000C80B0000}"/>
    <cellStyle name="Input [yellow] 8 3" xfId="3052" xr:uid="{00000000-0005-0000-0000-0000C90B0000}"/>
    <cellStyle name="Input [yellow] 8 3 2" xfId="3053" xr:uid="{00000000-0005-0000-0000-0000CA0B0000}"/>
    <cellStyle name="Input [yellow] 8 3 3" xfId="3054" xr:uid="{00000000-0005-0000-0000-0000CB0B0000}"/>
    <cellStyle name="Input [yellow] 8 4" xfId="3055" xr:uid="{00000000-0005-0000-0000-0000CC0B0000}"/>
    <cellStyle name="Input [yellow] 8 4 2" xfId="3056" xr:uid="{00000000-0005-0000-0000-0000CD0B0000}"/>
    <cellStyle name="Input [yellow] 8 4 3" xfId="3057" xr:uid="{00000000-0005-0000-0000-0000CE0B0000}"/>
    <cellStyle name="Input [yellow] 8 5" xfId="3058" xr:uid="{00000000-0005-0000-0000-0000CF0B0000}"/>
    <cellStyle name="Input [yellow] 8 5 2" xfId="3059" xr:uid="{00000000-0005-0000-0000-0000D00B0000}"/>
    <cellStyle name="Input [yellow] 8 5 3" xfId="3060" xr:uid="{00000000-0005-0000-0000-0000D10B0000}"/>
    <cellStyle name="Input [yellow] 8 6" xfId="3061" xr:uid="{00000000-0005-0000-0000-0000D20B0000}"/>
    <cellStyle name="Input [yellow] 8 6 2" xfId="3062" xr:uid="{00000000-0005-0000-0000-0000D30B0000}"/>
    <cellStyle name="Input [yellow] 8 6 3" xfId="3063" xr:uid="{00000000-0005-0000-0000-0000D40B0000}"/>
    <cellStyle name="Input [yellow] 8 7" xfId="3064" xr:uid="{00000000-0005-0000-0000-0000D50B0000}"/>
    <cellStyle name="Input 1" xfId="3065" xr:uid="{00000000-0005-0000-0000-0000D60B0000}"/>
    <cellStyle name="Input 10" xfId="3066" xr:uid="{00000000-0005-0000-0000-0000D70B0000}"/>
    <cellStyle name="Input 11" xfId="3067" xr:uid="{00000000-0005-0000-0000-0000D80B0000}"/>
    <cellStyle name="Input 11 Bold" xfId="3068" xr:uid="{00000000-0005-0000-0000-0000D90B0000}"/>
    <cellStyle name="Input 12" xfId="3069" xr:uid="{00000000-0005-0000-0000-0000DA0B0000}"/>
    <cellStyle name="Input 13" xfId="3070" xr:uid="{00000000-0005-0000-0000-0000DB0B0000}"/>
    <cellStyle name="Input 14" xfId="3071" xr:uid="{00000000-0005-0000-0000-0000DC0B0000}"/>
    <cellStyle name="Input 15" xfId="3072" xr:uid="{00000000-0005-0000-0000-0000DD0B0000}"/>
    <cellStyle name="Input 16" xfId="3073" xr:uid="{00000000-0005-0000-0000-0000DE0B0000}"/>
    <cellStyle name="Input 17" xfId="3074" xr:uid="{00000000-0005-0000-0000-0000DF0B0000}"/>
    <cellStyle name="Input 18" xfId="3075" xr:uid="{00000000-0005-0000-0000-0000E00B0000}"/>
    <cellStyle name="Input 19" xfId="3076" xr:uid="{00000000-0005-0000-0000-0000E10B0000}"/>
    <cellStyle name="Input 2" xfId="56" xr:uid="{00000000-0005-0000-0000-0000E20B0000}"/>
    <cellStyle name="Input 2 2" xfId="3078" xr:uid="{00000000-0005-0000-0000-0000E30B0000}"/>
    <cellStyle name="Input 2 3" xfId="3079" xr:uid="{00000000-0005-0000-0000-0000E40B0000}"/>
    <cellStyle name="Input 2 4" xfId="3077" xr:uid="{00000000-0005-0000-0000-0000E50B0000}"/>
    <cellStyle name="Input 20" xfId="3080" xr:uid="{00000000-0005-0000-0000-0000E60B0000}"/>
    <cellStyle name="Input 21" xfId="3081" xr:uid="{00000000-0005-0000-0000-0000E70B0000}"/>
    <cellStyle name="Input 22" xfId="3082" xr:uid="{00000000-0005-0000-0000-0000E80B0000}"/>
    <cellStyle name="Input 23" xfId="3083" xr:uid="{00000000-0005-0000-0000-0000E90B0000}"/>
    <cellStyle name="Input 24" xfId="3084" xr:uid="{00000000-0005-0000-0000-0000EA0B0000}"/>
    <cellStyle name="Input 25" xfId="3085" xr:uid="{00000000-0005-0000-0000-0000EB0B0000}"/>
    <cellStyle name="Input 26" xfId="3086" xr:uid="{00000000-0005-0000-0000-0000EC0B0000}"/>
    <cellStyle name="Input 27" xfId="3087" xr:uid="{00000000-0005-0000-0000-0000ED0B0000}"/>
    <cellStyle name="Input 28" xfId="3088" xr:uid="{00000000-0005-0000-0000-0000EE0B0000}"/>
    <cellStyle name="Input 29" xfId="3089" xr:uid="{00000000-0005-0000-0000-0000EF0B0000}"/>
    <cellStyle name="Input 3" xfId="37" xr:uid="{00000000-0005-0000-0000-0000F00B0000}"/>
    <cellStyle name="Input 3 2" xfId="3090" xr:uid="{00000000-0005-0000-0000-0000F10B0000}"/>
    <cellStyle name="Input 30" xfId="3091" xr:uid="{00000000-0005-0000-0000-0000F20B0000}"/>
    <cellStyle name="Input 31" xfId="3092" xr:uid="{00000000-0005-0000-0000-0000F30B0000}"/>
    <cellStyle name="Input 32" xfId="3093" xr:uid="{00000000-0005-0000-0000-0000F40B0000}"/>
    <cellStyle name="Input 33" xfId="3094" xr:uid="{00000000-0005-0000-0000-0000F50B0000}"/>
    <cellStyle name="Input 34" xfId="3095" xr:uid="{00000000-0005-0000-0000-0000F60B0000}"/>
    <cellStyle name="Input 35" xfId="3096" xr:uid="{00000000-0005-0000-0000-0000F70B0000}"/>
    <cellStyle name="Input 36" xfId="3097" xr:uid="{00000000-0005-0000-0000-0000F80B0000}"/>
    <cellStyle name="Input 37" xfId="3098" xr:uid="{00000000-0005-0000-0000-0000F90B0000}"/>
    <cellStyle name="Input 38" xfId="3099" xr:uid="{00000000-0005-0000-0000-0000FA0B0000}"/>
    <cellStyle name="Input 39" xfId="3100" xr:uid="{00000000-0005-0000-0000-0000FB0B0000}"/>
    <cellStyle name="Input 4" xfId="3101" xr:uid="{00000000-0005-0000-0000-0000FC0B0000}"/>
    <cellStyle name="Input 4 2" xfId="3102" xr:uid="{00000000-0005-0000-0000-0000FD0B0000}"/>
    <cellStyle name="Input 40" xfId="3103" xr:uid="{00000000-0005-0000-0000-0000FE0B0000}"/>
    <cellStyle name="Input 41" xfId="3104" xr:uid="{00000000-0005-0000-0000-0000FF0B0000}"/>
    <cellStyle name="Input 42" xfId="3105" xr:uid="{00000000-0005-0000-0000-0000000C0000}"/>
    <cellStyle name="Input 43" xfId="3106" xr:uid="{00000000-0005-0000-0000-0000010C0000}"/>
    <cellStyle name="Input 44" xfId="3107" xr:uid="{00000000-0005-0000-0000-0000020C0000}"/>
    <cellStyle name="Input 5" xfId="3108" xr:uid="{00000000-0005-0000-0000-0000030C0000}"/>
    <cellStyle name="Input 5 2" xfId="3109" xr:uid="{00000000-0005-0000-0000-0000040C0000}"/>
    <cellStyle name="Input 6" xfId="3110" xr:uid="{00000000-0005-0000-0000-0000050C0000}"/>
    <cellStyle name="Input 6 2" xfId="3111" xr:uid="{00000000-0005-0000-0000-0000060C0000}"/>
    <cellStyle name="Input 6 3" xfId="3112" xr:uid="{00000000-0005-0000-0000-0000070C0000}"/>
    <cellStyle name="Input 7" xfId="3113" xr:uid="{00000000-0005-0000-0000-0000080C0000}"/>
    <cellStyle name="Input 7 2" xfId="3114" xr:uid="{00000000-0005-0000-0000-0000090C0000}"/>
    <cellStyle name="Input 7 3" xfId="3115" xr:uid="{00000000-0005-0000-0000-00000A0C0000}"/>
    <cellStyle name="Input 8" xfId="3116" xr:uid="{00000000-0005-0000-0000-00000B0C0000}"/>
    <cellStyle name="Input 9" xfId="3117" xr:uid="{00000000-0005-0000-0000-00000C0C0000}"/>
    <cellStyle name="InputPercent" xfId="3118" xr:uid="{00000000-0005-0000-0000-00000D0C0000}"/>
    <cellStyle name="InputValue" xfId="3119" xr:uid="{00000000-0005-0000-0000-00000E0C0000}"/>
    <cellStyle name="John" xfId="3120" xr:uid="{00000000-0005-0000-0000-00000F0C0000}"/>
    <cellStyle name="Jun" xfId="3121" xr:uid="{00000000-0005-0000-0000-0000100C0000}"/>
    <cellStyle name="LEVEL20-30" xfId="3122" xr:uid="{00000000-0005-0000-0000-0000110C0000}"/>
    <cellStyle name="LEVEL20-30 2" xfId="3123" xr:uid="{00000000-0005-0000-0000-0000120C0000}"/>
    <cellStyle name="LEVEL60-90" xfId="3124" xr:uid="{00000000-0005-0000-0000-0000130C0000}"/>
    <cellStyle name="LEVEL60-90 2" xfId="3125" xr:uid="{00000000-0005-0000-0000-0000140C0000}"/>
    <cellStyle name="Link Currency (0)" xfId="3126" xr:uid="{00000000-0005-0000-0000-0000150C0000}"/>
    <cellStyle name="Link Currency (2)" xfId="3127" xr:uid="{00000000-0005-0000-0000-0000160C0000}"/>
    <cellStyle name="Link Units (0)" xfId="3128" xr:uid="{00000000-0005-0000-0000-0000170C0000}"/>
    <cellStyle name="Link Units (1)" xfId="3129" xr:uid="{00000000-0005-0000-0000-0000180C0000}"/>
    <cellStyle name="Link Units (2)" xfId="3130" xr:uid="{00000000-0005-0000-0000-0000190C0000}"/>
    <cellStyle name="Linked Cell 2" xfId="59" xr:uid="{00000000-0005-0000-0000-00001A0C0000}"/>
    <cellStyle name="Linked Cell 2 2" xfId="3131" xr:uid="{00000000-0005-0000-0000-00001B0C0000}"/>
    <cellStyle name="Linked Cell 3" xfId="38" xr:uid="{00000000-0005-0000-0000-00001C0C0000}"/>
    <cellStyle name="Linked Cell 4" xfId="3132" xr:uid="{00000000-0005-0000-0000-00001D0C0000}"/>
    <cellStyle name="M" xfId="114" xr:uid="{00000000-0005-0000-0000-00001E0C0000}"/>
    <cellStyle name="M.00" xfId="115" xr:uid="{00000000-0005-0000-0000-00001F0C0000}"/>
    <cellStyle name="M_9. Rev2Cost_GDPIPI" xfId="116" xr:uid="{00000000-0005-0000-0000-0000200C0000}"/>
    <cellStyle name="M_lists" xfId="117" xr:uid="{00000000-0005-0000-0000-0000210C0000}"/>
    <cellStyle name="M_lists_4. Current Monthly Fixed Charge" xfId="118" xr:uid="{00000000-0005-0000-0000-0000220C0000}"/>
    <cellStyle name="M_Sheet4" xfId="119" xr:uid="{00000000-0005-0000-0000-0000230C0000}"/>
    <cellStyle name="Migliaia (0)_IT Assets" xfId="3133" xr:uid="{00000000-0005-0000-0000-0000240C0000}"/>
    <cellStyle name="Migliaia_IT Assets" xfId="3134" xr:uid="{00000000-0005-0000-0000-0000250C0000}"/>
    <cellStyle name="Millares [0]_pldt" xfId="3135" xr:uid="{00000000-0005-0000-0000-0000260C0000}"/>
    <cellStyle name="Millares_pldt" xfId="3136" xr:uid="{00000000-0005-0000-0000-0000270C0000}"/>
    <cellStyle name="Milliers [0]_EDYAN" xfId="3137" xr:uid="{00000000-0005-0000-0000-0000280C0000}"/>
    <cellStyle name="Milliers_EDYAN" xfId="3138" xr:uid="{00000000-0005-0000-0000-0000290C0000}"/>
    <cellStyle name="Moneda [0]_pldt" xfId="3139" xr:uid="{00000000-0005-0000-0000-00002A0C0000}"/>
    <cellStyle name="Moneda_pldt" xfId="3140" xr:uid="{00000000-0005-0000-0000-00002B0C0000}"/>
    <cellStyle name="Monétaire [0]_EDYAN" xfId="3141" xr:uid="{00000000-0005-0000-0000-00002C0C0000}"/>
    <cellStyle name="Monétaire_EDYAN" xfId="3142" xr:uid="{00000000-0005-0000-0000-00002D0C0000}"/>
    <cellStyle name="Month" xfId="3143" xr:uid="{00000000-0005-0000-0000-00002E0C0000}"/>
    <cellStyle name="MS_COL_STYLE" xfId="3144" xr:uid="{00000000-0005-0000-0000-00002F0C0000}"/>
    <cellStyle name="NavStyleDefault" xfId="3145" xr:uid="{00000000-0005-0000-0000-0000300C0000}"/>
    <cellStyle name="Neutral 2" xfId="55" xr:uid="{00000000-0005-0000-0000-0000310C0000}"/>
    <cellStyle name="Neutral 2 2" xfId="3146" xr:uid="{00000000-0005-0000-0000-0000320C0000}"/>
    <cellStyle name="Neutral 3" xfId="39" xr:uid="{00000000-0005-0000-0000-0000330C0000}"/>
    <cellStyle name="Neutral 4" xfId="3147" xr:uid="{00000000-0005-0000-0000-0000340C0000}"/>
    <cellStyle name="NEW" xfId="3148" xr:uid="{00000000-0005-0000-0000-0000350C0000}"/>
    <cellStyle name="no dec" xfId="3149" xr:uid="{00000000-0005-0000-0000-0000360C0000}"/>
    <cellStyle name="Normal" xfId="0" builtinId="0"/>
    <cellStyle name="Normal - Style1" xfId="120" xr:uid="{00000000-0005-0000-0000-0000380C0000}"/>
    <cellStyle name="Normal - Style1 2" xfId="3151" xr:uid="{00000000-0005-0000-0000-0000390C0000}"/>
    <cellStyle name="Normal - Style1 2 2" xfId="3152" xr:uid="{00000000-0005-0000-0000-00003A0C0000}"/>
    <cellStyle name="Normal - Style1 2 2 2" xfId="3153" xr:uid="{00000000-0005-0000-0000-00003B0C0000}"/>
    <cellStyle name="Normal - Style1 2 3" xfId="3154" xr:uid="{00000000-0005-0000-0000-00003C0C0000}"/>
    <cellStyle name="Normal - Style1 2 3 2" xfId="3155" xr:uid="{00000000-0005-0000-0000-00003D0C0000}"/>
    <cellStyle name="Normal - Style1 2 4" xfId="3156" xr:uid="{00000000-0005-0000-0000-00003E0C0000}"/>
    <cellStyle name="Normal - Style1 2 5" xfId="3157" xr:uid="{00000000-0005-0000-0000-00003F0C0000}"/>
    <cellStyle name="Normal - Style1 3" xfId="3158" xr:uid="{00000000-0005-0000-0000-0000400C0000}"/>
    <cellStyle name="Normal - Style1 3 2" xfId="3159" xr:uid="{00000000-0005-0000-0000-0000410C0000}"/>
    <cellStyle name="Normal - Style1 3 3" xfId="3160" xr:uid="{00000000-0005-0000-0000-0000420C0000}"/>
    <cellStyle name="Normal - Style1 4" xfId="3161" xr:uid="{00000000-0005-0000-0000-0000430C0000}"/>
    <cellStyle name="Normal - Style1 4 2" xfId="3162" xr:uid="{00000000-0005-0000-0000-0000440C0000}"/>
    <cellStyle name="Normal - Style1 4 2 2" xfId="3163" xr:uid="{00000000-0005-0000-0000-0000450C0000}"/>
    <cellStyle name="Normal - Style1 4 3" xfId="3164" xr:uid="{00000000-0005-0000-0000-0000460C0000}"/>
    <cellStyle name="Normal - Style1 4 4" xfId="3165" xr:uid="{00000000-0005-0000-0000-0000470C0000}"/>
    <cellStyle name="Normal - Style1 5" xfId="3166" xr:uid="{00000000-0005-0000-0000-0000480C0000}"/>
    <cellStyle name="Normal - Style1 5 2" xfId="3167" xr:uid="{00000000-0005-0000-0000-0000490C0000}"/>
    <cellStyle name="Normal - Style1 5 3" xfId="3168" xr:uid="{00000000-0005-0000-0000-00004A0C0000}"/>
    <cellStyle name="Normal - Style1 5 4" xfId="3169" xr:uid="{00000000-0005-0000-0000-00004B0C0000}"/>
    <cellStyle name="Normal - Style1 6" xfId="3150" xr:uid="{00000000-0005-0000-0000-00004C0C0000}"/>
    <cellStyle name="Normal - Style2" xfId="3170" xr:uid="{00000000-0005-0000-0000-00004D0C0000}"/>
    <cellStyle name="Normal - Style3" xfId="3171" xr:uid="{00000000-0005-0000-0000-00004E0C0000}"/>
    <cellStyle name="Normal - Style4" xfId="3172" xr:uid="{00000000-0005-0000-0000-00004F0C0000}"/>
    <cellStyle name="Normal - Style5" xfId="3173" xr:uid="{00000000-0005-0000-0000-0000500C0000}"/>
    <cellStyle name="Normal 10" xfId="3174" xr:uid="{00000000-0005-0000-0000-0000510C0000}"/>
    <cellStyle name="Normal 10 2" xfId="3175" xr:uid="{00000000-0005-0000-0000-0000520C0000}"/>
    <cellStyle name="Normal 10 2 2" xfId="3176" xr:uid="{00000000-0005-0000-0000-0000530C0000}"/>
    <cellStyle name="Normal 10 2 3" xfId="3177" xr:uid="{00000000-0005-0000-0000-0000540C0000}"/>
    <cellStyle name="Normal 10 3" xfId="3178" xr:uid="{00000000-0005-0000-0000-0000550C0000}"/>
    <cellStyle name="Normal 10 4" xfId="3179" xr:uid="{00000000-0005-0000-0000-0000560C0000}"/>
    <cellStyle name="Normal 10 5" xfId="3180" xr:uid="{00000000-0005-0000-0000-0000570C0000}"/>
    <cellStyle name="Normal 10 6" xfId="3181" xr:uid="{00000000-0005-0000-0000-0000580C0000}"/>
    <cellStyle name="Normal 10 7" xfId="3182" xr:uid="{00000000-0005-0000-0000-0000590C0000}"/>
    <cellStyle name="Normal 10 8" xfId="3183" xr:uid="{00000000-0005-0000-0000-00005A0C0000}"/>
    <cellStyle name="Normal 10 9" xfId="3184" xr:uid="{00000000-0005-0000-0000-00005B0C0000}"/>
    <cellStyle name="Normal 100" xfId="3185" xr:uid="{00000000-0005-0000-0000-00005C0C0000}"/>
    <cellStyle name="Normal 101" xfId="3186" xr:uid="{00000000-0005-0000-0000-00005D0C0000}"/>
    <cellStyle name="Normal 102" xfId="3187" xr:uid="{00000000-0005-0000-0000-00005E0C0000}"/>
    <cellStyle name="Normal 103" xfId="3188" xr:uid="{00000000-0005-0000-0000-00005F0C0000}"/>
    <cellStyle name="Normal 104" xfId="3189" xr:uid="{00000000-0005-0000-0000-0000600C0000}"/>
    <cellStyle name="Normal 105" xfId="3190" xr:uid="{00000000-0005-0000-0000-0000610C0000}"/>
    <cellStyle name="Normal 106" xfId="3191" xr:uid="{00000000-0005-0000-0000-0000620C0000}"/>
    <cellStyle name="Normal 107" xfId="3192" xr:uid="{00000000-0005-0000-0000-0000630C0000}"/>
    <cellStyle name="Normal 108" xfId="3193" xr:uid="{00000000-0005-0000-0000-0000640C0000}"/>
    <cellStyle name="Normal 109" xfId="3194" xr:uid="{00000000-0005-0000-0000-0000650C0000}"/>
    <cellStyle name="Normal 11" xfId="3195" xr:uid="{00000000-0005-0000-0000-0000660C0000}"/>
    <cellStyle name="Normal 11 10" xfId="3196" xr:uid="{00000000-0005-0000-0000-0000670C0000}"/>
    <cellStyle name="Normal 11 11" xfId="3197" xr:uid="{00000000-0005-0000-0000-0000680C0000}"/>
    <cellStyle name="Normal 11 12" xfId="3198" xr:uid="{00000000-0005-0000-0000-0000690C0000}"/>
    <cellStyle name="Normal 11 13" xfId="3199" xr:uid="{00000000-0005-0000-0000-00006A0C0000}"/>
    <cellStyle name="Normal 11 14" xfId="3200" xr:uid="{00000000-0005-0000-0000-00006B0C0000}"/>
    <cellStyle name="Normal 11 15" xfId="3201" xr:uid="{00000000-0005-0000-0000-00006C0C0000}"/>
    <cellStyle name="Normal 11 16" xfId="3202" xr:uid="{00000000-0005-0000-0000-00006D0C0000}"/>
    <cellStyle name="Normal 11 17" xfId="3203" xr:uid="{00000000-0005-0000-0000-00006E0C0000}"/>
    <cellStyle name="Normal 11 18" xfId="3204" xr:uid="{00000000-0005-0000-0000-00006F0C0000}"/>
    <cellStyle name="Normal 11 19" xfId="3205" xr:uid="{00000000-0005-0000-0000-0000700C0000}"/>
    <cellStyle name="Normal 11 2" xfId="3206" xr:uid="{00000000-0005-0000-0000-0000710C0000}"/>
    <cellStyle name="Normal 11 2 2" xfId="3207" xr:uid="{00000000-0005-0000-0000-0000720C0000}"/>
    <cellStyle name="Normal 11 2 3" xfId="3208" xr:uid="{00000000-0005-0000-0000-0000730C0000}"/>
    <cellStyle name="Normal 11 2 4" xfId="3209" xr:uid="{00000000-0005-0000-0000-0000740C0000}"/>
    <cellStyle name="Normal 11 20" xfId="3210" xr:uid="{00000000-0005-0000-0000-0000750C0000}"/>
    <cellStyle name="Normal 11 21" xfId="3211" xr:uid="{00000000-0005-0000-0000-0000760C0000}"/>
    <cellStyle name="Normal 11 22" xfId="3212" xr:uid="{00000000-0005-0000-0000-0000770C0000}"/>
    <cellStyle name="Normal 11 23" xfId="3213" xr:uid="{00000000-0005-0000-0000-0000780C0000}"/>
    <cellStyle name="Normal 11 24" xfId="3214" xr:uid="{00000000-0005-0000-0000-0000790C0000}"/>
    <cellStyle name="Normal 11 25" xfId="3215" xr:uid="{00000000-0005-0000-0000-00007A0C0000}"/>
    <cellStyle name="Normal 11 26" xfId="3216" xr:uid="{00000000-0005-0000-0000-00007B0C0000}"/>
    <cellStyle name="Normal 11 3" xfId="3217" xr:uid="{00000000-0005-0000-0000-00007C0C0000}"/>
    <cellStyle name="Normal 11 4" xfId="3218" xr:uid="{00000000-0005-0000-0000-00007D0C0000}"/>
    <cellStyle name="Normal 11 5" xfId="3219" xr:uid="{00000000-0005-0000-0000-00007E0C0000}"/>
    <cellStyle name="Normal 11 6" xfId="3220" xr:uid="{00000000-0005-0000-0000-00007F0C0000}"/>
    <cellStyle name="Normal 11 7" xfId="3221" xr:uid="{00000000-0005-0000-0000-0000800C0000}"/>
    <cellStyle name="Normal 11 8" xfId="3222" xr:uid="{00000000-0005-0000-0000-0000810C0000}"/>
    <cellStyle name="Normal 11 9" xfId="3223" xr:uid="{00000000-0005-0000-0000-0000820C0000}"/>
    <cellStyle name="Normal 110" xfId="3224" xr:uid="{00000000-0005-0000-0000-0000830C0000}"/>
    <cellStyle name="Normal 111" xfId="3225" xr:uid="{00000000-0005-0000-0000-0000840C0000}"/>
    <cellStyle name="Normal 112" xfId="3226" xr:uid="{00000000-0005-0000-0000-0000850C0000}"/>
    <cellStyle name="Normal 113" xfId="3227" xr:uid="{00000000-0005-0000-0000-0000860C0000}"/>
    <cellStyle name="Normal 114" xfId="3228" xr:uid="{00000000-0005-0000-0000-0000870C0000}"/>
    <cellStyle name="Normal 115" xfId="3229" xr:uid="{00000000-0005-0000-0000-0000880C0000}"/>
    <cellStyle name="Normal 115 2" xfId="3230" xr:uid="{00000000-0005-0000-0000-0000890C0000}"/>
    <cellStyle name="Normal 115 2 2" xfId="3231" xr:uid="{00000000-0005-0000-0000-00008A0C0000}"/>
    <cellStyle name="Normal 115 2 2 2" xfId="3232" xr:uid="{00000000-0005-0000-0000-00008B0C0000}"/>
    <cellStyle name="Normal 115 2 2 3" xfId="3233" xr:uid="{00000000-0005-0000-0000-00008C0C0000}"/>
    <cellStyle name="Normal 115 2 3" xfId="3234" xr:uid="{00000000-0005-0000-0000-00008D0C0000}"/>
    <cellStyle name="Normal 115 2 4" xfId="3235" xr:uid="{00000000-0005-0000-0000-00008E0C0000}"/>
    <cellStyle name="Normal 115 2_Order Book" xfId="3236" xr:uid="{00000000-0005-0000-0000-00008F0C0000}"/>
    <cellStyle name="Normal 115 3" xfId="3237" xr:uid="{00000000-0005-0000-0000-0000900C0000}"/>
    <cellStyle name="Normal 115 3 2" xfId="3238" xr:uid="{00000000-0005-0000-0000-0000910C0000}"/>
    <cellStyle name="Normal 115 3 3" xfId="3239" xr:uid="{00000000-0005-0000-0000-0000920C0000}"/>
    <cellStyle name="Normal 115 4" xfId="3240" xr:uid="{00000000-0005-0000-0000-0000930C0000}"/>
    <cellStyle name="Normal 115 5" xfId="3241" xr:uid="{00000000-0005-0000-0000-0000940C0000}"/>
    <cellStyle name="Normal 115 6" xfId="3242" xr:uid="{00000000-0005-0000-0000-0000950C0000}"/>
    <cellStyle name="Normal 115_Order Book" xfId="3243" xr:uid="{00000000-0005-0000-0000-0000960C0000}"/>
    <cellStyle name="Normal 116" xfId="3244" xr:uid="{00000000-0005-0000-0000-0000970C0000}"/>
    <cellStyle name="Normal 116 2" xfId="3245" xr:uid="{00000000-0005-0000-0000-0000980C0000}"/>
    <cellStyle name="Normal 116 2 2" xfId="3246" xr:uid="{00000000-0005-0000-0000-0000990C0000}"/>
    <cellStyle name="Normal 116 2 2 2" xfId="3247" xr:uid="{00000000-0005-0000-0000-00009A0C0000}"/>
    <cellStyle name="Normal 116 2 2 3" xfId="3248" xr:uid="{00000000-0005-0000-0000-00009B0C0000}"/>
    <cellStyle name="Normal 116 2 3" xfId="3249" xr:uid="{00000000-0005-0000-0000-00009C0C0000}"/>
    <cellStyle name="Normal 116 2 4" xfId="3250" xr:uid="{00000000-0005-0000-0000-00009D0C0000}"/>
    <cellStyle name="Normal 116 2_Order Book" xfId="3251" xr:uid="{00000000-0005-0000-0000-00009E0C0000}"/>
    <cellStyle name="Normal 116 3" xfId="3252" xr:uid="{00000000-0005-0000-0000-00009F0C0000}"/>
    <cellStyle name="Normal 116 3 2" xfId="3253" xr:uid="{00000000-0005-0000-0000-0000A00C0000}"/>
    <cellStyle name="Normal 116 3 3" xfId="3254" xr:uid="{00000000-0005-0000-0000-0000A10C0000}"/>
    <cellStyle name="Normal 116 4" xfId="3255" xr:uid="{00000000-0005-0000-0000-0000A20C0000}"/>
    <cellStyle name="Normal 116 5" xfId="3256" xr:uid="{00000000-0005-0000-0000-0000A30C0000}"/>
    <cellStyle name="Normal 116_Order Book" xfId="3257" xr:uid="{00000000-0005-0000-0000-0000A40C0000}"/>
    <cellStyle name="Normal 117" xfId="3258" xr:uid="{00000000-0005-0000-0000-0000A50C0000}"/>
    <cellStyle name="Normal 118" xfId="3259" xr:uid="{00000000-0005-0000-0000-0000A60C0000}"/>
    <cellStyle name="Normal 119" xfId="3260" xr:uid="{00000000-0005-0000-0000-0000A70C0000}"/>
    <cellStyle name="Normal 12" xfId="3261" xr:uid="{00000000-0005-0000-0000-0000A80C0000}"/>
    <cellStyle name="Normal 12 2" xfId="3262" xr:uid="{00000000-0005-0000-0000-0000A90C0000}"/>
    <cellStyle name="Normal 12 2 2" xfId="3263" xr:uid="{00000000-0005-0000-0000-0000AA0C0000}"/>
    <cellStyle name="Normal 12 2 3" xfId="3264" xr:uid="{00000000-0005-0000-0000-0000AB0C0000}"/>
    <cellStyle name="Normal 12 3" xfId="3265" xr:uid="{00000000-0005-0000-0000-0000AC0C0000}"/>
    <cellStyle name="Normal 12 4" xfId="3266" xr:uid="{00000000-0005-0000-0000-0000AD0C0000}"/>
    <cellStyle name="Normal 12 5" xfId="3267" xr:uid="{00000000-0005-0000-0000-0000AE0C0000}"/>
    <cellStyle name="Normal 12 6" xfId="3268" xr:uid="{00000000-0005-0000-0000-0000AF0C0000}"/>
    <cellStyle name="Normal 12 7" xfId="3269" xr:uid="{00000000-0005-0000-0000-0000B00C0000}"/>
    <cellStyle name="Normal 12 8" xfId="3270" xr:uid="{00000000-0005-0000-0000-0000B10C0000}"/>
    <cellStyle name="Normal 120" xfId="3271" xr:uid="{00000000-0005-0000-0000-0000B20C0000}"/>
    <cellStyle name="Normal 121" xfId="3272" xr:uid="{00000000-0005-0000-0000-0000B30C0000}"/>
    <cellStyle name="Normal 122" xfId="3273" xr:uid="{00000000-0005-0000-0000-0000B40C0000}"/>
    <cellStyle name="Normal 123" xfId="3274" xr:uid="{00000000-0005-0000-0000-0000B50C0000}"/>
    <cellStyle name="Normal 124" xfId="3275" xr:uid="{00000000-0005-0000-0000-0000B60C0000}"/>
    <cellStyle name="Normal 125" xfId="3276" xr:uid="{00000000-0005-0000-0000-0000B70C0000}"/>
    <cellStyle name="Normal 126" xfId="3277" xr:uid="{00000000-0005-0000-0000-0000B80C0000}"/>
    <cellStyle name="Normal 127" xfId="3278" xr:uid="{00000000-0005-0000-0000-0000B90C0000}"/>
    <cellStyle name="Normal 128" xfId="3279" xr:uid="{00000000-0005-0000-0000-0000BA0C0000}"/>
    <cellStyle name="Normal 129" xfId="3280" xr:uid="{00000000-0005-0000-0000-0000BB0C0000}"/>
    <cellStyle name="Normal 13" xfId="3281" xr:uid="{00000000-0005-0000-0000-0000BC0C0000}"/>
    <cellStyle name="Normal 13 2" xfId="3282" xr:uid="{00000000-0005-0000-0000-0000BD0C0000}"/>
    <cellStyle name="Normal 13 2 2" xfId="3283" xr:uid="{00000000-0005-0000-0000-0000BE0C0000}"/>
    <cellStyle name="Normal 13 2 3" xfId="3284" xr:uid="{00000000-0005-0000-0000-0000BF0C0000}"/>
    <cellStyle name="Normal 13 3" xfId="3285" xr:uid="{00000000-0005-0000-0000-0000C00C0000}"/>
    <cellStyle name="Normal 13 4" xfId="3286" xr:uid="{00000000-0005-0000-0000-0000C10C0000}"/>
    <cellStyle name="Normal 13 5" xfId="3287" xr:uid="{00000000-0005-0000-0000-0000C20C0000}"/>
    <cellStyle name="Normal 13 6" xfId="3288" xr:uid="{00000000-0005-0000-0000-0000C30C0000}"/>
    <cellStyle name="Normal 13 7" xfId="3289" xr:uid="{00000000-0005-0000-0000-0000C40C0000}"/>
    <cellStyle name="Normal 13 8" xfId="3290" xr:uid="{00000000-0005-0000-0000-0000C50C0000}"/>
    <cellStyle name="Normal 13 9" xfId="3291" xr:uid="{00000000-0005-0000-0000-0000C60C0000}"/>
    <cellStyle name="Normal 130" xfId="3292" xr:uid="{00000000-0005-0000-0000-0000C70C0000}"/>
    <cellStyle name="Normal 131" xfId="3293" xr:uid="{00000000-0005-0000-0000-0000C80C0000}"/>
    <cellStyle name="Normal 132" xfId="3294" xr:uid="{00000000-0005-0000-0000-0000C90C0000}"/>
    <cellStyle name="Normal 133" xfId="3295" xr:uid="{00000000-0005-0000-0000-0000CA0C0000}"/>
    <cellStyle name="Normal 134" xfId="3296" xr:uid="{00000000-0005-0000-0000-0000CB0C0000}"/>
    <cellStyle name="Normal 135" xfId="3297" xr:uid="{00000000-0005-0000-0000-0000CC0C0000}"/>
    <cellStyle name="Normal 136" xfId="3298" xr:uid="{00000000-0005-0000-0000-0000CD0C0000}"/>
    <cellStyle name="Normal 137" xfId="3299" xr:uid="{00000000-0005-0000-0000-0000CE0C0000}"/>
    <cellStyle name="Normal 138" xfId="3300" xr:uid="{00000000-0005-0000-0000-0000CF0C0000}"/>
    <cellStyle name="Normal 139" xfId="3301" xr:uid="{00000000-0005-0000-0000-0000D00C0000}"/>
    <cellStyle name="Normal 14" xfId="3302" xr:uid="{00000000-0005-0000-0000-0000D10C0000}"/>
    <cellStyle name="Normal 14 2" xfId="3303" xr:uid="{00000000-0005-0000-0000-0000D20C0000}"/>
    <cellStyle name="Normal 14 2 2" xfId="3304" xr:uid="{00000000-0005-0000-0000-0000D30C0000}"/>
    <cellStyle name="Normal 14 2 3" xfId="3305" xr:uid="{00000000-0005-0000-0000-0000D40C0000}"/>
    <cellStyle name="Normal 14 3" xfId="3306" xr:uid="{00000000-0005-0000-0000-0000D50C0000}"/>
    <cellStyle name="Normal 14 4" xfId="3307" xr:uid="{00000000-0005-0000-0000-0000D60C0000}"/>
    <cellStyle name="Normal 14 5" xfId="3308" xr:uid="{00000000-0005-0000-0000-0000D70C0000}"/>
    <cellStyle name="Normal 14 6" xfId="3309" xr:uid="{00000000-0005-0000-0000-0000D80C0000}"/>
    <cellStyle name="Normal 14 7" xfId="3310" xr:uid="{00000000-0005-0000-0000-0000D90C0000}"/>
    <cellStyle name="Normal 14 8" xfId="3311" xr:uid="{00000000-0005-0000-0000-0000DA0C0000}"/>
    <cellStyle name="Normal 14 9" xfId="3312" xr:uid="{00000000-0005-0000-0000-0000DB0C0000}"/>
    <cellStyle name="Normal 140" xfId="3313" xr:uid="{00000000-0005-0000-0000-0000DC0C0000}"/>
    <cellStyle name="Normal 141" xfId="3314" xr:uid="{00000000-0005-0000-0000-0000DD0C0000}"/>
    <cellStyle name="Normal 142" xfId="3315" xr:uid="{00000000-0005-0000-0000-0000DE0C0000}"/>
    <cellStyle name="Normal 143" xfId="3316" xr:uid="{00000000-0005-0000-0000-0000DF0C0000}"/>
    <cellStyle name="Normal 143 2" xfId="3317" xr:uid="{00000000-0005-0000-0000-0000E00C0000}"/>
    <cellStyle name="Normal 144" xfId="3318" xr:uid="{00000000-0005-0000-0000-0000E10C0000}"/>
    <cellStyle name="Normal 144 2" xfId="3319" xr:uid="{00000000-0005-0000-0000-0000E20C0000}"/>
    <cellStyle name="Normal 144 2 2" xfId="3320" xr:uid="{00000000-0005-0000-0000-0000E30C0000}"/>
    <cellStyle name="Normal 144 2 2 2" xfId="3321" xr:uid="{00000000-0005-0000-0000-0000E40C0000}"/>
    <cellStyle name="Normal 144 2 2 3" xfId="3322" xr:uid="{00000000-0005-0000-0000-0000E50C0000}"/>
    <cellStyle name="Normal 144 2 3" xfId="3323" xr:uid="{00000000-0005-0000-0000-0000E60C0000}"/>
    <cellStyle name="Normal 144 2 4" xfId="3324" xr:uid="{00000000-0005-0000-0000-0000E70C0000}"/>
    <cellStyle name="Normal 144 2_Order Book" xfId="3325" xr:uid="{00000000-0005-0000-0000-0000E80C0000}"/>
    <cellStyle name="Normal 144 3" xfId="3326" xr:uid="{00000000-0005-0000-0000-0000E90C0000}"/>
    <cellStyle name="Normal 144 3 2" xfId="3327" xr:uid="{00000000-0005-0000-0000-0000EA0C0000}"/>
    <cellStyle name="Normal 144 3 3" xfId="3328" xr:uid="{00000000-0005-0000-0000-0000EB0C0000}"/>
    <cellStyle name="Normal 144 4" xfId="3329" xr:uid="{00000000-0005-0000-0000-0000EC0C0000}"/>
    <cellStyle name="Normal 144 5" xfId="3330" xr:uid="{00000000-0005-0000-0000-0000ED0C0000}"/>
    <cellStyle name="Normal 144_Order Book" xfId="3331" xr:uid="{00000000-0005-0000-0000-0000EE0C0000}"/>
    <cellStyle name="Normal 145" xfId="3332" xr:uid="{00000000-0005-0000-0000-0000EF0C0000}"/>
    <cellStyle name="Normal 145 2" xfId="3333" xr:uid="{00000000-0005-0000-0000-0000F00C0000}"/>
    <cellStyle name="Normal 145 2 2" xfId="3334" xr:uid="{00000000-0005-0000-0000-0000F10C0000}"/>
    <cellStyle name="Normal 145 2 2 2" xfId="3335" xr:uid="{00000000-0005-0000-0000-0000F20C0000}"/>
    <cellStyle name="Normal 145 2 2 3" xfId="3336" xr:uid="{00000000-0005-0000-0000-0000F30C0000}"/>
    <cellStyle name="Normal 145 2 3" xfId="3337" xr:uid="{00000000-0005-0000-0000-0000F40C0000}"/>
    <cellStyle name="Normal 145 2 4" xfId="3338" xr:uid="{00000000-0005-0000-0000-0000F50C0000}"/>
    <cellStyle name="Normal 145 2_Order Book" xfId="3339" xr:uid="{00000000-0005-0000-0000-0000F60C0000}"/>
    <cellStyle name="Normal 145 3" xfId="3340" xr:uid="{00000000-0005-0000-0000-0000F70C0000}"/>
    <cellStyle name="Normal 145 3 2" xfId="3341" xr:uid="{00000000-0005-0000-0000-0000F80C0000}"/>
    <cellStyle name="Normal 145 3 3" xfId="3342" xr:uid="{00000000-0005-0000-0000-0000F90C0000}"/>
    <cellStyle name="Normal 145 4" xfId="3343" xr:uid="{00000000-0005-0000-0000-0000FA0C0000}"/>
    <cellStyle name="Normal 145 5" xfId="3344" xr:uid="{00000000-0005-0000-0000-0000FB0C0000}"/>
    <cellStyle name="Normal 145_Order Book" xfId="3345" xr:uid="{00000000-0005-0000-0000-0000FC0C0000}"/>
    <cellStyle name="Normal 146" xfId="3346" xr:uid="{00000000-0005-0000-0000-0000FD0C0000}"/>
    <cellStyle name="Normal 146 2" xfId="3347" xr:uid="{00000000-0005-0000-0000-0000FE0C0000}"/>
    <cellStyle name="Normal 146 2 2" xfId="3348" xr:uid="{00000000-0005-0000-0000-0000FF0C0000}"/>
    <cellStyle name="Normal 146 2 2 2" xfId="3349" xr:uid="{00000000-0005-0000-0000-0000000D0000}"/>
    <cellStyle name="Normal 146 2 2 3" xfId="3350" xr:uid="{00000000-0005-0000-0000-0000010D0000}"/>
    <cellStyle name="Normal 146 2 3" xfId="3351" xr:uid="{00000000-0005-0000-0000-0000020D0000}"/>
    <cellStyle name="Normal 146 2 4" xfId="3352" xr:uid="{00000000-0005-0000-0000-0000030D0000}"/>
    <cellStyle name="Normal 146 2_Order Book" xfId="3353" xr:uid="{00000000-0005-0000-0000-0000040D0000}"/>
    <cellStyle name="Normal 146 3" xfId="3354" xr:uid="{00000000-0005-0000-0000-0000050D0000}"/>
    <cellStyle name="Normal 146 3 2" xfId="3355" xr:uid="{00000000-0005-0000-0000-0000060D0000}"/>
    <cellStyle name="Normal 146 3 3" xfId="3356" xr:uid="{00000000-0005-0000-0000-0000070D0000}"/>
    <cellStyle name="Normal 146 4" xfId="3357" xr:uid="{00000000-0005-0000-0000-0000080D0000}"/>
    <cellStyle name="Normal 146 5" xfId="3358" xr:uid="{00000000-0005-0000-0000-0000090D0000}"/>
    <cellStyle name="Normal 146_Order Book" xfId="3359" xr:uid="{00000000-0005-0000-0000-00000A0D0000}"/>
    <cellStyle name="Normal 147" xfId="3360" xr:uid="{00000000-0005-0000-0000-00000B0D0000}"/>
    <cellStyle name="Normal 147 2" xfId="3361" xr:uid="{00000000-0005-0000-0000-00000C0D0000}"/>
    <cellStyle name="Normal 147 2 2" xfId="3362" xr:uid="{00000000-0005-0000-0000-00000D0D0000}"/>
    <cellStyle name="Normal 147 2 2 2" xfId="3363" xr:uid="{00000000-0005-0000-0000-00000E0D0000}"/>
    <cellStyle name="Normal 147 2 2 3" xfId="3364" xr:uid="{00000000-0005-0000-0000-00000F0D0000}"/>
    <cellStyle name="Normal 147 2 3" xfId="3365" xr:uid="{00000000-0005-0000-0000-0000100D0000}"/>
    <cellStyle name="Normal 147 2 4" xfId="3366" xr:uid="{00000000-0005-0000-0000-0000110D0000}"/>
    <cellStyle name="Normal 147 2_Order Book" xfId="3367" xr:uid="{00000000-0005-0000-0000-0000120D0000}"/>
    <cellStyle name="Normal 147 3" xfId="3368" xr:uid="{00000000-0005-0000-0000-0000130D0000}"/>
    <cellStyle name="Normal 147 3 2" xfId="3369" xr:uid="{00000000-0005-0000-0000-0000140D0000}"/>
    <cellStyle name="Normal 147 3 3" xfId="3370" xr:uid="{00000000-0005-0000-0000-0000150D0000}"/>
    <cellStyle name="Normal 147 4" xfId="3371" xr:uid="{00000000-0005-0000-0000-0000160D0000}"/>
    <cellStyle name="Normal 147 5" xfId="3372" xr:uid="{00000000-0005-0000-0000-0000170D0000}"/>
    <cellStyle name="Normal 147_Order Book" xfId="3373" xr:uid="{00000000-0005-0000-0000-0000180D0000}"/>
    <cellStyle name="Normal 148" xfId="3374" xr:uid="{00000000-0005-0000-0000-0000190D0000}"/>
    <cellStyle name="Normal 148 2" xfId="3375" xr:uid="{00000000-0005-0000-0000-00001A0D0000}"/>
    <cellStyle name="Normal 148 2 2" xfId="3376" xr:uid="{00000000-0005-0000-0000-00001B0D0000}"/>
    <cellStyle name="Normal 148 2 2 2" xfId="3377" xr:uid="{00000000-0005-0000-0000-00001C0D0000}"/>
    <cellStyle name="Normal 148 2 2 3" xfId="3378" xr:uid="{00000000-0005-0000-0000-00001D0D0000}"/>
    <cellStyle name="Normal 148 2 3" xfId="3379" xr:uid="{00000000-0005-0000-0000-00001E0D0000}"/>
    <cellStyle name="Normal 148 2 4" xfId="3380" xr:uid="{00000000-0005-0000-0000-00001F0D0000}"/>
    <cellStyle name="Normal 148 2_Order Book" xfId="3381" xr:uid="{00000000-0005-0000-0000-0000200D0000}"/>
    <cellStyle name="Normal 148 3" xfId="3382" xr:uid="{00000000-0005-0000-0000-0000210D0000}"/>
    <cellStyle name="Normal 148 3 2" xfId="3383" xr:uid="{00000000-0005-0000-0000-0000220D0000}"/>
    <cellStyle name="Normal 148 3 3" xfId="3384" xr:uid="{00000000-0005-0000-0000-0000230D0000}"/>
    <cellStyle name="Normal 148 4" xfId="3385" xr:uid="{00000000-0005-0000-0000-0000240D0000}"/>
    <cellStyle name="Normal 148 5" xfId="3386" xr:uid="{00000000-0005-0000-0000-0000250D0000}"/>
    <cellStyle name="Normal 148_Order Book" xfId="3387" xr:uid="{00000000-0005-0000-0000-0000260D0000}"/>
    <cellStyle name="Normal 149" xfId="3388" xr:uid="{00000000-0005-0000-0000-0000270D0000}"/>
    <cellStyle name="Normal 149 2" xfId="3389" xr:uid="{00000000-0005-0000-0000-0000280D0000}"/>
    <cellStyle name="Normal 149 2 2" xfId="3390" xr:uid="{00000000-0005-0000-0000-0000290D0000}"/>
    <cellStyle name="Normal 149 2 2 2" xfId="3391" xr:uid="{00000000-0005-0000-0000-00002A0D0000}"/>
    <cellStyle name="Normal 149 2 2 3" xfId="3392" xr:uid="{00000000-0005-0000-0000-00002B0D0000}"/>
    <cellStyle name="Normal 149 2 3" xfId="3393" xr:uid="{00000000-0005-0000-0000-00002C0D0000}"/>
    <cellStyle name="Normal 149 2 4" xfId="3394" xr:uid="{00000000-0005-0000-0000-00002D0D0000}"/>
    <cellStyle name="Normal 149 2_Order Book" xfId="3395" xr:uid="{00000000-0005-0000-0000-00002E0D0000}"/>
    <cellStyle name="Normal 149 3" xfId="3396" xr:uid="{00000000-0005-0000-0000-00002F0D0000}"/>
    <cellStyle name="Normal 149 3 2" xfId="3397" xr:uid="{00000000-0005-0000-0000-0000300D0000}"/>
    <cellStyle name="Normal 149 3 3" xfId="3398" xr:uid="{00000000-0005-0000-0000-0000310D0000}"/>
    <cellStyle name="Normal 149 4" xfId="3399" xr:uid="{00000000-0005-0000-0000-0000320D0000}"/>
    <cellStyle name="Normal 149 5" xfId="3400" xr:uid="{00000000-0005-0000-0000-0000330D0000}"/>
    <cellStyle name="Normal 149_Order Book" xfId="3401" xr:uid="{00000000-0005-0000-0000-0000340D0000}"/>
    <cellStyle name="Normal 15" xfId="3402" xr:uid="{00000000-0005-0000-0000-0000350D0000}"/>
    <cellStyle name="Normal 15 2" xfId="3403" xr:uid="{00000000-0005-0000-0000-0000360D0000}"/>
    <cellStyle name="Normal 15 2 2" xfId="3404" xr:uid="{00000000-0005-0000-0000-0000370D0000}"/>
    <cellStyle name="Normal 15 2 3" xfId="3405" xr:uid="{00000000-0005-0000-0000-0000380D0000}"/>
    <cellStyle name="Normal 15 3" xfId="3406" xr:uid="{00000000-0005-0000-0000-0000390D0000}"/>
    <cellStyle name="Normal 15 4" xfId="3407" xr:uid="{00000000-0005-0000-0000-00003A0D0000}"/>
    <cellStyle name="Normal 15 5" xfId="3408" xr:uid="{00000000-0005-0000-0000-00003B0D0000}"/>
    <cellStyle name="Normal 15 6" xfId="3409" xr:uid="{00000000-0005-0000-0000-00003C0D0000}"/>
    <cellStyle name="Normal 15 7" xfId="3410" xr:uid="{00000000-0005-0000-0000-00003D0D0000}"/>
    <cellStyle name="Normal 15 8" xfId="3411" xr:uid="{00000000-0005-0000-0000-00003E0D0000}"/>
    <cellStyle name="Normal 150" xfId="3412" xr:uid="{00000000-0005-0000-0000-00003F0D0000}"/>
    <cellStyle name="Normal 150 2" xfId="3413" xr:uid="{00000000-0005-0000-0000-0000400D0000}"/>
    <cellStyle name="Normal 150 2 2" xfId="3414" xr:uid="{00000000-0005-0000-0000-0000410D0000}"/>
    <cellStyle name="Normal 150 3" xfId="3415" xr:uid="{00000000-0005-0000-0000-0000420D0000}"/>
    <cellStyle name="Normal 150_Order Book" xfId="3416" xr:uid="{00000000-0005-0000-0000-0000430D0000}"/>
    <cellStyle name="Normal 151" xfId="3417" xr:uid="{00000000-0005-0000-0000-0000440D0000}"/>
    <cellStyle name="Normal 151 2" xfId="3418" xr:uid="{00000000-0005-0000-0000-0000450D0000}"/>
    <cellStyle name="Normal 151 2 2" xfId="3419" xr:uid="{00000000-0005-0000-0000-0000460D0000}"/>
    <cellStyle name="Normal 151 2 3" xfId="3420" xr:uid="{00000000-0005-0000-0000-0000470D0000}"/>
    <cellStyle name="Normal 151 3" xfId="3421" xr:uid="{00000000-0005-0000-0000-0000480D0000}"/>
    <cellStyle name="Normal 151 4" xfId="3422" xr:uid="{00000000-0005-0000-0000-0000490D0000}"/>
    <cellStyle name="Normal 151_Order Book" xfId="3423" xr:uid="{00000000-0005-0000-0000-00004A0D0000}"/>
    <cellStyle name="Normal 152" xfId="3424" xr:uid="{00000000-0005-0000-0000-00004B0D0000}"/>
    <cellStyle name="Normal 153" xfId="3425" xr:uid="{00000000-0005-0000-0000-00004C0D0000}"/>
    <cellStyle name="Normal 154" xfId="3426" xr:uid="{00000000-0005-0000-0000-00004D0D0000}"/>
    <cellStyle name="Normal 155" xfId="3427" xr:uid="{00000000-0005-0000-0000-00004E0D0000}"/>
    <cellStyle name="Normal 156" xfId="3428" xr:uid="{00000000-0005-0000-0000-00004F0D0000}"/>
    <cellStyle name="Normal 157" xfId="3429" xr:uid="{00000000-0005-0000-0000-0000500D0000}"/>
    <cellStyle name="Normal 157 2" xfId="3430" xr:uid="{00000000-0005-0000-0000-0000510D0000}"/>
    <cellStyle name="Normal 158" xfId="3431" xr:uid="{00000000-0005-0000-0000-0000520D0000}"/>
    <cellStyle name="Normal 158 2" xfId="3432" xr:uid="{00000000-0005-0000-0000-0000530D0000}"/>
    <cellStyle name="Normal 159" xfId="3433" xr:uid="{00000000-0005-0000-0000-0000540D0000}"/>
    <cellStyle name="Normal 159 2" xfId="3434" xr:uid="{00000000-0005-0000-0000-0000550D0000}"/>
    <cellStyle name="Normal 159 2 2" xfId="3435" xr:uid="{00000000-0005-0000-0000-0000560D0000}"/>
    <cellStyle name="Normal 159 2 3" xfId="3436" xr:uid="{00000000-0005-0000-0000-0000570D0000}"/>
    <cellStyle name="Normal 159 3" xfId="3437" xr:uid="{00000000-0005-0000-0000-0000580D0000}"/>
    <cellStyle name="Normal 159 4" xfId="3438" xr:uid="{00000000-0005-0000-0000-0000590D0000}"/>
    <cellStyle name="Normal 159_Order Book" xfId="3439" xr:uid="{00000000-0005-0000-0000-00005A0D0000}"/>
    <cellStyle name="Normal 16" xfId="3440" xr:uid="{00000000-0005-0000-0000-00005B0D0000}"/>
    <cellStyle name="Normal 16 2" xfId="3441" xr:uid="{00000000-0005-0000-0000-00005C0D0000}"/>
    <cellStyle name="Normal 16 2 2" xfId="3442" xr:uid="{00000000-0005-0000-0000-00005D0D0000}"/>
    <cellStyle name="Normal 16 3" xfId="3443" xr:uid="{00000000-0005-0000-0000-00005E0D0000}"/>
    <cellStyle name="Normal 16 4" xfId="3444" xr:uid="{00000000-0005-0000-0000-00005F0D0000}"/>
    <cellStyle name="Normal 16 5" xfId="3445" xr:uid="{00000000-0005-0000-0000-0000600D0000}"/>
    <cellStyle name="Normal 16 6" xfId="3446" xr:uid="{00000000-0005-0000-0000-0000610D0000}"/>
    <cellStyle name="Normal 16 7" xfId="3447" xr:uid="{00000000-0005-0000-0000-0000620D0000}"/>
    <cellStyle name="Normal 16 8" xfId="3448" xr:uid="{00000000-0005-0000-0000-0000630D0000}"/>
    <cellStyle name="Normal 160" xfId="3449" xr:uid="{00000000-0005-0000-0000-0000640D0000}"/>
    <cellStyle name="Normal 160 2" xfId="3450" xr:uid="{00000000-0005-0000-0000-0000650D0000}"/>
    <cellStyle name="Normal 160 2 2" xfId="3451" xr:uid="{00000000-0005-0000-0000-0000660D0000}"/>
    <cellStyle name="Normal 160 2 3" xfId="3452" xr:uid="{00000000-0005-0000-0000-0000670D0000}"/>
    <cellStyle name="Normal 160 3" xfId="3453" xr:uid="{00000000-0005-0000-0000-0000680D0000}"/>
    <cellStyle name="Normal 160 4" xfId="3454" xr:uid="{00000000-0005-0000-0000-0000690D0000}"/>
    <cellStyle name="Normal 160_Order Book" xfId="3455" xr:uid="{00000000-0005-0000-0000-00006A0D0000}"/>
    <cellStyle name="Normal 161" xfId="3456" xr:uid="{00000000-0005-0000-0000-00006B0D0000}"/>
    <cellStyle name="Normal 161 2" xfId="3457" xr:uid="{00000000-0005-0000-0000-00006C0D0000}"/>
    <cellStyle name="Normal 161 2 2" xfId="3458" xr:uid="{00000000-0005-0000-0000-00006D0D0000}"/>
    <cellStyle name="Normal 161 2 3" xfId="3459" xr:uid="{00000000-0005-0000-0000-00006E0D0000}"/>
    <cellStyle name="Normal 161 3" xfId="3460" xr:uid="{00000000-0005-0000-0000-00006F0D0000}"/>
    <cellStyle name="Normal 161 4" xfId="3461" xr:uid="{00000000-0005-0000-0000-0000700D0000}"/>
    <cellStyle name="Normal 161_Order Book" xfId="3462" xr:uid="{00000000-0005-0000-0000-0000710D0000}"/>
    <cellStyle name="Normal 162" xfId="3463" xr:uid="{00000000-0005-0000-0000-0000720D0000}"/>
    <cellStyle name="Normal 162 2" xfId="3464" xr:uid="{00000000-0005-0000-0000-0000730D0000}"/>
    <cellStyle name="Normal 162 2 2" xfId="3465" xr:uid="{00000000-0005-0000-0000-0000740D0000}"/>
    <cellStyle name="Normal 162 2 3" xfId="3466" xr:uid="{00000000-0005-0000-0000-0000750D0000}"/>
    <cellStyle name="Normal 162 3" xfId="3467" xr:uid="{00000000-0005-0000-0000-0000760D0000}"/>
    <cellStyle name="Normal 162 4" xfId="3468" xr:uid="{00000000-0005-0000-0000-0000770D0000}"/>
    <cellStyle name="Normal 162_Order Book" xfId="3469" xr:uid="{00000000-0005-0000-0000-0000780D0000}"/>
    <cellStyle name="Normal 163" xfId="3470" xr:uid="{00000000-0005-0000-0000-0000790D0000}"/>
    <cellStyle name="Normal 163 2" xfId="3471" xr:uid="{00000000-0005-0000-0000-00007A0D0000}"/>
    <cellStyle name="Normal 163 2 2" xfId="3472" xr:uid="{00000000-0005-0000-0000-00007B0D0000}"/>
    <cellStyle name="Normal 163 2 3" xfId="3473" xr:uid="{00000000-0005-0000-0000-00007C0D0000}"/>
    <cellStyle name="Normal 163 3" xfId="3474" xr:uid="{00000000-0005-0000-0000-00007D0D0000}"/>
    <cellStyle name="Normal 163 4" xfId="3475" xr:uid="{00000000-0005-0000-0000-00007E0D0000}"/>
    <cellStyle name="Normal 163_Order Book" xfId="3476" xr:uid="{00000000-0005-0000-0000-00007F0D0000}"/>
    <cellStyle name="Normal 164" xfId="3477" xr:uid="{00000000-0005-0000-0000-0000800D0000}"/>
    <cellStyle name="Normal 164 2" xfId="3478" xr:uid="{00000000-0005-0000-0000-0000810D0000}"/>
    <cellStyle name="Normal 164 2 2" xfId="3479" xr:uid="{00000000-0005-0000-0000-0000820D0000}"/>
    <cellStyle name="Normal 164 2 3" xfId="3480" xr:uid="{00000000-0005-0000-0000-0000830D0000}"/>
    <cellStyle name="Normal 164 3" xfId="3481" xr:uid="{00000000-0005-0000-0000-0000840D0000}"/>
    <cellStyle name="Normal 164 4" xfId="3482" xr:uid="{00000000-0005-0000-0000-0000850D0000}"/>
    <cellStyle name="Normal 164_Order Book" xfId="3483" xr:uid="{00000000-0005-0000-0000-0000860D0000}"/>
    <cellStyle name="Normal 165" xfId="3484" xr:uid="{00000000-0005-0000-0000-0000870D0000}"/>
    <cellStyle name="Normal 165 2" xfId="3485" xr:uid="{00000000-0005-0000-0000-0000880D0000}"/>
    <cellStyle name="Normal 165 2 2" xfId="3486" xr:uid="{00000000-0005-0000-0000-0000890D0000}"/>
    <cellStyle name="Normal 165 2 3" xfId="3487" xr:uid="{00000000-0005-0000-0000-00008A0D0000}"/>
    <cellStyle name="Normal 165 3" xfId="3488" xr:uid="{00000000-0005-0000-0000-00008B0D0000}"/>
    <cellStyle name="Normal 165 4" xfId="3489" xr:uid="{00000000-0005-0000-0000-00008C0D0000}"/>
    <cellStyle name="Normal 165_Order Book" xfId="3490" xr:uid="{00000000-0005-0000-0000-00008D0D0000}"/>
    <cellStyle name="Normal 166" xfId="3491" xr:uid="{00000000-0005-0000-0000-00008E0D0000}"/>
    <cellStyle name="Normal 166 2" xfId="3492" xr:uid="{00000000-0005-0000-0000-00008F0D0000}"/>
    <cellStyle name="Normal 166 2 2" xfId="3493" xr:uid="{00000000-0005-0000-0000-0000900D0000}"/>
    <cellStyle name="Normal 166 2 3" xfId="3494" xr:uid="{00000000-0005-0000-0000-0000910D0000}"/>
    <cellStyle name="Normal 166 3" xfId="3495" xr:uid="{00000000-0005-0000-0000-0000920D0000}"/>
    <cellStyle name="Normal 166 4" xfId="3496" xr:uid="{00000000-0005-0000-0000-0000930D0000}"/>
    <cellStyle name="Normal 166_Order Book" xfId="3497" xr:uid="{00000000-0005-0000-0000-0000940D0000}"/>
    <cellStyle name="Normal 167" xfId="3498" xr:uid="{00000000-0005-0000-0000-0000950D0000}"/>
    <cellStyle name="Normal 167 2" xfId="3499" xr:uid="{00000000-0005-0000-0000-0000960D0000}"/>
    <cellStyle name="Normal 167 2 2" xfId="3500" xr:uid="{00000000-0005-0000-0000-0000970D0000}"/>
    <cellStyle name="Normal 167 2 3" xfId="3501" xr:uid="{00000000-0005-0000-0000-0000980D0000}"/>
    <cellStyle name="Normal 167 3" xfId="3502" xr:uid="{00000000-0005-0000-0000-0000990D0000}"/>
    <cellStyle name="Normal 167 4" xfId="3503" xr:uid="{00000000-0005-0000-0000-00009A0D0000}"/>
    <cellStyle name="Normal 167_Order Book" xfId="3504" xr:uid="{00000000-0005-0000-0000-00009B0D0000}"/>
    <cellStyle name="Normal 168" xfId="3505" xr:uid="{00000000-0005-0000-0000-00009C0D0000}"/>
    <cellStyle name="Normal 168 2" xfId="3506" xr:uid="{00000000-0005-0000-0000-00009D0D0000}"/>
    <cellStyle name="Normal 168 3" xfId="3507" xr:uid="{00000000-0005-0000-0000-00009E0D0000}"/>
    <cellStyle name="Normal 169" xfId="3508" xr:uid="{00000000-0005-0000-0000-00009F0D0000}"/>
    <cellStyle name="Normal 169 2" xfId="3509" xr:uid="{00000000-0005-0000-0000-0000A00D0000}"/>
    <cellStyle name="Normal 169 3" xfId="3510" xr:uid="{00000000-0005-0000-0000-0000A10D0000}"/>
    <cellStyle name="Normal 17" xfId="3511" xr:uid="{00000000-0005-0000-0000-0000A20D0000}"/>
    <cellStyle name="Normal 17 2" xfId="3512" xr:uid="{00000000-0005-0000-0000-0000A30D0000}"/>
    <cellStyle name="Normal 17 3" xfId="3513" xr:uid="{00000000-0005-0000-0000-0000A40D0000}"/>
    <cellStyle name="Normal 17 4" xfId="3514" xr:uid="{00000000-0005-0000-0000-0000A50D0000}"/>
    <cellStyle name="Normal 17 5" xfId="3515" xr:uid="{00000000-0005-0000-0000-0000A60D0000}"/>
    <cellStyle name="Normal 17 6" xfId="3516" xr:uid="{00000000-0005-0000-0000-0000A70D0000}"/>
    <cellStyle name="Normal 170" xfId="3517" xr:uid="{00000000-0005-0000-0000-0000A80D0000}"/>
    <cellStyle name="Normal 170 2" xfId="3518" xr:uid="{00000000-0005-0000-0000-0000A90D0000}"/>
    <cellStyle name="Normal 170 3" xfId="3519" xr:uid="{00000000-0005-0000-0000-0000AA0D0000}"/>
    <cellStyle name="Normal 171" xfId="3520" xr:uid="{00000000-0005-0000-0000-0000AB0D0000}"/>
    <cellStyle name="Normal 171 2" xfId="3521" xr:uid="{00000000-0005-0000-0000-0000AC0D0000}"/>
    <cellStyle name="Normal 172" xfId="3522" xr:uid="{00000000-0005-0000-0000-0000AD0D0000}"/>
    <cellStyle name="Normal 172 2" xfId="3523" xr:uid="{00000000-0005-0000-0000-0000AE0D0000}"/>
    <cellStyle name="Normal 173" xfId="3524" xr:uid="{00000000-0005-0000-0000-0000AF0D0000}"/>
    <cellStyle name="Normal 173 2" xfId="3525" xr:uid="{00000000-0005-0000-0000-0000B00D0000}"/>
    <cellStyle name="Normal 174" xfId="3526" xr:uid="{00000000-0005-0000-0000-0000B10D0000}"/>
    <cellStyle name="Normal 174 2" xfId="3527" xr:uid="{00000000-0005-0000-0000-0000B20D0000}"/>
    <cellStyle name="Normal 175" xfId="3528" xr:uid="{00000000-0005-0000-0000-0000B30D0000}"/>
    <cellStyle name="Normal 175 2" xfId="3529" xr:uid="{00000000-0005-0000-0000-0000B40D0000}"/>
    <cellStyle name="Normal 176" xfId="3530" xr:uid="{00000000-0005-0000-0000-0000B50D0000}"/>
    <cellStyle name="Normal 176 2" xfId="3531" xr:uid="{00000000-0005-0000-0000-0000B60D0000}"/>
    <cellStyle name="Normal 177" xfId="3532" xr:uid="{00000000-0005-0000-0000-0000B70D0000}"/>
    <cellStyle name="Normal 177 2" xfId="3533" xr:uid="{00000000-0005-0000-0000-0000B80D0000}"/>
    <cellStyle name="Normal 178" xfId="3534" xr:uid="{00000000-0005-0000-0000-0000B90D0000}"/>
    <cellStyle name="Normal 178 2" xfId="3535" xr:uid="{00000000-0005-0000-0000-0000BA0D0000}"/>
    <cellStyle name="Normal 179" xfId="3536" xr:uid="{00000000-0005-0000-0000-0000BB0D0000}"/>
    <cellStyle name="Normal 179 2" xfId="3537" xr:uid="{00000000-0005-0000-0000-0000BC0D0000}"/>
    <cellStyle name="Normal 18" xfId="3538" xr:uid="{00000000-0005-0000-0000-0000BD0D0000}"/>
    <cellStyle name="Normal 18 2" xfId="3539" xr:uid="{00000000-0005-0000-0000-0000BE0D0000}"/>
    <cellStyle name="Normal 18 3" xfId="3540" xr:uid="{00000000-0005-0000-0000-0000BF0D0000}"/>
    <cellStyle name="Normal 18 4" xfId="3541" xr:uid="{00000000-0005-0000-0000-0000C00D0000}"/>
    <cellStyle name="Normal 18 5" xfId="3542" xr:uid="{00000000-0005-0000-0000-0000C10D0000}"/>
    <cellStyle name="Normal 18 6" xfId="3543" xr:uid="{00000000-0005-0000-0000-0000C20D0000}"/>
    <cellStyle name="Normal 180" xfId="3544" xr:uid="{00000000-0005-0000-0000-0000C30D0000}"/>
    <cellStyle name="Normal 181" xfId="3545" xr:uid="{00000000-0005-0000-0000-0000C40D0000}"/>
    <cellStyle name="Normal 182" xfId="3546" xr:uid="{00000000-0005-0000-0000-0000C50D0000}"/>
    <cellStyle name="Normal 183" xfId="3547" xr:uid="{00000000-0005-0000-0000-0000C60D0000}"/>
    <cellStyle name="Normal 184" xfId="3548" xr:uid="{00000000-0005-0000-0000-0000C70D0000}"/>
    <cellStyle name="Normal 185" xfId="3549" xr:uid="{00000000-0005-0000-0000-0000C80D0000}"/>
    <cellStyle name="Normal 185 2" xfId="3550" xr:uid="{00000000-0005-0000-0000-0000C90D0000}"/>
    <cellStyle name="Normal 186" xfId="3551" xr:uid="{00000000-0005-0000-0000-0000CA0D0000}"/>
    <cellStyle name="Normal 186 2" xfId="3552" xr:uid="{00000000-0005-0000-0000-0000CB0D0000}"/>
    <cellStyle name="Normal 187" xfId="3553" xr:uid="{00000000-0005-0000-0000-0000CC0D0000}"/>
    <cellStyle name="Normal 188" xfId="3554" xr:uid="{00000000-0005-0000-0000-0000CD0D0000}"/>
    <cellStyle name="Normal 189" xfId="3555" xr:uid="{00000000-0005-0000-0000-0000CE0D0000}"/>
    <cellStyle name="Normal 19" xfId="3556" xr:uid="{00000000-0005-0000-0000-0000CF0D0000}"/>
    <cellStyle name="Normal 19 2" xfId="3557" xr:uid="{00000000-0005-0000-0000-0000D00D0000}"/>
    <cellStyle name="Normal 19 3" xfId="3558" xr:uid="{00000000-0005-0000-0000-0000D10D0000}"/>
    <cellStyle name="Normal 19 4" xfId="3559" xr:uid="{00000000-0005-0000-0000-0000D20D0000}"/>
    <cellStyle name="Normal 19 5" xfId="3560" xr:uid="{00000000-0005-0000-0000-0000D30D0000}"/>
    <cellStyle name="Normal 190" xfId="3561" xr:uid="{00000000-0005-0000-0000-0000D40D0000}"/>
    <cellStyle name="Normal 191" xfId="3562" xr:uid="{00000000-0005-0000-0000-0000D50D0000}"/>
    <cellStyle name="Normal 192" xfId="3563" xr:uid="{00000000-0005-0000-0000-0000D60D0000}"/>
    <cellStyle name="Normal 192 2" xfId="3564" xr:uid="{00000000-0005-0000-0000-0000D70D0000}"/>
    <cellStyle name="Normal 192 3" xfId="3565" xr:uid="{00000000-0005-0000-0000-0000D80D0000}"/>
    <cellStyle name="Normal 193" xfId="3566" xr:uid="{00000000-0005-0000-0000-0000D90D0000}"/>
    <cellStyle name="Normal 193 2" xfId="3567" xr:uid="{00000000-0005-0000-0000-0000DA0D0000}"/>
    <cellStyle name="Normal 194" xfId="3568" xr:uid="{00000000-0005-0000-0000-0000DB0D0000}"/>
    <cellStyle name="Normal 195" xfId="3569" xr:uid="{00000000-0005-0000-0000-0000DC0D0000}"/>
    <cellStyle name="Normal 196" xfId="3570" xr:uid="{00000000-0005-0000-0000-0000DD0D0000}"/>
    <cellStyle name="Normal 197" xfId="3571" xr:uid="{00000000-0005-0000-0000-0000DE0D0000}"/>
    <cellStyle name="Normal 198" xfId="3572" xr:uid="{00000000-0005-0000-0000-0000DF0D0000}"/>
    <cellStyle name="Normal 199" xfId="3573" xr:uid="{00000000-0005-0000-0000-0000E00D0000}"/>
    <cellStyle name="Normal 2" xfId="46" xr:uid="{00000000-0005-0000-0000-0000E10D0000}"/>
    <cellStyle name="Normal 2 10" xfId="3575" xr:uid="{00000000-0005-0000-0000-0000E20D0000}"/>
    <cellStyle name="Normal 2 11" xfId="3576" xr:uid="{00000000-0005-0000-0000-0000E30D0000}"/>
    <cellStyle name="Normal 2 12" xfId="3574" xr:uid="{00000000-0005-0000-0000-0000E40D0000}"/>
    <cellStyle name="Normal 2 2" xfId="129" xr:uid="{00000000-0005-0000-0000-0000E50D0000}"/>
    <cellStyle name="Normal 2 2 2" xfId="3577" xr:uid="{00000000-0005-0000-0000-0000E60D0000}"/>
    <cellStyle name="Normal 2 2 2 2" xfId="3578" xr:uid="{00000000-0005-0000-0000-0000E70D0000}"/>
    <cellStyle name="Normal 2 2 3" xfId="3579" xr:uid="{00000000-0005-0000-0000-0000E80D0000}"/>
    <cellStyle name="Normal 2 2 4" xfId="3580" xr:uid="{00000000-0005-0000-0000-0000E90D0000}"/>
    <cellStyle name="Normal 2 2 5" xfId="3581" xr:uid="{00000000-0005-0000-0000-0000EA0D0000}"/>
    <cellStyle name="Normal 2 2 6" xfId="3582" xr:uid="{00000000-0005-0000-0000-0000EB0D0000}"/>
    <cellStyle name="Normal 2 3" xfId="3583" xr:uid="{00000000-0005-0000-0000-0000EC0D0000}"/>
    <cellStyle name="Normal 2 3 2" xfId="3584" xr:uid="{00000000-0005-0000-0000-0000ED0D0000}"/>
    <cellStyle name="Normal 2 3 2 2" xfId="3585" xr:uid="{00000000-0005-0000-0000-0000EE0D0000}"/>
    <cellStyle name="Normal 2 3 3" xfId="3586" xr:uid="{00000000-0005-0000-0000-0000EF0D0000}"/>
    <cellStyle name="Normal 2 3 4" xfId="3587" xr:uid="{00000000-0005-0000-0000-0000F00D0000}"/>
    <cellStyle name="Normal 2 3 5" xfId="3588" xr:uid="{00000000-0005-0000-0000-0000F10D0000}"/>
    <cellStyle name="Normal 2 4" xfId="3589" xr:uid="{00000000-0005-0000-0000-0000F20D0000}"/>
    <cellStyle name="Normal 2 4 2" xfId="3590" xr:uid="{00000000-0005-0000-0000-0000F30D0000}"/>
    <cellStyle name="Normal 2 4 2 2" xfId="3591" xr:uid="{00000000-0005-0000-0000-0000F40D0000}"/>
    <cellStyle name="Normal 2 4 3" xfId="3592" xr:uid="{00000000-0005-0000-0000-0000F50D0000}"/>
    <cellStyle name="Normal 2 4 4" xfId="3593" xr:uid="{00000000-0005-0000-0000-0000F60D0000}"/>
    <cellStyle name="Normal 2 4 5" xfId="3594" xr:uid="{00000000-0005-0000-0000-0000F70D0000}"/>
    <cellStyle name="Normal 2 5" xfId="3595" xr:uid="{00000000-0005-0000-0000-0000F80D0000}"/>
    <cellStyle name="Normal 2 5 2" xfId="3596" xr:uid="{00000000-0005-0000-0000-0000F90D0000}"/>
    <cellStyle name="Normal 2 5 3" xfId="3597" xr:uid="{00000000-0005-0000-0000-0000FA0D0000}"/>
    <cellStyle name="Normal 2 5 4" xfId="3598" xr:uid="{00000000-0005-0000-0000-0000FB0D0000}"/>
    <cellStyle name="Normal 2 5 5" xfId="3599" xr:uid="{00000000-0005-0000-0000-0000FC0D0000}"/>
    <cellStyle name="Normal 2 6" xfId="3600" xr:uid="{00000000-0005-0000-0000-0000FD0D0000}"/>
    <cellStyle name="Normal 2 6 2" xfId="3601" xr:uid="{00000000-0005-0000-0000-0000FE0D0000}"/>
    <cellStyle name="Normal 2 6 3" xfId="3602" xr:uid="{00000000-0005-0000-0000-0000FF0D0000}"/>
    <cellStyle name="Normal 2 6 4" xfId="3603" xr:uid="{00000000-0005-0000-0000-0000000E0000}"/>
    <cellStyle name="Normal 2 6 5" xfId="3604" xr:uid="{00000000-0005-0000-0000-0000010E0000}"/>
    <cellStyle name="Normal 2 7" xfId="3605" xr:uid="{00000000-0005-0000-0000-0000020E0000}"/>
    <cellStyle name="Normal 2 7 2" xfId="3606" xr:uid="{00000000-0005-0000-0000-0000030E0000}"/>
    <cellStyle name="Normal 2 7 3" xfId="3607" xr:uid="{00000000-0005-0000-0000-0000040E0000}"/>
    <cellStyle name="Normal 2 7 4" xfId="3608" xr:uid="{00000000-0005-0000-0000-0000050E0000}"/>
    <cellStyle name="Normal 2 7 5" xfId="3609" xr:uid="{00000000-0005-0000-0000-0000060E0000}"/>
    <cellStyle name="Normal 2 8" xfId="3610" xr:uid="{00000000-0005-0000-0000-0000070E0000}"/>
    <cellStyle name="Normal 2 8 2" xfId="3611" xr:uid="{00000000-0005-0000-0000-0000080E0000}"/>
    <cellStyle name="Normal 2 9" xfId="3612" xr:uid="{00000000-0005-0000-0000-0000090E0000}"/>
    <cellStyle name="Normal 2_Order Book" xfId="3613" xr:uid="{00000000-0005-0000-0000-00000A0E0000}"/>
    <cellStyle name="Normal 20" xfId="3614" xr:uid="{00000000-0005-0000-0000-00000B0E0000}"/>
    <cellStyle name="Normal 20 2" xfId="3615" xr:uid="{00000000-0005-0000-0000-00000C0E0000}"/>
    <cellStyle name="Normal 20 3" xfId="3616" xr:uid="{00000000-0005-0000-0000-00000D0E0000}"/>
    <cellStyle name="Normal 20 4" xfId="3617" xr:uid="{00000000-0005-0000-0000-00000E0E0000}"/>
    <cellStyle name="Normal 20 5" xfId="3618" xr:uid="{00000000-0005-0000-0000-00000F0E0000}"/>
    <cellStyle name="Normal 200" xfId="3619" xr:uid="{00000000-0005-0000-0000-0000100E0000}"/>
    <cellStyle name="Normal 201" xfId="3620" xr:uid="{00000000-0005-0000-0000-0000110E0000}"/>
    <cellStyle name="Normal 202" xfId="3621" xr:uid="{00000000-0005-0000-0000-0000120E0000}"/>
    <cellStyle name="Normal 203" xfId="3622" xr:uid="{00000000-0005-0000-0000-0000130E0000}"/>
    <cellStyle name="Normal 204" xfId="3623" xr:uid="{00000000-0005-0000-0000-0000140E0000}"/>
    <cellStyle name="Normal 205" xfId="3624" xr:uid="{00000000-0005-0000-0000-0000150E0000}"/>
    <cellStyle name="Normal 206" xfId="3625" xr:uid="{00000000-0005-0000-0000-0000160E0000}"/>
    <cellStyle name="Normal 207" xfId="3626" xr:uid="{00000000-0005-0000-0000-0000170E0000}"/>
    <cellStyle name="Normal 208" xfId="3627" xr:uid="{00000000-0005-0000-0000-0000180E0000}"/>
    <cellStyle name="Normal 209" xfId="3628" xr:uid="{00000000-0005-0000-0000-0000190E0000}"/>
    <cellStyle name="Normal 21" xfId="3629" xr:uid="{00000000-0005-0000-0000-00001A0E0000}"/>
    <cellStyle name="Normal 21 10" xfId="3630" xr:uid="{00000000-0005-0000-0000-00001B0E0000}"/>
    <cellStyle name="Normal 21 10 2" xfId="3631" xr:uid="{00000000-0005-0000-0000-00001C0E0000}"/>
    <cellStyle name="Normal 21 10 3" xfId="3632" xr:uid="{00000000-0005-0000-0000-00001D0E0000}"/>
    <cellStyle name="Normal 21 11" xfId="3633" xr:uid="{00000000-0005-0000-0000-00001E0E0000}"/>
    <cellStyle name="Normal 21 12" xfId="3634" xr:uid="{00000000-0005-0000-0000-00001F0E0000}"/>
    <cellStyle name="Normal 21 2" xfId="3635" xr:uid="{00000000-0005-0000-0000-0000200E0000}"/>
    <cellStyle name="Normal 21 2 10" xfId="3636" xr:uid="{00000000-0005-0000-0000-0000210E0000}"/>
    <cellStyle name="Normal 21 2 2" xfId="3637" xr:uid="{00000000-0005-0000-0000-0000220E0000}"/>
    <cellStyle name="Normal 21 2 2 2" xfId="3638" xr:uid="{00000000-0005-0000-0000-0000230E0000}"/>
    <cellStyle name="Normal 21 2 2 2 2" xfId="3639" xr:uid="{00000000-0005-0000-0000-0000240E0000}"/>
    <cellStyle name="Normal 21 2 2 2 2 2" xfId="3640" xr:uid="{00000000-0005-0000-0000-0000250E0000}"/>
    <cellStyle name="Normal 21 2 2 2 2 2 2" xfId="3641" xr:uid="{00000000-0005-0000-0000-0000260E0000}"/>
    <cellStyle name="Normal 21 2 2 2 2 2 3" xfId="3642" xr:uid="{00000000-0005-0000-0000-0000270E0000}"/>
    <cellStyle name="Normal 21 2 2 2 2 3" xfId="3643" xr:uid="{00000000-0005-0000-0000-0000280E0000}"/>
    <cellStyle name="Normal 21 2 2 2 2 4" xfId="3644" xr:uid="{00000000-0005-0000-0000-0000290E0000}"/>
    <cellStyle name="Normal 21 2 2 2 2_Order Book" xfId="3645" xr:uid="{00000000-0005-0000-0000-00002A0E0000}"/>
    <cellStyle name="Normal 21 2 2 2 3" xfId="3646" xr:uid="{00000000-0005-0000-0000-00002B0E0000}"/>
    <cellStyle name="Normal 21 2 2 2 3 2" xfId="3647" xr:uid="{00000000-0005-0000-0000-00002C0E0000}"/>
    <cellStyle name="Normal 21 2 2 2 3 3" xfId="3648" xr:uid="{00000000-0005-0000-0000-00002D0E0000}"/>
    <cellStyle name="Normal 21 2 2 2 4" xfId="3649" xr:uid="{00000000-0005-0000-0000-00002E0E0000}"/>
    <cellStyle name="Normal 21 2 2 2 5" xfId="3650" xr:uid="{00000000-0005-0000-0000-00002F0E0000}"/>
    <cellStyle name="Normal 21 2 2 2_Order Book" xfId="3651" xr:uid="{00000000-0005-0000-0000-0000300E0000}"/>
    <cellStyle name="Normal 21 2 2 3" xfId="3652" xr:uid="{00000000-0005-0000-0000-0000310E0000}"/>
    <cellStyle name="Normal 21 2 2 3 2" xfId="3653" xr:uid="{00000000-0005-0000-0000-0000320E0000}"/>
    <cellStyle name="Normal 21 2 2 3 2 2" xfId="3654" xr:uid="{00000000-0005-0000-0000-0000330E0000}"/>
    <cellStyle name="Normal 21 2 2 3 2 2 2" xfId="3655" xr:uid="{00000000-0005-0000-0000-0000340E0000}"/>
    <cellStyle name="Normal 21 2 2 3 2 2 3" xfId="3656" xr:uid="{00000000-0005-0000-0000-0000350E0000}"/>
    <cellStyle name="Normal 21 2 2 3 2 3" xfId="3657" xr:uid="{00000000-0005-0000-0000-0000360E0000}"/>
    <cellStyle name="Normal 21 2 2 3 2 4" xfId="3658" xr:uid="{00000000-0005-0000-0000-0000370E0000}"/>
    <cellStyle name="Normal 21 2 2 3 2_Order Book" xfId="3659" xr:uid="{00000000-0005-0000-0000-0000380E0000}"/>
    <cellStyle name="Normal 21 2 2 3 3" xfId="3660" xr:uid="{00000000-0005-0000-0000-0000390E0000}"/>
    <cellStyle name="Normal 21 2 2 3 3 2" xfId="3661" xr:uid="{00000000-0005-0000-0000-00003A0E0000}"/>
    <cellStyle name="Normal 21 2 2 3 3 3" xfId="3662" xr:uid="{00000000-0005-0000-0000-00003B0E0000}"/>
    <cellStyle name="Normal 21 2 2 3 4" xfId="3663" xr:uid="{00000000-0005-0000-0000-00003C0E0000}"/>
    <cellStyle name="Normal 21 2 2 3 5" xfId="3664" xr:uid="{00000000-0005-0000-0000-00003D0E0000}"/>
    <cellStyle name="Normal 21 2 2 3_Order Book" xfId="3665" xr:uid="{00000000-0005-0000-0000-00003E0E0000}"/>
    <cellStyle name="Normal 21 2 2 4" xfId="3666" xr:uid="{00000000-0005-0000-0000-00003F0E0000}"/>
    <cellStyle name="Normal 21 2 2 4 2" xfId="3667" xr:uid="{00000000-0005-0000-0000-0000400E0000}"/>
    <cellStyle name="Normal 21 2 2 4 2 2" xfId="3668" xr:uid="{00000000-0005-0000-0000-0000410E0000}"/>
    <cellStyle name="Normal 21 2 2 4 2 3" xfId="3669" xr:uid="{00000000-0005-0000-0000-0000420E0000}"/>
    <cellStyle name="Normal 21 2 2 4 3" xfId="3670" xr:uid="{00000000-0005-0000-0000-0000430E0000}"/>
    <cellStyle name="Normal 21 2 2 4 4" xfId="3671" xr:uid="{00000000-0005-0000-0000-0000440E0000}"/>
    <cellStyle name="Normal 21 2 2 4_Order Book" xfId="3672" xr:uid="{00000000-0005-0000-0000-0000450E0000}"/>
    <cellStyle name="Normal 21 2 2 5" xfId="3673" xr:uid="{00000000-0005-0000-0000-0000460E0000}"/>
    <cellStyle name="Normal 21 2 2 5 2" xfId="3674" xr:uid="{00000000-0005-0000-0000-0000470E0000}"/>
    <cellStyle name="Normal 21 2 2 5 3" xfId="3675" xr:uid="{00000000-0005-0000-0000-0000480E0000}"/>
    <cellStyle name="Normal 21 2 2 6" xfId="3676" xr:uid="{00000000-0005-0000-0000-0000490E0000}"/>
    <cellStyle name="Normal 21 2 2 7" xfId="3677" xr:uid="{00000000-0005-0000-0000-00004A0E0000}"/>
    <cellStyle name="Normal 21 2 2_Order Book" xfId="3678" xr:uid="{00000000-0005-0000-0000-00004B0E0000}"/>
    <cellStyle name="Normal 21 2 3" xfId="3679" xr:uid="{00000000-0005-0000-0000-00004C0E0000}"/>
    <cellStyle name="Normal 21 2 3 2" xfId="3680" xr:uid="{00000000-0005-0000-0000-00004D0E0000}"/>
    <cellStyle name="Normal 21 2 3 2 2" xfId="3681" xr:uid="{00000000-0005-0000-0000-00004E0E0000}"/>
    <cellStyle name="Normal 21 2 3 2 2 2" xfId="3682" xr:uid="{00000000-0005-0000-0000-00004F0E0000}"/>
    <cellStyle name="Normal 21 2 3 2 2 2 2" xfId="3683" xr:uid="{00000000-0005-0000-0000-0000500E0000}"/>
    <cellStyle name="Normal 21 2 3 2 2 2 3" xfId="3684" xr:uid="{00000000-0005-0000-0000-0000510E0000}"/>
    <cellStyle name="Normal 21 2 3 2 2 3" xfId="3685" xr:uid="{00000000-0005-0000-0000-0000520E0000}"/>
    <cellStyle name="Normal 21 2 3 2 2 4" xfId="3686" xr:uid="{00000000-0005-0000-0000-0000530E0000}"/>
    <cellStyle name="Normal 21 2 3 2 2_Order Book" xfId="3687" xr:uid="{00000000-0005-0000-0000-0000540E0000}"/>
    <cellStyle name="Normal 21 2 3 2 3" xfId="3688" xr:uid="{00000000-0005-0000-0000-0000550E0000}"/>
    <cellStyle name="Normal 21 2 3 2 3 2" xfId="3689" xr:uid="{00000000-0005-0000-0000-0000560E0000}"/>
    <cellStyle name="Normal 21 2 3 2 3 3" xfId="3690" xr:uid="{00000000-0005-0000-0000-0000570E0000}"/>
    <cellStyle name="Normal 21 2 3 2 4" xfId="3691" xr:uid="{00000000-0005-0000-0000-0000580E0000}"/>
    <cellStyle name="Normal 21 2 3 2 5" xfId="3692" xr:uid="{00000000-0005-0000-0000-0000590E0000}"/>
    <cellStyle name="Normal 21 2 3 2_Order Book" xfId="3693" xr:uid="{00000000-0005-0000-0000-00005A0E0000}"/>
    <cellStyle name="Normal 21 2 3 3" xfId="3694" xr:uid="{00000000-0005-0000-0000-00005B0E0000}"/>
    <cellStyle name="Normal 21 2 3 3 2" xfId="3695" xr:uid="{00000000-0005-0000-0000-00005C0E0000}"/>
    <cellStyle name="Normal 21 2 3 3 2 2" xfId="3696" xr:uid="{00000000-0005-0000-0000-00005D0E0000}"/>
    <cellStyle name="Normal 21 2 3 3 2 3" xfId="3697" xr:uid="{00000000-0005-0000-0000-00005E0E0000}"/>
    <cellStyle name="Normal 21 2 3 3 3" xfId="3698" xr:uid="{00000000-0005-0000-0000-00005F0E0000}"/>
    <cellStyle name="Normal 21 2 3 3 4" xfId="3699" xr:uid="{00000000-0005-0000-0000-0000600E0000}"/>
    <cellStyle name="Normal 21 2 3 3_Order Book" xfId="3700" xr:uid="{00000000-0005-0000-0000-0000610E0000}"/>
    <cellStyle name="Normal 21 2 3 4" xfId="3701" xr:uid="{00000000-0005-0000-0000-0000620E0000}"/>
    <cellStyle name="Normal 21 2 3 4 2" xfId="3702" xr:uid="{00000000-0005-0000-0000-0000630E0000}"/>
    <cellStyle name="Normal 21 2 3 4 3" xfId="3703" xr:uid="{00000000-0005-0000-0000-0000640E0000}"/>
    <cellStyle name="Normal 21 2 3 5" xfId="3704" xr:uid="{00000000-0005-0000-0000-0000650E0000}"/>
    <cellStyle name="Normal 21 2 3 6" xfId="3705" xr:uid="{00000000-0005-0000-0000-0000660E0000}"/>
    <cellStyle name="Normal 21 2 3_Order Book" xfId="3706" xr:uid="{00000000-0005-0000-0000-0000670E0000}"/>
    <cellStyle name="Normal 21 2 4" xfId="3707" xr:uid="{00000000-0005-0000-0000-0000680E0000}"/>
    <cellStyle name="Normal 21 2 4 2" xfId="3708" xr:uid="{00000000-0005-0000-0000-0000690E0000}"/>
    <cellStyle name="Normal 21 2 4 2 2" xfId="3709" xr:uid="{00000000-0005-0000-0000-00006A0E0000}"/>
    <cellStyle name="Normal 21 2 4 2 2 2" xfId="3710" xr:uid="{00000000-0005-0000-0000-00006B0E0000}"/>
    <cellStyle name="Normal 21 2 4 2 2 3" xfId="3711" xr:uid="{00000000-0005-0000-0000-00006C0E0000}"/>
    <cellStyle name="Normal 21 2 4 2 3" xfId="3712" xr:uid="{00000000-0005-0000-0000-00006D0E0000}"/>
    <cellStyle name="Normal 21 2 4 2 4" xfId="3713" xr:uid="{00000000-0005-0000-0000-00006E0E0000}"/>
    <cellStyle name="Normal 21 2 4 2_Order Book" xfId="3714" xr:uid="{00000000-0005-0000-0000-00006F0E0000}"/>
    <cellStyle name="Normal 21 2 4 3" xfId="3715" xr:uid="{00000000-0005-0000-0000-0000700E0000}"/>
    <cellStyle name="Normal 21 2 4 3 2" xfId="3716" xr:uid="{00000000-0005-0000-0000-0000710E0000}"/>
    <cellStyle name="Normal 21 2 4 3 3" xfId="3717" xr:uid="{00000000-0005-0000-0000-0000720E0000}"/>
    <cellStyle name="Normal 21 2 4 4" xfId="3718" xr:uid="{00000000-0005-0000-0000-0000730E0000}"/>
    <cellStyle name="Normal 21 2 4 5" xfId="3719" xr:uid="{00000000-0005-0000-0000-0000740E0000}"/>
    <cellStyle name="Normal 21 2 4_Order Book" xfId="3720" xr:uid="{00000000-0005-0000-0000-0000750E0000}"/>
    <cellStyle name="Normal 21 2 5" xfId="3721" xr:uid="{00000000-0005-0000-0000-0000760E0000}"/>
    <cellStyle name="Normal 21 2 5 2" xfId="3722" xr:uid="{00000000-0005-0000-0000-0000770E0000}"/>
    <cellStyle name="Normal 21 2 5 2 2" xfId="3723" xr:uid="{00000000-0005-0000-0000-0000780E0000}"/>
    <cellStyle name="Normal 21 2 5 2 2 2" xfId="3724" xr:uid="{00000000-0005-0000-0000-0000790E0000}"/>
    <cellStyle name="Normal 21 2 5 2 2 3" xfId="3725" xr:uid="{00000000-0005-0000-0000-00007A0E0000}"/>
    <cellStyle name="Normal 21 2 5 2 3" xfId="3726" xr:uid="{00000000-0005-0000-0000-00007B0E0000}"/>
    <cellStyle name="Normal 21 2 5 2 4" xfId="3727" xr:uid="{00000000-0005-0000-0000-00007C0E0000}"/>
    <cellStyle name="Normal 21 2 5 2_Order Book" xfId="3728" xr:uid="{00000000-0005-0000-0000-00007D0E0000}"/>
    <cellStyle name="Normal 21 2 5 3" xfId="3729" xr:uid="{00000000-0005-0000-0000-00007E0E0000}"/>
    <cellStyle name="Normal 21 2 5 3 2" xfId="3730" xr:uid="{00000000-0005-0000-0000-00007F0E0000}"/>
    <cellStyle name="Normal 21 2 5 3 3" xfId="3731" xr:uid="{00000000-0005-0000-0000-0000800E0000}"/>
    <cellStyle name="Normal 21 2 5 4" xfId="3732" xr:uid="{00000000-0005-0000-0000-0000810E0000}"/>
    <cellStyle name="Normal 21 2 5 5" xfId="3733" xr:uid="{00000000-0005-0000-0000-0000820E0000}"/>
    <cellStyle name="Normal 21 2 5_Order Book" xfId="3734" xr:uid="{00000000-0005-0000-0000-0000830E0000}"/>
    <cellStyle name="Normal 21 2 6" xfId="3735" xr:uid="{00000000-0005-0000-0000-0000840E0000}"/>
    <cellStyle name="Normal 21 2 6 2" xfId="3736" xr:uid="{00000000-0005-0000-0000-0000850E0000}"/>
    <cellStyle name="Normal 21 2 6 2 2" xfId="3737" xr:uid="{00000000-0005-0000-0000-0000860E0000}"/>
    <cellStyle name="Normal 21 2 6 2 2 2" xfId="3738" xr:uid="{00000000-0005-0000-0000-0000870E0000}"/>
    <cellStyle name="Normal 21 2 6 2 2 3" xfId="3739" xr:uid="{00000000-0005-0000-0000-0000880E0000}"/>
    <cellStyle name="Normal 21 2 6 2 3" xfId="3740" xr:uid="{00000000-0005-0000-0000-0000890E0000}"/>
    <cellStyle name="Normal 21 2 6 2 4" xfId="3741" xr:uid="{00000000-0005-0000-0000-00008A0E0000}"/>
    <cellStyle name="Normal 21 2 6 2_Order Book" xfId="3742" xr:uid="{00000000-0005-0000-0000-00008B0E0000}"/>
    <cellStyle name="Normal 21 2 6 3" xfId="3743" xr:uid="{00000000-0005-0000-0000-00008C0E0000}"/>
    <cellStyle name="Normal 21 2 6 3 2" xfId="3744" xr:uid="{00000000-0005-0000-0000-00008D0E0000}"/>
    <cellStyle name="Normal 21 2 6 3 3" xfId="3745" xr:uid="{00000000-0005-0000-0000-00008E0E0000}"/>
    <cellStyle name="Normal 21 2 6 4" xfId="3746" xr:uid="{00000000-0005-0000-0000-00008F0E0000}"/>
    <cellStyle name="Normal 21 2 6 5" xfId="3747" xr:uid="{00000000-0005-0000-0000-0000900E0000}"/>
    <cellStyle name="Normal 21 2 6_Order Book" xfId="3748" xr:uid="{00000000-0005-0000-0000-0000910E0000}"/>
    <cellStyle name="Normal 21 2 7" xfId="3749" xr:uid="{00000000-0005-0000-0000-0000920E0000}"/>
    <cellStyle name="Normal 21 2 7 2" xfId="3750" xr:uid="{00000000-0005-0000-0000-0000930E0000}"/>
    <cellStyle name="Normal 21 2 7 2 2" xfId="3751" xr:uid="{00000000-0005-0000-0000-0000940E0000}"/>
    <cellStyle name="Normal 21 2 7 2 3" xfId="3752" xr:uid="{00000000-0005-0000-0000-0000950E0000}"/>
    <cellStyle name="Normal 21 2 7 3" xfId="3753" xr:uid="{00000000-0005-0000-0000-0000960E0000}"/>
    <cellStyle name="Normal 21 2 7 4" xfId="3754" xr:uid="{00000000-0005-0000-0000-0000970E0000}"/>
    <cellStyle name="Normal 21 2 7_Order Book" xfId="3755" xr:uid="{00000000-0005-0000-0000-0000980E0000}"/>
    <cellStyle name="Normal 21 2 8" xfId="3756" xr:uid="{00000000-0005-0000-0000-0000990E0000}"/>
    <cellStyle name="Normal 21 2 8 2" xfId="3757" xr:uid="{00000000-0005-0000-0000-00009A0E0000}"/>
    <cellStyle name="Normal 21 2 8 3" xfId="3758" xr:uid="{00000000-0005-0000-0000-00009B0E0000}"/>
    <cellStyle name="Normal 21 2 9" xfId="3759" xr:uid="{00000000-0005-0000-0000-00009C0E0000}"/>
    <cellStyle name="Normal 21 2_Order Book" xfId="3760" xr:uid="{00000000-0005-0000-0000-00009D0E0000}"/>
    <cellStyle name="Normal 21 3" xfId="3761" xr:uid="{00000000-0005-0000-0000-00009E0E0000}"/>
    <cellStyle name="Normal 21 3 2" xfId="3762" xr:uid="{00000000-0005-0000-0000-00009F0E0000}"/>
    <cellStyle name="Normal 21 3 2 2" xfId="3763" xr:uid="{00000000-0005-0000-0000-0000A00E0000}"/>
    <cellStyle name="Normal 21 3 2 2 2" xfId="3764" xr:uid="{00000000-0005-0000-0000-0000A10E0000}"/>
    <cellStyle name="Normal 21 3 2 2 2 2" xfId="3765" xr:uid="{00000000-0005-0000-0000-0000A20E0000}"/>
    <cellStyle name="Normal 21 3 2 2 2 3" xfId="3766" xr:uid="{00000000-0005-0000-0000-0000A30E0000}"/>
    <cellStyle name="Normal 21 3 2 2 3" xfId="3767" xr:uid="{00000000-0005-0000-0000-0000A40E0000}"/>
    <cellStyle name="Normal 21 3 2 2 4" xfId="3768" xr:uid="{00000000-0005-0000-0000-0000A50E0000}"/>
    <cellStyle name="Normal 21 3 2 2_Order Book" xfId="3769" xr:uid="{00000000-0005-0000-0000-0000A60E0000}"/>
    <cellStyle name="Normal 21 3 2 3" xfId="3770" xr:uid="{00000000-0005-0000-0000-0000A70E0000}"/>
    <cellStyle name="Normal 21 3 2 3 2" xfId="3771" xr:uid="{00000000-0005-0000-0000-0000A80E0000}"/>
    <cellStyle name="Normal 21 3 2 3 3" xfId="3772" xr:uid="{00000000-0005-0000-0000-0000A90E0000}"/>
    <cellStyle name="Normal 21 3 2 4" xfId="3773" xr:uid="{00000000-0005-0000-0000-0000AA0E0000}"/>
    <cellStyle name="Normal 21 3 2 5" xfId="3774" xr:uid="{00000000-0005-0000-0000-0000AB0E0000}"/>
    <cellStyle name="Normal 21 3 2_Order Book" xfId="3775" xr:uid="{00000000-0005-0000-0000-0000AC0E0000}"/>
    <cellStyle name="Normal 21 3 3" xfId="3776" xr:uid="{00000000-0005-0000-0000-0000AD0E0000}"/>
    <cellStyle name="Normal 21 3 3 2" xfId="3777" xr:uid="{00000000-0005-0000-0000-0000AE0E0000}"/>
    <cellStyle name="Normal 21 3 3 2 2" xfId="3778" xr:uid="{00000000-0005-0000-0000-0000AF0E0000}"/>
    <cellStyle name="Normal 21 3 3 2 2 2" xfId="3779" xr:uid="{00000000-0005-0000-0000-0000B00E0000}"/>
    <cellStyle name="Normal 21 3 3 2 2 3" xfId="3780" xr:uid="{00000000-0005-0000-0000-0000B10E0000}"/>
    <cellStyle name="Normal 21 3 3 2 3" xfId="3781" xr:uid="{00000000-0005-0000-0000-0000B20E0000}"/>
    <cellStyle name="Normal 21 3 3 2 4" xfId="3782" xr:uid="{00000000-0005-0000-0000-0000B30E0000}"/>
    <cellStyle name="Normal 21 3 3 2_Order Book" xfId="3783" xr:uid="{00000000-0005-0000-0000-0000B40E0000}"/>
    <cellStyle name="Normal 21 3 3 3" xfId="3784" xr:uid="{00000000-0005-0000-0000-0000B50E0000}"/>
    <cellStyle name="Normal 21 3 3 3 2" xfId="3785" xr:uid="{00000000-0005-0000-0000-0000B60E0000}"/>
    <cellStyle name="Normal 21 3 3 3 3" xfId="3786" xr:uid="{00000000-0005-0000-0000-0000B70E0000}"/>
    <cellStyle name="Normal 21 3 3 4" xfId="3787" xr:uid="{00000000-0005-0000-0000-0000B80E0000}"/>
    <cellStyle name="Normal 21 3 3 5" xfId="3788" xr:uid="{00000000-0005-0000-0000-0000B90E0000}"/>
    <cellStyle name="Normal 21 3 3_Order Book" xfId="3789" xr:uid="{00000000-0005-0000-0000-0000BA0E0000}"/>
    <cellStyle name="Normal 21 3 4" xfId="3790" xr:uid="{00000000-0005-0000-0000-0000BB0E0000}"/>
    <cellStyle name="Normal 21 3 4 2" xfId="3791" xr:uid="{00000000-0005-0000-0000-0000BC0E0000}"/>
    <cellStyle name="Normal 21 3 4 2 2" xfId="3792" xr:uid="{00000000-0005-0000-0000-0000BD0E0000}"/>
    <cellStyle name="Normal 21 3 4 2 3" xfId="3793" xr:uid="{00000000-0005-0000-0000-0000BE0E0000}"/>
    <cellStyle name="Normal 21 3 4 3" xfId="3794" xr:uid="{00000000-0005-0000-0000-0000BF0E0000}"/>
    <cellStyle name="Normal 21 3 4 4" xfId="3795" xr:uid="{00000000-0005-0000-0000-0000C00E0000}"/>
    <cellStyle name="Normal 21 3 4_Order Book" xfId="3796" xr:uid="{00000000-0005-0000-0000-0000C10E0000}"/>
    <cellStyle name="Normal 21 3 5" xfId="3797" xr:uid="{00000000-0005-0000-0000-0000C20E0000}"/>
    <cellStyle name="Normal 21 3 5 2" xfId="3798" xr:uid="{00000000-0005-0000-0000-0000C30E0000}"/>
    <cellStyle name="Normal 21 3 5 3" xfId="3799" xr:uid="{00000000-0005-0000-0000-0000C40E0000}"/>
    <cellStyle name="Normal 21 3 6" xfId="3800" xr:uid="{00000000-0005-0000-0000-0000C50E0000}"/>
    <cellStyle name="Normal 21 3 7" xfId="3801" xr:uid="{00000000-0005-0000-0000-0000C60E0000}"/>
    <cellStyle name="Normal 21 3_Order Book" xfId="3802" xr:uid="{00000000-0005-0000-0000-0000C70E0000}"/>
    <cellStyle name="Normal 21 4" xfId="3803" xr:uid="{00000000-0005-0000-0000-0000C80E0000}"/>
    <cellStyle name="Normal 21 4 2" xfId="3804" xr:uid="{00000000-0005-0000-0000-0000C90E0000}"/>
    <cellStyle name="Normal 21 4 2 2" xfId="3805" xr:uid="{00000000-0005-0000-0000-0000CA0E0000}"/>
    <cellStyle name="Normal 21 4 2 2 2" xfId="3806" xr:uid="{00000000-0005-0000-0000-0000CB0E0000}"/>
    <cellStyle name="Normal 21 4 2 2 2 2" xfId="3807" xr:uid="{00000000-0005-0000-0000-0000CC0E0000}"/>
    <cellStyle name="Normal 21 4 2 2 2 3" xfId="3808" xr:uid="{00000000-0005-0000-0000-0000CD0E0000}"/>
    <cellStyle name="Normal 21 4 2 2 3" xfId="3809" xr:uid="{00000000-0005-0000-0000-0000CE0E0000}"/>
    <cellStyle name="Normal 21 4 2 2 4" xfId="3810" xr:uid="{00000000-0005-0000-0000-0000CF0E0000}"/>
    <cellStyle name="Normal 21 4 2 2_Order Book" xfId="3811" xr:uid="{00000000-0005-0000-0000-0000D00E0000}"/>
    <cellStyle name="Normal 21 4 2 3" xfId="3812" xr:uid="{00000000-0005-0000-0000-0000D10E0000}"/>
    <cellStyle name="Normal 21 4 2 3 2" xfId="3813" xr:uid="{00000000-0005-0000-0000-0000D20E0000}"/>
    <cellStyle name="Normal 21 4 2 3 3" xfId="3814" xr:uid="{00000000-0005-0000-0000-0000D30E0000}"/>
    <cellStyle name="Normal 21 4 2 4" xfId="3815" xr:uid="{00000000-0005-0000-0000-0000D40E0000}"/>
    <cellStyle name="Normal 21 4 2 5" xfId="3816" xr:uid="{00000000-0005-0000-0000-0000D50E0000}"/>
    <cellStyle name="Normal 21 4 2_Order Book" xfId="3817" xr:uid="{00000000-0005-0000-0000-0000D60E0000}"/>
    <cellStyle name="Normal 21 4 3" xfId="3818" xr:uid="{00000000-0005-0000-0000-0000D70E0000}"/>
    <cellStyle name="Normal 21 4 3 2" xfId="3819" xr:uid="{00000000-0005-0000-0000-0000D80E0000}"/>
    <cellStyle name="Normal 21 4 3 2 2" xfId="3820" xr:uid="{00000000-0005-0000-0000-0000D90E0000}"/>
    <cellStyle name="Normal 21 4 3 2 3" xfId="3821" xr:uid="{00000000-0005-0000-0000-0000DA0E0000}"/>
    <cellStyle name="Normal 21 4 3 3" xfId="3822" xr:uid="{00000000-0005-0000-0000-0000DB0E0000}"/>
    <cellStyle name="Normal 21 4 3 4" xfId="3823" xr:uid="{00000000-0005-0000-0000-0000DC0E0000}"/>
    <cellStyle name="Normal 21 4 3_Order Book" xfId="3824" xr:uid="{00000000-0005-0000-0000-0000DD0E0000}"/>
    <cellStyle name="Normal 21 4 4" xfId="3825" xr:uid="{00000000-0005-0000-0000-0000DE0E0000}"/>
    <cellStyle name="Normal 21 4 4 2" xfId="3826" xr:uid="{00000000-0005-0000-0000-0000DF0E0000}"/>
    <cellStyle name="Normal 21 4 4 3" xfId="3827" xr:uid="{00000000-0005-0000-0000-0000E00E0000}"/>
    <cellStyle name="Normal 21 4 5" xfId="3828" xr:uid="{00000000-0005-0000-0000-0000E10E0000}"/>
    <cellStyle name="Normal 21 4 6" xfId="3829" xr:uid="{00000000-0005-0000-0000-0000E20E0000}"/>
    <cellStyle name="Normal 21 4_Order Book" xfId="3830" xr:uid="{00000000-0005-0000-0000-0000E30E0000}"/>
    <cellStyle name="Normal 21 5" xfId="3831" xr:uid="{00000000-0005-0000-0000-0000E40E0000}"/>
    <cellStyle name="Normal 21 5 2" xfId="3832" xr:uid="{00000000-0005-0000-0000-0000E50E0000}"/>
    <cellStyle name="Normal 21 5 2 2" xfId="3833" xr:uid="{00000000-0005-0000-0000-0000E60E0000}"/>
    <cellStyle name="Normal 21 5 2 2 2" xfId="3834" xr:uid="{00000000-0005-0000-0000-0000E70E0000}"/>
    <cellStyle name="Normal 21 5 2 2 3" xfId="3835" xr:uid="{00000000-0005-0000-0000-0000E80E0000}"/>
    <cellStyle name="Normal 21 5 2 3" xfId="3836" xr:uid="{00000000-0005-0000-0000-0000E90E0000}"/>
    <cellStyle name="Normal 21 5 2 4" xfId="3837" xr:uid="{00000000-0005-0000-0000-0000EA0E0000}"/>
    <cellStyle name="Normal 21 5 2_Order Book" xfId="3838" xr:uid="{00000000-0005-0000-0000-0000EB0E0000}"/>
    <cellStyle name="Normal 21 5 3" xfId="3839" xr:uid="{00000000-0005-0000-0000-0000EC0E0000}"/>
    <cellStyle name="Normal 21 5 3 2" xfId="3840" xr:uid="{00000000-0005-0000-0000-0000ED0E0000}"/>
    <cellStyle name="Normal 21 5 3 3" xfId="3841" xr:uid="{00000000-0005-0000-0000-0000EE0E0000}"/>
    <cellStyle name="Normal 21 5 4" xfId="3842" xr:uid="{00000000-0005-0000-0000-0000EF0E0000}"/>
    <cellStyle name="Normal 21 5 5" xfId="3843" xr:uid="{00000000-0005-0000-0000-0000F00E0000}"/>
    <cellStyle name="Normal 21 5_Order Book" xfId="3844" xr:uid="{00000000-0005-0000-0000-0000F10E0000}"/>
    <cellStyle name="Normal 21 6" xfId="3845" xr:uid="{00000000-0005-0000-0000-0000F20E0000}"/>
    <cellStyle name="Normal 21 6 2" xfId="3846" xr:uid="{00000000-0005-0000-0000-0000F30E0000}"/>
    <cellStyle name="Normal 21 6 2 2" xfId="3847" xr:uid="{00000000-0005-0000-0000-0000F40E0000}"/>
    <cellStyle name="Normal 21 6 2 2 2" xfId="3848" xr:uid="{00000000-0005-0000-0000-0000F50E0000}"/>
    <cellStyle name="Normal 21 6 2 2 3" xfId="3849" xr:uid="{00000000-0005-0000-0000-0000F60E0000}"/>
    <cellStyle name="Normal 21 6 2 3" xfId="3850" xr:uid="{00000000-0005-0000-0000-0000F70E0000}"/>
    <cellStyle name="Normal 21 6 2 4" xfId="3851" xr:uid="{00000000-0005-0000-0000-0000F80E0000}"/>
    <cellStyle name="Normal 21 6 2_Order Book" xfId="3852" xr:uid="{00000000-0005-0000-0000-0000F90E0000}"/>
    <cellStyle name="Normal 21 6 3" xfId="3853" xr:uid="{00000000-0005-0000-0000-0000FA0E0000}"/>
    <cellStyle name="Normal 21 6 3 2" xfId="3854" xr:uid="{00000000-0005-0000-0000-0000FB0E0000}"/>
    <cellStyle name="Normal 21 6 3 3" xfId="3855" xr:uid="{00000000-0005-0000-0000-0000FC0E0000}"/>
    <cellStyle name="Normal 21 6 4" xfId="3856" xr:uid="{00000000-0005-0000-0000-0000FD0E0000}"/>
    <cellStyle name="Normal 21 6 5" xfId="3857" xr:uid="{00000000-0005-0000-0000-0000FE0E0000}"/>
    <cellStyle name="Normal 21 6_Order Book" xfId="3858" xr:uid="{00000000-0005-0000-0000-0000FF0E0000}"/>
    <cellStyle name="Normal 21 7" xfId="3859" xr:uid="{00000000-0005-0000-0000-0000000F0000}"/>
    <cellStyle name="Normal 21 7 2" xfId="3860" xr:uid="{00000000-0005-0000-0000-0000010F0000}"/>
    <cellStyle name="Normal 21 7 2 2" xfId="3861" xr:uid="{00000000-0005-0000-0000-0000020F0000}"/>
    <cellStyle name="Normal 21 7 2 2 2" xfId="3862" xr:uid="{00000000-0005-0000-0000-0000030F0000}"/>
    <cellStyle name="Normal 21 7 2 2 3" xfId="3863" xr:uid="{00000000-0005-0000-0000-0000040F0000}"/>
    <cellStyle name="Normal 21 7 2 3" xfId="3864" xr:uid="{00000000-0005-0000-0000-0000050F0000}"/>
    <cellStyle name="Normal 21 7 2 4" xfId="3865" xr:uid="{00000000-0005-0000-0000-0000060F0000}"/>
    <cellStyle name="Normal 21 7 2_Order Book" xfId="3866" xr:uid="{00000000-0005-0000-0000-0000070F0000}"/>
    <cellStyle name="Normal 21 7 3" xfId="3867" xr:uid="{00000000-0005-0000-0000-0000080F0000}"/>
    <cellStyle name="Normal 21 7 3 2" xfId="3868" xr:uid="{00000000-0005-0000-0000-0000090F0000}"/>
    <cellStyle name="Normal 21 7 3 3" xfId="3869" xr:uid="{00000000-0005-0000-0000-00000A0F0000}"/>
    <cellStyle name="Normal 21 7 4" xfId="3870" xr:uid="{00000000-0005-0000-0000-00000B0F0000}"/>
    <cellStyle name="Normal 21 7 5" xfId="3871" xr:uid="{00000000-0005-0000-0000-00000C0F0000}"/>
    <cellStyle name="Normal 21 7_Order Book" xfId="3872" xr:uid="{00000000-0005-0000-0000-00000D0F0000}"/>
    <cellStyle name="Normal 21 8" xfId="3873" xr:uid="{00000000-0005-0000-0000-00000E0F0000}"/>
    <cellStyle name="Normal 21 9" xfId="3874" xr:uid="{00000000-0005-0000-0000-00000F0F0000}"/>
    <cellStyle name="Normal 21 9 2" xfId="3875" xr:uid="{00000000-0005-0000-0000-0000100F0000}"/>
    <cellStyle name="Normal 21 9 2 2" xfId="3876" xr:uid="{00000000-0005-0000-0000-0000110F0000}"/>
    <cellStyle name="Normal 21 9 2 3" xfId="3877" xr:uid="{00000000-0005-0000-0000-0000120F0000}"/>
    <cellStyle name="Normal 21 9 3" xfId="3878" xr:uid="{00000000-0005-0000-0000-0000130F0000}"/>
    <cellStyle name="Normal 21 9 4" xfId="3879" xr:uid="{00000000-0005-0000-0000-0000140F0000}"/>
    <cellStyle name="Normal 21 9_Order Book" xfId="3880" xr:uid="{00000000-0005-0000-0000-0000150F0000}"/>
    <cellStyle name="Normal 21_Order Book" xfId="3881" xr:uid="{00000000-0005-0000-0000-0000160F0000}"/>
    <cellStyle name="Normal 210" xfId="3882" xr:uid="{00000000-0005-0000-0000-0000170F0000}"/>
    <cellStyle name="Normal 211" xfId="3883" xr:uid="{00000000-0005-0000-0000-0000180F0000}"/>
    <cellStyle name="Normal 212" xfId="3884" xr:uid="{00000000-0005-0000-0000-0000190F0000}"/>
    <cellStyle name="Normal 213" xfId="3885" xr:uid="{00000000-0005-0000-0000-00001A0F0000}"/>
    <cellStyle name="Normal 214" xfId="3886" xr:uid="{00000000-0005-0000-0000-00001B0F0000}"/>
    <cellStyle name="Normal 215" xfId="3887" xr:uid="{00000000-0005-0000-0000-00001C0F0000}"/>
    <cellStyle name="Normal 216" xfId="3888" xr:uid="{00000000-0005-0000-0000-00001D0F0000}"/>
    <cellStyle name="Normal 217" xfId="3889" xr:uid="{00000000-0005-0000-0000-00001E0F0000}"/>
    <cellStyle name="Normal 218" xfId="3890" xr:uid="{00000000-0005-0000-0000-00001F0F0000}"/>
    <cellStyle name="Normal 219" xfId="3891" xr:uid="{00000000-0005-0000-0000-0000200F0000}"/>
    <cellStyle name="Normal 22" xfId="3892" xr:uid="{00000000-0005-0000-0000-0000210F0000}"/>
    <cellStyle name="Normal 22 10" xfId="3893" xr:uid="{00000000-0005-0000-0000-0000220F0000}"/>
    <cellStyle name="Normal 22 10 2" xfId="3894" xr:uid="{00000000-0005-0000-0000-0000230F0000}"/>
    <cellStyle name="Normal 22 10 3" xfId="3895" xr:uid="{00000000-0005-0000-0000-0000240F0000}"/>
    <cellStyle name="Normal 22 11" xfId="3896" xr:uid="{00000000-0005-0000-0000-0000250F0000}"/>
    <cellStyle name="Normal 22 12" xfId="3897" xr:uid="{00000000-0005-0000-0000-0000260F0000}"/>
    <cellStyle name="Normal 22 2" xfId="3898" xr:uid="{00000000-0005-0000-0000-0000270F0000}"/>
    <cellStyle name="Normal 22 2 10" xfId="3899" xr:uid="{00000000-0005-0000-0000-0000280F0000}"/>
    <cellStyle name="Normal 22 2 2" xfId="3900" xr:uid="{00000000-0005-0000-0000-0000290F0000}"/>
    <cellStyle name="Normal 22 2 2 2" xfId="3901" xr:uid="{00000000-0005-0000-0000-00002A0F0000}"/>
    <cellStyle name="Normal 22 2 2 2 2" xfId="3902" xr:uid="{00000000-0005-0000-0000-00002B0F0000}"/>
    <cellStyle name="Normal 22 2 2 2 2 2" xfId="3903" xr:uid="{00000000-0005-0000-0000-00002C0F0000}"/>
    <cellStyle name="Normal 22 2 2 2 2 2 2" xfId="3904" xr:uid="{00000000-0005-0000-0000-00002D0F0000}"/>
    <cellStyle name="Normal 22 2 2 2 2 2 3" xfId="3905" xr:uid="{00000000-0005-0000-0000-00002E0F0000}"/>
    <cellStyle name="Normal 22 2 2 2 2 3" xfId="3906" xr:uid="{00000000-0005-0000-0000-00002F0F0000}"/>
    <cellStyle name="Normal 22 2 2 2 2 4" xfId="3907" xr:uid="{00000000-0005-0000-0000-0000300F0000}"/>
    <cellStyle name="Normal 22 2 2 2 2_Order Book" xfId="3908" xr:uid="{00000000-0005-0000-0000-0000310F0000}"/>
    <cellStyle name="Normal 22 2 2 2 3" xfId="3909" xr:uid="{00000000-0005-0000-0000-0000320F0000}"/>
    <cellStyle name="Normal 22 2 2 2 3 2" xfId="3910" xr:uid="{00000000-0005-0000-0000-0000330F0000}"/>
    <cellStyle name="Normal 22 2 2 2 3 3" xfId="3911" xr:uid="{00000000-0005-0000-0000-0000340F0000}"/>
    <cellStyle name="Normal 22 2 2 2 4" xfId="3912" xr:uid="{00000000-0005-0000-0000-0000350F0000}"/>
    <cellStyle name="Normal 22 2 2 2 5" xfId="3913" xr:uid="{00000000-0005-0000-0000-0000360F0000}"/>
    <cellStyle name="Normal 22 2 2 2_Order Book" xfId="3914" xr:uid="{00000000-0005-0000-0000-0000370F0000}"/>
    <cellStyle name="Normal 22 2 2 3" xfId="3915" xr:uid="{00000000-0005-0000-0000-0000380F0000}"/>
    <cellStyle name="Normal 22 2 2 3 2" xfId="3916" xr:uid="{00000000-0005-0000-0000-0000390F0000}"/>
    <cellStyle name="Normal 22 2 2 3 2 2" xfId="3917" xr:uid="{00000000-0005-0000-0000-00003A0F0000}"/>
    <cellStyle name="Normal 22 2 2 3 2 2 2" xfId="3918" xr:uid="{00000000-0005-0000-0000-00003B0F0000}"/>
    <cellStyle name="Normal 22 2 2 3 2 2 3" xfId="3919" xr:uid="{00000000-0005-0000-0000-00003C0F0000}"/>
    <cellStyle name="Normal 22 2 2 3 2 3" xfId="3920" xr:uid="{00000000-0005-0000-0000-00003D0F0000}"/>
    <cellStyle name="Normal 22 2 2 3 2 4" xfId="3921" xr:uid="{00000000-0005-0000-0000-00003E0F0000}"/>
    <cellStyle name="Normal 22 2 2 3 2_Order Book" xfId="3922" xr:uid="{00000000-0005-0000-0000-00003F0F0000}"/>
    <cellStyle name="Normal 22 2 2 3 3" xfId="3923" xr:uid="{00000000-0005-0000-0000-0000400F0000}"/>
    <cellStyle name="Normal 22 2 2 3 3 2" xfId="3924" xr:uid="{00000000-0005-0000-0000-0000410F0000}"/>
    <cellStyle name="Normal 22 2 2 3 3 3" xfId="3925" xr:uid="{00000000-0005-0000-0000-0000420F0000}"/>
    <cellStyle name="Normal 22 2 2 3 4" xfId="3926" xr:uid="{00000000-0005-0000-0000-0000430F0000}"/>
    <cellStyle name="Normal 22 2 2 3 5" xfId="3927" xr:uid="{00000000-0005-0000-0000-0000440F0000}"/>
    <cellStyle name="Normal 22 2 2 3_Order Book" xfId="3928" xr:uid="{00000000-0005-0000-0000-0000450F0000}"/>
    <cellStyle name="Normal 22 2 2 4" xfId="3929" xr:uid="{00000000-0005-0000-0000-0000460F0000}"/>
    <cellStyle name="Normal 22 2 2 4 2" xfId="3930" xr:uid="{00000000-0005-0000-0000-0000470F0000}"/>
    <cellStyle name="Normal 22 2 2 4 2 2" xfId="3931" xr:uid="{00000000-0005-0000-0000-0000480F0000}"/>
    <cellStyle name="Normal 22 2 2 4 2 3" xfId="3932" xr:uid="{00000000-0005-0000-0000-0000490F0000}"/>
    <cellStyle name="Normal 22 2 2 4 3" xfId="3933" xr:uid="{00000000-0005-0000-0000-00004A0F0000}"/>
    <cellStyle name="Normal 22 2 2 4 4" xfId="3934" xr:uid="{00000000-0005-0000-0000-00004B0F0000}"/>
    <cellStyle name="Normal 22 2 2 4_Order Book" xfId="3935" xr:uid="{00000000-0005-0000-0000-00004C0F0000}"/>
    <cellStyle name="Normal 22 2 2 5" xfId="3936" xr:uid="{00000000-0005-0000-0000-00004D0F0000}"/>
    <cellStyle name="Normal 22 2 2 5 2" xfId="3937" xr:uid="{00000000-0005-0000-0000-00004E0F0000}"/>
    <cellStyle name="Normal 22 2 2 5 3" xfId="3938" xr:uid="{00000000-0005-0000-0000-00004F0F0000}"/>
    <cellStyle name="Normal 22 2 2 6" xfId="3939" xr:uid="{00000000-0005-0000-0000-0000500F0000}"/>
    <cellStyle name="Normal 22 2 2 7" xfId="3940" xr:uid="{00000000-0005-0000-0000-0000510F0000}"/>
    <cellStyle name="Normal 22 2 2_Order Book" xfId="3941" xr:uid="{00000000-0005-0000-0000-0000520F0000}"/>
    <cellStyle name="Normal 22 2 3" xfId="3942" xr:uid="{00000000-0005-0000-0000-0000530F0000}"/>
    <cellStyle name="Normal 22 2 3 2" xfId="3943" xr:uid="{00000000-0005-0000-0000-0000540F0000}"/>
    <cellStyle name="Normal 22 2 3 2 2" xfId="3944" xr:uid="{00000000-0005-0000-0000-0000550F0000}"/>
    <cellStyle name="Normal 22 2 3 2 2 2" xfId="3945" xr:uid="{00000000-0005-0000-0000-0000560F0000}"/>
    <cellStyle name="Normal 22 2 3 2 2 2 2" xfId="3946" xr:uid="{00000000-0005-0000-0000-0000570F0000}"/>
    <cellStyle name="Normal 22 2 3 2 2 2 3" xfId="3947" xr:uid="{00000000-0005-0000-0000-0000580F0000}"/>
    <cellStyle name="Normal 22 2 3 2 2 3" xfId="3948" xr:uid="{00000000-0005-0000-0000-0000590F0000}"/>
    <cellStyle name="Normal 22 2 3 2 2 4" xfId="3949" xr:uid="{00000000-0005-0000-0000-00005A0F0000}"/>
    <cellStyle name="Normal 22 2 3 2 2_Order Book" xfId="3950" xr:uid="{00000000-0005-0000-0000-00005B0F0000}"/>
    <cellStyle name="Normal 22 2 3 2 3" xfId="3951" xr:uid="{00000000-0005-0000-0000-00005C0F0000}"/>
    <cellStyle name="Normal 22 2 3 2 3 2" xfId="3952" xr:uid="{00000000-0005-0000-0000-00005D0F0000}"/>
    <cellStyle name="Normal 22 2 3 2 3 3" xfId="3953" xr:uid="{00000000-0005-0000-0000-00005E0F0000}"/>
    <cellStyle name="Normal 22 2 3 2 4" xfId="3954" xr:uid="{00000000-0005-0000-0000-00005F0F0000}"/>
    <cellStyle name="Normal 22 2 3 2 5" xfId="3955" xr:uid="{00000000-0005-0000-0000-0000600F0000}"/>
    <cellStyle name="Normal 22 2 3 2_Order Book" xfId="3956" xr:uid="{00000000-0005-0000-0000-0000610F0000}"/>
    <cellStyle name="Normal 22 2 3 3" xfId="3957" xr:uid="{00000000-0005-0000-0000-0000620F0000}"/>
    <cellStyle name="Normal 22 2 3 3 2" xfId="3958" xr:uid="{00000000-0005-0000-0000-0000630F0000}"/>
    <cellStyle name="Normal 22 2 3 3 2 2" xfId="3959" xr:uid="{00000000-0005-0000-0000-0000640F0000}"/>
    <cellStyle name="Normal 22 2 3 3 2 3" xfId="3960" xr:uid="{00000000-0005-0000-0000-0000650F0000}"/>
    <cellStyle name="Normal 22 2 3 3 3" xfId="3961" xr:uid="{00000000-0005-0000-0000-0000660F0000}"/>
    <cellStyle name="Normal 22 2 3 3 4" xfId="3962" xr:uid="{00000000-0005-0000-0000-0000670F0000}"/>
    <cellStyle name="Normal 22 2 3 3_Order Book" xfId="3963" xr:uid="{00000000-0005-0000-0000-0000680F0000}"/>
    <cellStyle name="Normal 22 2 3 4" xfId="3964" xr:uid="{00000000-0005-0000-0000-0000690F0000}"/>
    <cellStyle name="Normal 22 2 3 4 2" xfId="3965" xr:uid="{00000000-0005-0000-0000-00006A0F0000}"/>
    <cellStyle name="Normal 22 2 3 4 3" xfId="3966" xr:uid="{00000000-0005-0000-0000-00006B0F0000}"/>
    <cellStyle name="Normal 22 2 3 5" xfId="3967" xr:uid="{00000000-0005-0000-0000-00006C0F0000}"/>
    <cellStyle name="Normal 22 2 3 6" xfId="3968" xr:uid="{00000000-0005-0000-0000-00006D0F0000}"/>
    <cellStyle name="Normal 22 2 3_Order Book" xfId="3969" xr:uid="{00000000-0005-0000-0000-00006E0F0000}"/>
    <cellStyle name="Normal 22 2 4" xfId="3970" xr:uid="{00000000-0005-0000-0000-00006F0F0000}"/>
    <cellStyle name="Normal 22 2 4 2" xfId="3971" xr:uid="{00000000-0005-0000-0000-0000700F0000}"/>
    <cellStyle name="Normal 22 2 4 2 2" xfId="3972" xr:uid="{00000000-0005-0000-0000-0000710F0000}"/>
    <cellStyle name="Normal 22 2 4 2 2 2" xfId="3973" xr:uid="{00000000-0005-0000-0000-0000720F0000}"/>
    <cellStyle name="Normal 22 2 4 2 2 3" xfId="3974" xr:uid="{00000000-0005-0000-0000-0000730F0000}"/>
    <cellStyle name="Normal 22 2 4 2 3" xfId="3975" xr:uid="{00000000-0005-0000-0000-0000740F0000}"/>
    <cellStyle name="Normal 22 2 4 2 4" xfId="3976" xr:uid="{00000000-0005-0000-0000-0000750F0000}"/>
    <cellStyle name="Normal 22 2 4 2_Order Book" xfId="3977" xr:uid="{00000000-0005-0000-0000-0000760F0000}"/>
    <cellStyle name="Normal 22 2 4 3" xfId="3978" xr:uid="{00000000-0005-0000-0000-0000770F0000}"/>
    <cellStyle name="Normal 22 2 4 3 2" xfId="3979" xr:uid="{00000000-0005-0000-0000-0000780F0000}"/>
    <cellStyle name="Normal 22 2 4 3 3" xfId="3980" xr:uid="{00000000-0005-0000-0000-0000790F0000}"/>
    <cellStyle name="Normal 22 2 4 4" xfId="3981" xr:uid="{00000000-0005-0000-0000-00007A0F0000}"/>
    <cellStyle name="Normal 22 2 4 5" xfId="3982" xr:uid="{00000000-0005-0000-0000-00007B0F0000}"/>
    <cellStyle name="Normal 22 2 4_Order Book" xfId="3983" xr:uid="{00000000-0005-0000-0000-00007C0F0000}"/>
    <cellStyle name="Normal 22 2 5" xfId="3984" xr:uid="{00000000-0005-0000-0000-00007D0F0000}"/>
    <cellStyle name="Normal 22 2 5 2" xfId="3985" xr:uid="{00000000-0005-0000-0000-00007E0F0000}"/>
    <cellStyle name="Normal 22 2 5 2 2" xfId="3986" xr:uid="{00000000-0005-0000-0000-00007F0F0000}"/>
    <cellStyle name="Normal 22 2 5 2 2 2" xfId="3987" xr:uid="{00000000-0005-0000-0000-0000800F0000}"/>
    <cellStyle name="Normal 22 2 5 2 2 3" xfId="3988" xr:uid="{00000000-0005-0000-0000-0000810F0000}"/>
    <cellStyle name="Normal 22 2 5 2 3" xfId="3989" xr:uid="{00000000-0005-0000-0000-0000820F0000}"/>
    <cellStyle name="Normal 22 2 5 2 4" xfId="3990" xr:uid="{00000000-0005-0000-0000-0000830F0000}"/>
    <cellStyle name="Normal 22 2 5 2_Order Book" xfId="3991" xr:uid="{00000000-0005-0000-0000-0000840F0000}"/>
    <cellStyle name="Normal 22 2 5 3" xfId="3992" xr:uid="{00000000-0005-0000-0000-0000850F0000}"/>
    <cellStyle name="Normal 22 2 5 3 2" xfId="3993" xr:uid="{00000000-0005-0000-0000-0000860F0000}"/>
    <cellStyle name="Normal 22 2 5 3 3" xfId="3994" xr:uid="{00000000-0005-0000-0000-0000870F0000}"/>
    <cellStyle name="Normal 22 2 5 4" xfId="3995" xr:uid="{00000000-0005-0000-0000-0000880F0000}"/>
    <cellStyle name="Normal 22 2 5 5" xfId="3996" xr:uid="{00000000-0005-0000-0000-0000890F0000}"/>
    <cellStyle name="Normal 22 2 5_Order Book" xfId="3997" xr:uid="{00000000-0005-0000-0000-00008A0F0000}"/>
    <cellStyle name="Normal 22 2 6" xfId="3998" xr:uid="{00000000-0005-0000-0000-00008B0F0000}"/>
    <cellStyle name="Normal 22 2 6 2" xfId="3999" xr:uid="{00000000-0005-0000-0000-00008C0F0000}"/>
    <cellStyle name="Normal 22 2 6 2 2" xfId="4000" xr:uid="{00000000-0005-0000-0000-00008D0F0000}"/>
    <cellStyle name="Normal 22 2 6 2 2 2" xfId="4001" xr:uid="{00000000-0005-0000-0000-00008E0F0000}"/>
    <cellStyle name="Normal 22 2 6 2 2 3" xfId="4002" xr:uid="{00000000-0005-0000-0000-00008F0F0000}"/>
    <cellStyle name="Normal 22 2 6 2 3" xfId="4003" xr:uid="{00000000-0005-0000-0000-0000900F0000}"/>
    <cellStyle name="Normal 22 2 6 2 4" xfId="4004" xr:uid="{00000000-0005-0000-0000-0000910F0000}"/>
    <cellStyle name="Normal 22 2 6 2_Order Book" xfId="4005" xr:uid="{00000000-0005-0000-0000-0000920F0000}"/>
    <cellStyle name="Normal 22 2 6 3" xfId="4006" xr:uid="{00000000-0005-0000-0000-0000930F0000}"/>
    <cellStyle name="Normal 22 2 6 3 2" xfId="4007" xr:uid="{00000000-0005-0000-0000-0000940F0000}"/>
    <cellStyle name="Normal 22 2 6 3 3" xfId="4008" xr:uid="{00000000-0005-0000-0000-0000950F0000}"/>
    <cellStyle name="Normal 22 2 6 4" xfId="4009" xr:uid="{00000000-0005-0000-0000-0000960F0000}"/>
    <cellStyle name="Normal 22 2 6 5" xfId="4010" xr:uid="{00000000-0005-0000-0000-0000970F0000}"/>
    <cellStyle name="Normal 22 2 6_Order Book" xfId="4011" xr:uid="{00000000-0005-0000-0000-0000980F0000}"/>
    <cellStyle name="Normal 22 2 7" xfId="4012" xr:uid="{00000000-0005-0000-0000-0000990F0000}"/>
    <cellStyle name="Normal 22 2 7 2" xfId="4013" xr:uid="{00000000-0005-0000-0000-00009A0F0000}"/>
    <cellStyle name="Normal 22 2 7 2 2" xfId="4014" xr:uid="{00000000-0005-0000-0000-00009B0F0000}"/>
    <cellStyle name="Normal 22 2 7 2 3" xfId="4015" xr:uid="{00000000-0005-0000-0000-00009C0F0000}"/>
    <cellStyle name="Normal 22 2 7 3" xfId="4016" xr:uid="{00000000-0005-0000-0000-00009D0F0000}"/>
    <cellStyle name="Normal 22 2 7 4" xfId="4017" xr:uid="{00000000-0005-0000-0000-00009E0F0000}"/>
    <cellStyle name="Normal 22 2 7_Order Book" xfId="4018" xr:uid="{00000000-0005-0000-0000-00009F0F0000}"/>
    <cellStyle name="Normal 22 2 8" xfId="4019" xr:uid="{00000000-0005-0000-0000-0000A00F0000}"/>
    <cellStyle name="Normal 22 2 8 2" xfId="4020" xr:uid="{00000000-0005-0000-0000-0000A10F0000}"/>
    <cellStyle name="Normal 22 2 8 3" xfId="4021" xr:uid="{00000000-0005-0000-0000-0000A20F0000}"/>
    <cellStyle name="Normal 22 2 9" xfId="4022" xr:uid="{00000000-0005-0000-0000-0000A30F0000}"/>
    <cellStyle name="Normal 22 2_Order Book" xfId="4023" xr:uid="{00000000-0005-0000-0000-0000A40F0000}"/>
    <cellStyle name="Normal 22 3" xfId="4024" xr:uid="{00000000-0005-0000-0000-0000A50F0000}"/>
    <cellStyle name="Normal 22 3 2" xfId="4025" xr:uid="{00000000-0005-0000-0000-0000A60F0000}"/>
    <cellStyle name="Normal 22 3 2 2" xfId="4026" xr:uid="{00000000-0005-0000-0000-0000A70F0000}"/>
    <cellStyle name="Normal 22 3 2 2 2" xfId="4027" xr:uid="{00000000-0005-0000-0000-0000A80F0000}"/>
    <cellStyle name="Normal 22 3 2 2 2 2" xfId="4028" xr:uid="{00000000-0005-0000-0000-0000A90F0000}"/>
    <cellStyle name="Normal 22 3 2 2 2 3" xfId="4029" xr:uid="{00000000-0005-0000-0000-0000AA0F0000}"/>
    <cellStyle name="Normal 22 3 2 2 3" xfId="4030" xr:uid="{00000000-0005-0000-0000-0000AB0F0000}"/>
    <cellStyle name="Normal 22 3 2 2 4" xfId="4031" xr:uid="{00000000-0005-0000-0000-0000AC0F0000}"/>
    <cellStyle name="Normal 22 3 2 2_Order Book" xfId="4032" xr:uid="{00000000-0005-0000-0000-0000AD0F0000}"/>
    <cellStyle name="Normal 22 3 2 3" xfId="4033" xr:uid="{00000000-0005-0000-0000-0000AE0F0000}"/>
    <cellStyle name="Normal 22 3 2 3 2" xfId="4034" xr:uid="{00000000-0005-0000-0000-0000AF0F0000}"/>
    <cellStyle name="Normal 22 3 2 3 3" xfId="4035" xr:uid="{00000000-0005-0000-0000-0000B00F0000}"/>
    <cellStyle name="Normal 22 3 2 4" xfId="4036" xr:uid="{00000000-0005-0000-0000-0000B10F0000}"/>
    <cellStyle name="Normal 22 3 2 5" xfId="4037" xr:uid="{00000000-0005-0000-0000-0000B20F0000}"/>
    <cellStyle name="Normal 22 3 2_Order Book" xfId="4038" xr:uid="{00000000-0005-0000-0000-0000B30F0000}"/>
    <cellStyle name="Normal 22 3 3" xfId="4039" xr:uid="{00000000-0005-0000-0000-0000B40F0000}"/>
    <cellStyle name="Normal 22 3 3 2" xfId="4040" xr:uid="{00000000-0005-0000-0000-0000B50F0000}"/>
    <cellStyle name="Normal 22 3 3 2 2" xfId="4041" xr:uid="{00000000-0005-0000-0000-0000B60F0000}"/>
    <cellStyle name="Normal 22 3 3 2 2 2" xfId="4042" xr:uid="{00000000-0005-0000-0000-0000B70F0000}"/>
    <cellStyle name="Normal 22 3 3 2 2 3" xfId="4043" xr:uid="{00000000-0005-0000-0000-0000B80F0000}"/>
    <cellStyle name="Normal 22 3 3 2 3" xfId="4044" xr:uid="{00000000-0005-0000-0000-0000B90F0000}"/>
    <cellStyle name="Normal 22 3 3 2 4" xfId="4045" xr:uid="{00000000-0005-0000-0000-0000BA0F0000}"/>
    <cellStyle name="Normal 22 3 3 2_Order Book" xfId="4046" xr:uid="{00000000-0005-0000-0000-0000BB0F0000}"/>
    <cellStyle name="Normal 22 3 3 3" xfId="4047" xr:uid="{00000000-0005-0000-0000-0000BC0F0000}"/>
    <cellStyle name="Normal 22 3 3 3 2" xfId="4048" xr:uid="{00000000-0005-0000-0000-0000BD0F0000}"/>
    <cellStyle name="Normal 22 3 3 3 3" xfId="4049" xr:uid="{00000000-0005-0000-0000-0000BE0F0000}"/>
    <cellStyle name="Normal 22 3 3 4" xfId="4050" xr:uid="{00000000-0005-0000-0000-0000BF0F0000}"/>
    <cellStyle name="Normal 22 3 3 5" xfId="4051" xr:uid="{00000000-0005-0000-0000-0000C00F0000}"/>
    <cellStyle name="Normal 22 3 3_Order Book" xfId="4052" xr:uid="{00000000-0005-0000-0000-0000C10F0000}"/>
    <cellStyle name="Normal 22 3 4" xfId="4053" xr:uid="{00000000-0005-0000-0000-0000C20F0000}"/>
    <cellStyle name="Normal 22 3 4 2" xfId="4054" xr:uid="{00000000-0005-0000-0000-0000C30F0000}"/>
    <cellStyle name="Normal 22 3 4 2 2" xfId="4055" xr:uid="{00000000-0005-0000-0000-0000C40F0000}"/>
    <cellStyle name="Normal 22 3 4 2 3" xfId="4056" xr:uid="{00000000-0005-0000-0000-0000C50F0000}"/>
    <cellStyle name="Normal 22 3 4 3" xfId="4057" xr:uid="{00000000-0005-0000-0000-0000C60F0000}"/>
    <cellStyle name="Normal 22 3 4 4" xfId="4058" xr:uid="{00000000-0005-0000-0000-0000C70F0000}"/>
    <cellStyle name="Normal 22 3 4_Order Book" xfId="4059" xr:uid="{00000000-0005-0000-0000-0000C80F0000}"/>
    <cellStyle name="Normal 22 3 5" xfId="4060" xr:uid="{00000000-0005-0000-0000-0000C90F0000}"/>
    <cellStyle name="Normal 22 3 5 2" xfId="4061" xr:uid="{00000000-0005-0000-0000-0000CA0F0000}"/>
    <cellStyle name="Normal 22 3 5 3" xfId="4062" xr:uid="{00000000-0005-0000-0000-0000CB0F0000}"/>
    <cellStyle name="Normal 22 3 6" xfId="4063" xr:uid="{00000000-0005-0000-0000-0000CC0F0000}"/>
    <cellStyle name="Normal 22 3 7" xfId="4064" xr:uid="{00000000-0005-0000-0000-0000CD0F0000}"/>
    <cellStyle name="Normal 22 3_Order Book" xfId="4065" xr:uid="{00000000-0005-0000-0000-0000CE0F0000}"/>
    <cellStyle name="Normal 22 4" xfId="4066" xr:uid="{00000000-0005-0000-0000-0000CF0F0000}"/>
    <cellStyle name="Normal 22 4 2" xfId="4067" xr:uid="{00000000-0005-0000-0000-0000D00F0000}"/>
    <cellStyle name="Normal 22 4 2 2" xfId="4068" xr:uid="{00000000-0005-0000-0000-0000D10F0000}"/>
    <cellStyle name="Normal 22 4 2 2 2" xfId="4069" xr:uid="{00000000-0005-0000-0000-0000D20F0000}"/>
    <cellStyle name="Normal 22 4 2 2 2 2" xfId="4070" xr:uid="{00000000-0005-0000-0000-0000D30F0000}"/>
    <cellStyle name="Normal 22 4 2 2 2 3" xfId="4071" xr:uid="{00000000-0005-0000-0000-0000D40F0000}"/>
    <cellStyle name="Normal 22 4 2 2 3" xfId="4072" xr:uid="{00000000-0005-0000-0000-0000D50F0000}"/>
    <cellStyle name="Normal 22 4 2 2 4" xfId="4073" xr:uid="{00000000-0005-0000-0000-0000D60F0000}"/>
    <cellStyle name="Normal 22 4 2 2_Order Book" xfId="4074" xr:uid="{00000000-0005-0000-0000-0000D70F0000}"/>
    <cellStyle name="Normal 22 4 2 3" xfId="4075" xr:uid="{00000000-0005-0000-0000-0000D80F0000}"/>
    <cellStyle name="Normal 22 4 2 3 2" xfId="4076" xr:uid="{00000000-0005-0000-0000-0000D90F0000}"/>
    <cellStyle name="Normal 22 4 2 3 3" xfId="4077" xr:uid="{00000000-0005-0000-0000-0000DA0F0000}"/>
    <cellStyle name="Normal 22 4 2 4" xfId="4078" xr:uid="{00000000-0005-0000-0000-0000DB0F0000}"/>
    <cellStyle name="Normal 22 4 2 5" xfId="4079" xr:uid="{00000000-0005-0000-0000-0000DC0F0000}"/>
    <cellStyle name="Normal 22 4 2_Order Book" xfId="4080" xr:uid="{00000000-0005-0000-0000-0000DD0F0000}"/>
    <cellStyle name="Normal 22 4 3" xfId="4081" xr:uid="{00000000-0005-0000-0000-0000DE0F0000}"/>
    <cellStyle name="Normal 22 4 3 2" xfId="4082" xr:uid="{00000000-0005-0000-0000-0000DF0F0000}"/>
    <cellStyle name="Normal 22 4 3 2 2" xfId="4083" xr:uid="{00000000-0005-0000-0000-0000E00F0000}"/>
    <cellStyle name="Normal 22 4 3 2 3" xfId="4084" xr:uid="{00000000-0005-0000-0000-0000E10F0000}"/>
    <cellStyle name="Normal 22 4 3 3" xfId="4085" xr:uid="{00000000-0005-0000-0000-0000E20F0000}"/>
    <cellStyle name="Normal 22 4 3 4" xfId="4086" xr:uid="{00000000-0005-0000-0000-0000E30F0000}"/>
    <cellStyle name="Normal 22 4 3_Order Book" xfId="4087" xr:uid="{00000000-0005-0000-0000-0000E40F0000}"/>
    <cellStyle name="Normal 22 4 4" xfId="4088" xr:uid="{00000000-0005-0000-0000-0000E50F0000}"/>
    <cellStyle name="Normal 22 4 4 2" xfId="4089" xr:uid="{00000000-0005-0000-0000-0000E60F0000}"/>
    <cellStyle name="Normal 22 4 4 3" xfId="4090" xr:uid="{00000000-0005-0000-0000-0000E70F0000}"/>
    <cellStyle name="Normal 22 4 5" xfId="4091" xr:uid="{00000000-0005-0000-0000-0000E80F0000}"/>
    <cellStyle name="Normal 22 4 6" xfId="4092" xr:uid="{00000000-0005-0000-0000-0000E90F0000}"/>
    <cellStyle name="Normal 22 4_Order Book" xfId="4093" xr:uid="{00000000-0005-0000-0000-0000EA0F0000}"/>
    <cellStyle name="Normal 22 5" xfId="4094" xr:uid="{00000000-0005-0000-0000-0000EB0F0000}"/>
    <cellStyle name="Normal 22 5 2" xfId="4095" xr:uid="{00000000-0005-0000-0000-0000EC0F0000}"/>
    <cellStyle name="Normal 22 5 2 2" xfId="4096" xr:uid="{00000000-0005-0000-0000-0000ED0F0000}"/>
    <cellStyle name="Normal 22 5 2 2 2" xfId="4097" xr:uid="{00000000-0005-0000-0000-0000EE0F0000}"/>
    <cellStyle name="Normal 22 5 2 2 3" xfId="4098" xr:uid="{00000000-0005-0000-0000-0000EF0F0000}"/>
    <cellStyle name="Normal 22 5 2 3" xfId="4099" xr:uid="{00000000-0005-0000-0000-0000F00F0000}"/>
    <cellStyle name="Normal 22 5 2 4" xfId="4100" xr:uid="{00000000-0005-0000-0000-0000F10F0000}"/>
    <cellStyle name="Normal 22 5 2_Order Book" xfId="4101" xr:uid="{00000000-0005-0000-0000-0000F20F0000}"/>
    <cellStyle name="Normal 22 5 3" xfId="4102" xr:uid="{00000000-0005-0000-0000-0000F30F0000}"/>
    <cellStyle name="Normal 22 5 3 2" xfId="4103" xr:uid="{00000000-0005-0000-0000-0000F40F0000}"/>
    <cellStyle name="Normal 22 5 3 3" xfId="4104" xr:uid="{00000000-0005-0000-0000-0000F50F0000}"/>
    <cellStyle name="Normal 22 5 4" xfId="4105" xr:uid="{00000000-0005-0000-0000-0000F60F0000}"/>
    <cellStyle name="Normal 22 5 5" xfId="4106" xr:uid="{00000000-0005-0000-0000-0000F70F0000}"/>
    <cellStyle name="Normal 22 5_Order Book" xfId="4107" xr:uid="{00000000-0005-0000-0000-0000F80F0000}"/>
    <cellStyle name="Normal 22 6" xfId="4108" xr:uid="{00000000-0005-0000-0000-0000F90F0000}"/>
    <cellStyle name="Normal 22 6 2" xfId="4109" xr:uid="{00000000-0005-0000-0000-0000FA0F0000}"/>
    <cellStyle name="Normal 22 6 2 2" xfId="4110" xr:uid="{00000000-0005-0000-0000-0000FB0F0000}"/>
    <cellStyle name="Normal 22 6 2 2 2" xfId="4111" xr:uid="{00000000-0005-0000-0000-0000FC0F0000}"/>
    <cellStyle name="Normal 22 6 2 2 3" xfId="4112" xr:uid="{00000000-0005-0000-0000-0000FD0F0000}"/>
    <cellStyle name="Normal 22 6 2 3" xfId="4113" xr:uid="{00000000-0005-0000-0000-0000FE0F0000}"/>
    <cellStyle name="Normal 22 6 2 4" xfId="4114" xr:uid="{00000000-0005-0000-0000-0000FF0F0000}"/>
    <cellStyle name="Normal 22 6 2_Order Book" xfId="4115" xr:uid="{00000000-0005-0000-0000-000000100000}"/>
    <cellStyle name="Normal 22 6 3" xfId="4116" xr:uid="{00000000-0005-0000-0000-000001100000}"/>
    <cellStyle name="Normal 22 6 3 2" xfId="4117" xr:uid="{00000000-0005-0000-0000-000002100000}"/>
    <cellStyle name="Normal 22 6 3 3" xfId="4118" xr:uid="{00000000-0005-0000-0000-000003100000}"/>
    <cellStyle name="Normal 22 6 4" xfId="4119" xr:uid="{00000000-0005-0000-0000-000004100000}"/>
    <cellStyle name="Normal 22 6 5" xfId="4120" xr:uid="{00000000-0005-0000-0000-000005100000}"/>
    <cellStyle name="Normal 22 6_Order Book" xfId="4121" xr:uid="{00000000-0005-0000-0000-000006100000}"/>
    <cellStyle name="Normal 22 7" xfId="4122" xr:uid="{00000000-0005-0000-0000-000007100000}"/>
    <cellStyle name="Normal 22 7 2" xfId="4123" xr:uid="{00000000-0005-0000-0000-000008100000}"/>
    <cellStyle name="Normal 22 7 2 2" xfId="4124" xr:uid="{00000000-0005-0000-0000-000009100000}"/>
    <cellStyle name="Normal 22 7 2 2 2" xfId="4125" xr:uid="{00000000-0005-0000-0000-00000A100000}"/>
    <cellStyle name="Normal 22 7 2 2 3" xfId="4126" xr:uid="{00000000-0005-0000-0000-00000B100000}"/>
    <cellStyle name="Normal 22 7 2 3" xfId="4127" xr:uid="{00000000-0005-0000-0000-00000C100000}"/>
    <cellStyle name="Normal 22 7 2 4" xfId="4128" xr:uid="{00000000-0005-0000-0000-00000D100000}"/>
    <cellStyle name="Normal 22 7 2_Order Book" xfId="4129" xr:uid="{00000000-0005-0000-0000-00000E100000}"/>
    <cellStyle name="Normal 22 7 3" xfId="4130" xr:uid="{00000000-0005-0000-0000-00000F100000}"/>
    <cellStyle name="Normal 22 7 3 2" xfId="4131" xr:uid="{00000000-0005-0000-0000-000010100000}"/>
    <cellStyle name="Normal 22 7 3 3" xfId="4132" xr:uid="{00000000-0005-0000-0000-000011100000}"/>
    <cellStyle name="Normal 22 7 4" xfId="4133" xr:uid="{00000000-0005-0000-0000-000012100000}"/>
    <cellStyle name="Normal 22 7 5" xfId="4134" xr:uid="{00000000-0005-0000-0000-000013100000}"/>
    <cellStyle name="Normal 22 7_Order Book" xfId="4135" xr:uid="{00000000-0005-0000-0000-000014100000}"/>
    <cellStyle name="Normal 22 8" xfId="4136" xr:uid="{00000000-0005-0000-0000-000015100000}"/>
    <cellStyle name="Normal 22 9" xfId="4137" xr:uid="{00000000-0005-0000-0000-000016100000}"/>
    <cellStyle name="Normal 22 9 2" xfId="4138" xr:uid="{00000000-0005-0000-0000-000017100000}"/>
    <cellStyle name="Normal 22 9 2 2" xfId="4139" xr:uid="{00000000-0005-0000-0000-000018100000}"/>
    <cellStyle name="Normal 22 9 2 3" xfId="4140" xr:uid="{00000000-0005-0000-0000-000019100000}"/>
    <cellStyle name="Normal 22 9 3" xfId="4141" xr:uid="{00000000-0005-0000-0000-00001A100000}"/>
    <cellStyle name="Normal 22 9 4" xfId="4142" xr:uid="{00000000-0005-0000-0000-00001B100000}"/>
    <cellStyle name="Normal 22 9_Order Book" xfId="4143" xr:uid="{00000000-0005-0000-0000-00001C100000}"/>
    <cellStyle name="Normal 22_Order Book" xfId="4144" xr:uid="{00000000-0005-0000-0000-00001D100000}"/>
    <cellStyle name="Normal 220" xfId="4145" xr:uid="{00000000-0005-0000-0000-00001E100000}"/>
    <cellStyle name="Normal 221" xfId="4146" xr:uid="{00000000-0005-0000-0000-00001F100000}"/>
    <cellStyle name="Normal 222" xfId="4147" xr:uid="{00000000-0005-0000-0000-000020100000}"/>
    <cellStyle name="Normal 223" xfId="4148" xr:uid="{00000000-0005-0000-0000-000021100000}"/>
    <cellStyle name="Normal 224" xfId="4149" xr:uid="{00000000-0005-0000-0000-000022100000}"/>
    <cellStyle name="Normal 225" xfId="4150" xr:uid="{00000000-0005-0000-0000-000023100000}"/>
    <cellStyle name="Normal 226" xfId="4151" xr:uid="{00000000-0005-0000-0000-000024100000}"/>
    <cellStyle name="Normal 227" xfId="4152" xr:uid="{00000000-0005-0000-0000-000025100000}"/>
    <cellStyle name="Normal 228" xfId="4153" xr:uid="{00000000-0005-0000-0000-000026100000}"/>
    <cellStyle name="Normal 229" xfId="4154" xr:uid="{00000000-0005-0000-0000-000027100000}"/>
    <cellStyle name="Normal 23" xfId="4155" xr:uid="{00000000-0005-0000-0000-000028100000}"/>
    <cellStyle name="Normal 23 2" xfId="4156" xr:uid="{00000000-0005-0000-0000-000029100000}"/>
    <cellStyle name="Normal 23 2 2" xfId="4157" xr:uid="{00000000-0005-0000-0000-00002A100000}"/>
    <cellStyle name="Normal 23 3" xfId="4158" xr:uid="{00000000-0005-0000-0000-00002B100000}"/>
    <cellStyle name="Normal 23 3 2" xfId="4159" xr:uid="{00000000-0005-0000-0000-00002C100000}"/>
    <cellStyle name="Normal 23 3 2 2" xfId="4160" xr:uid="{00000000-0005-0000-0000-00002D100000}"/>
    <cellStyle name="Normal 23 3 2 2 2" xfId="4161" xr:uid="{00000000-0005-0000-0000-00002E100000}"/>
    <cellStyle name="Normal 23 3 2 2 3" xfId="4162" xr:uid="{00000000-0005-0000-0000-00002F100000}"/>
    <cellStyle name="Normal 23 3 2 3" xfId="4163" xr:uid="{00000000-0005-0000-0000-000030100000}"/>
    <cellStyle name="Normal 23 3 2 4" xfId="4164" xr:uid="{00000000-0005-0000-0000-000031100000}"/>
    <cellStyle name="Normal 23 3 2_Order Book" xfId="4165" xr:uid="{00000000-0005-0000-0000-000032100000}"/>
    <cellStyle name="Normal 23 3 3" xfId="4166" xr:uid="{00000000-0005-0000-0000-000033100000}"/>
    <cellStyle name="Normal 23 3 3 2" xfId="4167" xr:uid="{00000000-0005-0000-0000-000034100000}"/>
    <cellStyle name="Normal 23 3 3 3" xfId="4168" xr:uid="{00000000-0005-0000-0000-000035100000}"/>
    <cellStyle name="Normal 23 3 4" xfId="4169" xr:uid="{00000000-0005-0000-0000-000036100000}"/>
    <cellStyle name="Normal 23 3 5" xfId="4170" xr:uid="{00000000-0005-0000-0000-000037100000}"/>
    <cellStyle name="Normal 23 3_Order Book" xfId="4171" xr:uid="{00000000-0005-0000-0000-000038100000}"/>
    <cellStyle name="Normal 230" xfId="4172" xr:uid="{00000000-0005-0000-0000-000039100000}"/>
    <cellStyle name="Normal 231" xfId="4173" xr:uid="{00000000-0005-0000-0000-00003A100000}"/>
    <cellStyle name="Normal 232" xfId="4174" xr:uid="{00000000-0005-0000-0000-00003B100000}"/>
    <cellStyle name="Normal 233" xfId="4175" xr:uid="{00000000-0005-0000-0000-00003C100000}"/>
    <cellStyle name="Normal 234" xfId="4176" xr:uid="{00000000-0005-0000-0000-00003D100000}"/>
    <cellStyle name="Normal 235" xfId="4177" xr:uid="{00000000-0005-0000-0000-00003E100000}"/>
    <cellStyle name="Normal 236" xfId="4178" xr:uid="{00000000-0005-0000-0000-00003F100000}"/>
    <cellStyle name="Normal 237" xfId="4179" xr:uid="{00000000-0005-0000-0000-000040100000}"/>
    <cellStyle name="Normal 238" xfId="4180" xr:uid="{00000000-0005-0000-0000-000041100000}"/>
    <cellStyle name="Normal 239" xfId="4181" xr:uid="{00000000-0005-0000-0000-000042100000}"/>
    <cellStyle name="Normal 24" xfId="4182" xr:uid="{00000000-0005-0000-0000-000043100000}"/>
    <cellStyle name="Normal 24 2" xfId="4183" xr:uid="{00000000-0005-0000-0000-000044100000}"/>
    <cellStyle name="Normal 24 2 2" xfId="4184" xr:uid="{00000000-0005-0000-0000-000045100000}"/>
    <cellStyle name="Normal 24 3" xfId="4185" xr:uid="{00000000-0005-0000-0000-000046100000}"/>
    <cellStyle name="Normal 240" xfId="4186" xr:uid="{00000000-0005-0000-0000-000047100000}"/>
    <cellStyle name="Normal 240 2" xfId="4187" xr:uid="{00000000-0005-0000-0000-000048100000}"/>
    <cellStyle name="Normal 241" xfId="4188" xr:uid="{00000000-0005-0000-0000-000049100000}"/>
    <cellStyle name="Normal 242" xfId="4189" xr:uid="{00000000-0005-0000-0000-00004A100000}"/>
    <cellStyle name="Normal 243" xfId="4190" xr:uid="{00000000-0005-0000-0000-00004B100000}"/>
    <cellStyle name="Normal 244" xfId="6524" xr:uid="{00000000-0005-0000-0000-00004C100000}"/>
    <cellStyle name="Normal 245" xfId="6525" xr:uid="{00000000-0005-0000-0000-00004D100000}"/>
    <cellStyle name="Normal 246" xfId="6527" xr:uid="{00000000-0005-0000-0000-00004E100000}"/>
    <cellStyle name="Normal 247" xfId="6528" xr:uid="{00000000-0005-0000-0000-00004F100000}"/>
    <cellStyle name="Normal 248" xfId="6532" xr:uid="{00000000-0005-0000-0000-000050100000}"/>
    <cellStyle name="Normal 249" xfId="130" xr:uid="{00000000-0005-0000-0000-000051100000}"/>
    <cellStyle name="Normal 25" xfId="4191" xr:uid="{00000000-0005-0000-0000-000052100000}"/>
    <cellStyle name="Normal 25 10" xfId="4192" xr:uid="{00000000-0005-0000-0000-000053100000}"/>
    <cellStyle name="Normal 25 11" xfId="4193" xr:uid="{00000000-0005-0000-0000-000054100000}"/>
    <cellStyle name="Normal 25 2" xfId="4194" xr:uid="{00000000-0005-0000-0000-000055100000}"/>
    <cellStyle name="Normal 25 2 2" xfId="4195" xr:uid="{00000000-0005-0000-0000-000056100000}"/>
    <cellStyle name="Normal 25 2 2 2" xfId="4196" xr:uid="{00000000-0005-0000-0000-000057100000}"/>
    <cellStyle name="Normal 25 2 2 2 2" xfId="4197" xr:uid="{00000000-0005-0000-0000-000058100000}"/>
    <cellStyle name="Normal 25 2 2 2 2 2" xfId="4198" xr:uid="{00000000-0005-0000-0000-000059100000}"/>
    <cellStyle name="Normal 25 2 2 2 2 3" xfId="4199" xr:uid="{00000000-0005-0000-0000-00005A100000}"/>
    <cellStyle name="Normal 25 2 2 2 3" xfId="4200" xr:uid="{00000000-0005-0000-0000-00005B100000}"/>
    <cellStyle name="Normal 25 2 2 2 4" xfId="4201" xr:uid="{00000000-0005-0000-0000-00005C100000}"/>
    <cellStyle name="Normal 25 2 2 2_Order Book" xfId="4202" xr:uid="{00000000-0005-0000-0000-00005D100000}"/>
    <cellStyle name="Normal 25 2 2 3" xfId="4203" xr:uid="{00000000-0005-0000-0000-00005E100000}"/>
    <cellStyle name="Normal 25 2 2 3 2" xfId="4204" xr:uid="{00000000-0005-0000-0000-00005F100000}"/>
    <cellStyle name="Normal 25 2 2 3 3" xfId="4205" xr:uid="{00000000-0005-0000-0000-000060100000}"/>
    <cellStyle name="Normal 25 2 2 4" xfId="4206" xr:uid="{00000000-0005-0000-0000-000061100000}"/>
    <cellStyle name="Normal 25 2 2 5" xfId="4207" xr:uid="{00000000-0005-0000-0000-000062100000}"/>
    <cellStyle name="Normal 25 2 2_Order Book" xfId="4208" xr:uid="{00000000-0005-0000-0000-000063100000}"/>
    <cellStyle name="Normal 25 2 3" xfId="4209" xr:uid="{00000000-0005-0000-0000-000064100000}"/>
    <cellStyle name="Normal 25 2 3 2" xfId="4210" xr:uid="{00000000-0005-0000-0000-000065100000}"/>
    <cellStyle name="Normal 25 2 3 2 2" xfId="4211" xr:uid="{00000000-0005-0000-0000-000066100000}"/>
    <cellStyle name="Normal 25 2 3 2 2 2" xfId="4212" xr:uid="{00000000-0005-0000-0000-000067100000}"/>
    <cellStyle name="Normal 25 2 3 2 2 3" xfId="4213" xr:uid="{00000000-0005-0000-0000-000068100000}"/>
    <cellStyle name="Normal 25 2 3 2 3" xfId="4214" xr:uid="{00000000-0005-0000-0000-000069100000}"/>
    <cellStyle name="Normal 25 2 3 2 4" xfId="4215" xr:uid="{00000000-0005-0000-0000-00006A100000}"/>
    <cellStyle name="Normal 25 2 3 2_Order Book" xfId="4216" xr:uid="{00000000-0005-0000-0000-00006B100000}"/>
    <cellStyle name="Normal 25 2 3 3" xfId="4217" xr:uid="{00000000-0005-0000-0000-00006C100000}"/>
    <cellStyle name="Normal 25 2 3 3 2" xfId="4218" xr:uid="{00000000-0005-0000-0000-00006D100000}"/>
    <cellStyle name="Normal 25 2 3 3 3" xfId="4219" xr:uid="{00000000-0005-0000-0000-00006E100000}"/>
    <cellStyle name="Normal 25 2 3 4" xfId="4220" xr:uid="{00000000-0005-0000-0000-00006F100000}"/>
    <cellStyle name="Normal 25 2 3 5" xfId="4221" xr:uid="{00000000-0005-0000-0000-000070100000}"/>
    <cellStyle name="Normal 25 2 3_Order Book" xfId="4222" xr:uid="{00000000-0005-0000-0000-000071100000}"/>
    <cellStyle name="Normal 25 2 4" xfId="4223" xr:uid="{00000000-0005-0000-0000-000072100000}"/>
    <cellStyle name="Normal 25 2 4 2" xfId="4224" xr:uid="{00000000-0005-0000-0000-000073100000}"/>
    <cellStyle name="Normal 25 2 4 2 2" xfId="4225" xr:uid="{00000000-0005-0000-0000-000074100000}"/>
    <cellStyle name="Normal 25 2 4 2 3" xfId="4226" xr:uid="{00000000-0005-0000-0000-000075100000}"/>
    <cellStyle name="Normal 25 2 4 3" xfId="4227" xr:uid="{00000000-0005-0000-0000-000076100000}"/>
    <cellStyle name="Normal 25 2 4 4" xfId="4228" xr:uid="{00000000-0005-0000-0000-000077100000}"/>
    <cellStyle name="Normal 25 2 4_Order Book" xfId="4229" xr:uid="{00000000-0005-0000-0000-000078100000}"/>
    <cellStyle name="Normal 25 2 5" xfId="4230" xr:uid="{00000000-0005-0000-0000-000079100000}"/>
    <cellStyle name="Normal 25 2 5 2" xfId="4231" xr:uid="{00000000-0005-0000-0000-00007A100000}"/>
    <cellStyle name="Normal 25 2 5 3" xfId="4232" xr:uid="{00000000-0005-0000-0000-00007B100000}"/>
    <cellStyle name="Normal 25 2 6" xfId="4233" xr:uid="{00000000-0005-0000-0000-00007C100000}"/>
    <cellStyle name="Normal 25 2 7" xfId="4234" xr:uid="{00000000-0005-0000-0000-00007D100000}"/>
    <cellStyle name="Normal 25 2_Order Book" xfId="4235" xr:uid="{00000000-0005-0000-0000-00007E100000}"/>
    <cellStyle name="Normal 25 3" xfId="4236" xr:uid="{00000000-0005-0000-0000-00007F100000}"/>
    <cellStyle name="Normal 25 3 2" xfId="4237" xr:uid="{00000000-0005-0000-0000-000080100000}"/>
    <cellStyle name="Normal 25 3 2 2" xfId="4238" xr:uid="{00000000-0005-0000-0000-000081100000}"/>
    <cellStyle name="Normal 25 3 2 2 2" xfId="4239" xr:uid="{00000000-0005-0000-0000-000082100000}"/>
    <cellStyle name="Normal 25 3 2 2 2 2" xfId="4240" xr:uid="{00000000-0005-0000-0000-000083100000}"/>
    <cellStyle name="Normal 25 3 2 2 2 3" xfId="4241" xr:uid="{00000000-0005-0000-0000-000084100000}"/>
    <cellStyle name="Normal 25 3 2 2 3" xfId="4242" xr:uid="{00000000-0005-0000-0000-000085100000}"/>
    <cellStyle name="Normal 25 3 2 2 4" xfId="4243" xr:uid="{00000000-0005-0000-0000-000086100000}"/>
    <cellStyle name="Normal 25 3 2 2_Order Book" xfId="4244" xr:uid="{00000000-0005-0000-0000-000087100000}"/>
    <cellStyle name="Normal 25 3 2 3" xfId="4245" xr:uid="{00000000-0005-0000-0000-000088100000}"/>
    <cellStyle name="Normal 25 3 2 3 2" xfId="4246" xr:uid="{00000000-0005-0000-0000-000089100000}"/>
    <cellStyle name="Normal 25 3 2 3 3" xfId="4247" xr:uid="{00000000-0005-0000-0000-00008A100000}"/>
    <cellStyle name="Normal 25 3 2 4" xfId="4248" xr:uid="{00000000-0005-0000-0000-00008B100000}"/>
    <cellStyle name="Normal 25 3 2 5" xfId="4249" xr:uid="{00000000-0005-0000-0000-00008C100000}"/>
    <cellStyle name="Normal 25 3 2_Order Book" xfId="4250" xr:uid="{00000000-0005-0000-0000-00008D100000}"/>
    <cellStyle name="Normal 25 3 3" xfId="4251" xr:uid="{00000000-0005-0000-0000-00008E100000}"/>
    <cellStyle name="Normal 25 3 3 2" xfId="4252" xr:uid="{00000000-0005-0000-0000-00008F100000}"/>
    <cellStyle name="Normal 25 3 3 2 2" xfId="4253" xr:uid="{00000000-0005-0000-0000-000090100000}"/>
    <cellStyle name="Normal 25 3 3 2 3" xfId="4254" xr:uid="{00000000-0005-0000-0000-000091100000}"/>
    <cellStyle name="Normal 25 3 3 3" xfId="4255" xr:uid="{00000000-0005-0000-0000-000092100000}"/>
    <cellStyle name="Normal 25 3 3 4" xfId="4256" xr:uid="{00000000-0005-0000-0000-000093100000}"/>
    <cellStyle name="Normal 25 3 3_Order Book" xfId="4257" xr:uid="{00000000-0005-0000-0000-000094100000}"/>
    <cellStyle name="Normal 25 3 4" xfId="4258" xr:uid="{00000000-0005-0000-0000-000095100000}"/>
    <cellStyle name="Normal 25 3 4 2" xfId="4259" xr:uid="{00000000-0005-0000-0000-000096100000}"/>
    <cellStyle name="Normal 25 3 4 3" xfId="4260" xr:uid="{00000000-0005-0000-0000-000097100000}"/>
    <cellStyle name="Normal 25 3 5" xfId="4261" xr:uid="{00000000-0005-0000-0000-000098100000}"/>
    <cellStyle name="Normal 25 3 6" xfId="4262" xr:uid="{00000000-0005-0000-0000-000099100000}"/>
    <cellStyle name="Normal 25 3_Order Book" xfId="4263" xr:uid="{00000000-0005-0000-0000-00009A100000}"/>
    <cellStyle name="Normal 25 4" xfId="4264" xr:uid="{00000000-0005-0000-0000-00009B100000}"/>
    <cellStyle name="Normal 25 4 2" xfId="4265" xr:uid="{00000000-0005-0000-0000-00009C100000}"/>
    <cellStyle name="Normal 25 4 2 2" xfId="4266" xr:uid="{00000000-0005-0000-0000-00009D100000}"/>
    <cellStyle name="Normal 25 4 2 2 2" xfId="4267" xr:uid="{00000000-0005-0000-0000-00009E100000}"/>
    <cellStyle name="Normal 25 4 2 2 3" xfId="4268" xr:uid="{00000000-0005-0000-0000-00009F100000}"/>
    <cellStyle name="Normal 25 4 2 3" xfId="4269" xr:uid="{00000000-0005-0000-0000-0000A0100000}"/>
    <cellStyle name="Normal 25 4 2 4" xfId="4270" xr:uid="{00000000-0005-0000-0000-0000A1100000}"/>
    <cellStyle name="Normal 25 4 3" xfId="4271" xr:uid="{00000000-0005-0000-0000-0000A2100000}"/>
    <cellStyle name="Normal 25 4 3 2" xfId="4272" xr:uid="{00000000-0005-0000-0000-0000A3100000}"/>
    <cellStyle name="Normal 25 4 3 3" xfId="4273" xr:uid="{00000000-0005-0000-0000-0000A4100000}"/>
    <cellStyle name="Normal 25 4 4" xfId="4274" xr:uid="{00000000-0005-0000-0000-0000A5100000}"/>
    <cellStyle name="Normal 25 4 5" xfId="4275" xr:uid="{00000000-0005-0000-0000-0000A6100000}"/>
    <cellStyle name="Normal 25 4_Order Book" xfId="4276" xr:uid="{00000000-0005-0000-0000-0000A7100000}"/>
    <cellStyle name="Normal 25 5" xfId="4277" xr:uid="{00000000-0005-0000-0000-0000A8100000}"/>
    <cellStyle name="Normal 25 5 2" xfId="4278" xr:uid="{00000000-0005-0000-0000-0000A9100000}"/>
    <cellStyle name="Normal 25 5 2 2" xfId="4279" xr:uid="{00000000-0005-0000-0000-0000AA100000}"/>
    <cellStyle name="Normal 25 5 2 2 2" xfId="4280" xr:uid="{00000000-0005-0000-0000-0000AB100000}"/>
    <cellStyle name="Normal 25 5 2 2 3" xfId="4281" xr:uid="{00000000-0005-0000-0000-0000AC100000}"/>
    <cellStyle name="Normal 25 5 2 3" xfId="4282" xr:uid="{00000000-0005-0000-0000-0000AD100000}"/>
    <cellStyle name="Normal 25 5 2 4" xfId="4283" xr:uid="{00000000-0005-0000-0000-0000AE100000}"/>
    <cellStyle name="Normal 25 5 3" xfId="4284" xr:uid="{00000000-0005-0000-0000-0000AF100000}"/>
    <cellStyle name="Normal 25 5 3 2" xfId="4285" xr:uid="{00000000-0005-0000-0000-0000B0100000}"/>
    <cellStyle name="Normal 25 5 3 3" xfId="4286" xr:uid="{00000000-0005-0000-0000-0000B1100000}"/>
    <cellStyle name="Normal 25 5 4" xfId="4287" xr:uid="{00000000-0005-0000-0000-0000B2100000}"/>
    <cellStyle name="Normal 25 5 5" xfId="4288" xr:uid="{00000000-0005-0000-0000-0000B3100000}"/>
    <cellStyle name="Normal 25 5_Order Book" xfId="4289" xr:uid="{00000000-0005-0000-0000-0000B4100000}"/>
    <cellStyle name="Normal 25 6" xfId="4290" xr:uid="{00000000-0005-0000-0000-0000B5100000}"/>
    <cellStyle name="Normal 25 6 2" xfId="4291" xr:uid="{00000000-0005-0000-0000-0000B6100000}"/>
    <cellStyle name="Normal 25 6 2 2" xfId="4292" xr:uid="{00000000-0005-0000-0000-0000B7100000}"/>
    <cellStyle name="Normal 25 6 2 2 2" xfId="4293" xr:uid="{00000000-0005-0000-0000-0000B8100000}"/>
    <cellStyle name="Normal 25 6 2 2 3" xfId="4294" xr:uid="{00000000-0005-0000-0000-0000B9100000}"/>
    <cellStyle name="Normal 25 6 2 3" xfId="4295" xr:uid="{00000000-0005-0000-0000-0000BA100000}"/>
    <cellStyle name="Normal 25 6 2 4" xfId="4296" xr:uid="{00000000-0005-0000-0000-0000BB100000}"/>
    <cellStyle name="Normal 25 6 3" xfId="4297" xr:uid="{00000000-0005-0000-0000-0000BC100000}"/>
    <cellStyle name="Normal 25 6 3 2" xfId="4298" xr:uid="{00000000-0005-0000-0000-0000BD100000}"/>
    <cellStyle name="Normal 25 6 3 3" xfId="4299" xr:uid="{00000000-0005-0000-0000-0000BE100000}"/>
    <cellStyle name="Normal 25 6 4" xfId="4300" xr:uid="{00000000-0005-0000-0000-0000BF100000}"/>
    <cellStyle name="Normal 25 6 5" xfId="4301" xr:uid="{00000000-0005-0000-0000-0000C0100000}"/>
    <cellStyle name="Normal 25 6_Order Book" xfId="4302" xr:uid="{00000000-0005-0000-0000-0000C1100000}"/>
    <cellStyle name="Normal 25 7" xfId="4303" xr:uid="{00000000-0005-0000-0000-0000C2100000}"/>
    <cellStyle name="Normal 25 8" xfId="4304" xr:uid="{00000000-0005-0000-0000-0000C3100000}"/>
    <cellStyle name="Normal 25 8 2" xfId="4305" xr:uid="{00000000-0005-0000-0000-0000C4100000}"/>
    <cellStyle name="Normal 25 8 2 2" xfId="4306" xr:uid="{00000000-0005-0000-0000-0000C5100000}"/>
    <cellStyle name="Normal 25 8 2 3" xfId="4307" xr:uid="{00000000-0005-0000-0000-0000C6100000}"/>
    <cellStyle name="Normal 25 8 3" xfId="4308" xr:uid="{00000000-0005-0000-0000-0000C7100000}"/>
    <cellStyle name="Normal 25 8 4" xfId="4309" xr:uid="{00000000-0005-0000-0000-0000C8100000}"/>
    <cellStyle name="Normal 25 9" xfId="4310" xr:uid="{00000000-0005-0000-0000-0000C9100000}"/>
    <cellStyle name="Normal 25 9 2" xfId="4311" xr:uid="{00000000-0005-0000-0000-0000CA100000}"/>
    <cellStyle name="Normal 25 9 3" xfId="4312" xr:uid="{00000000-0005-0000-0000-0000CB100000}"/>
    <cellStyle name="Normal 25_Order Book" xfId="4313" xr:uid="{00000000-0005-0000-0000-0000CC100000}"/>
    <cellStyle name="Normal 250" xfId="6479" xr:uid="{00000000-0005-0000-0000-0000CD100000}"/>
    <cellStyle name="Normal 26" xfId="4314" xr:uid="{00000000-0005-0000-0000-0000CE100000}"/>
    <cellStyle name="Normal 26 2" xfId="4315" xr:uid="{00000000-0005-0000-0000-0000CF100000}"/>
    <cellStyle name="Normal 26 3" xfId="4316" xr:uid="{00000000-0005-0000-0000-0000D0100000}"/>
    <cellStyle name="Normal 27" xfId="4317" xr:uid="{00000000-0005-0000-0000-0000D1100000}"/>
    <cellStyle name="Normal 27 2" xfId="4318" xr:uid="{00000000-0005-0000-0000-0000D2100000}"/>
    <cellStyle name="Normal 27 3" xfId="4319" xr:uid="{00000000-0005-0000-0000-0000D3100000}"/>
    <cellStyle name="Normal 28" xfId="4320" xr:uid="{00000000-0005-0000-0000-0000D4100000}"/>
    <cellStyle name="Normal 28 10" xfId="4321" xr:uid="{00000000-0005-0000-0000-0000D5100000}"/>
    <cellStyle name="Normal 28 2" xfId="4322" xr:uid="{00000000-0005-0000-0000-0000D6100000}"/>
    <cellStyle name="Normal 28 2 2" xfId="4323" xr:uid="{00000000-0005-0000-0000-0000D7100000}"/>
    <cellStyle name="Normal 28 2 2 2" xfId="4324" xr:uid="{00000000-0005-0000-0000-0000D8100000}"/>
    <cellStyle name="Normal 28 2 2 2 2" xfId="4325" xr:uid="{00000000-0005-0000-0000-0000D9100000}"/>
    <cellStyle name="Normal 28 2 2 2 2 2" xfId="4326" xr:uid="{00000000-0005-0000-0000-0000DA100000}"/>
    <cellStyle name="Normal 28 2 2 2 2 3" xfId="4327" xr:uid="{00000000-0005-0000-0000-0000DB100000}"/>
    <cellStyle name="Normal 28 2 2 2 3" xfId="4328" xr:uid="{00000000-0005-0000-0000-0000DC100000}"/>
    <cellStyle name="Normal 28 2 2 2 4" xfId="4329" xr:uid="{00000000-0005-0000-0000-0000DD100000}"/>
    <cellStyle name="Normal 28 2 2 3" xfId="4330" xr:uid="{00000000-0005-0000-0000-0000DE100000}"/>
    <cellStyle name="Normal 28 2 2 3 2" xfId="4331" xr:uid="{00000000-0005-0000-0000-0000DF100000}"/>
    <cellStyle name="Normal 28 2 2 3 3" xfId="4332" xr:uid="{00000000-0005-0000-0000-0000E0100000}"/>
    <cellStyle name="Normal 28 2 2 4" xfId="4333" xr:uid="{00000000-0005-0000-0000-0000E1100000}"/>
    <cellStyle name="Normal 28 2 2 5" xfId="4334" xr:uid="{00000000-0005-0000-0000-0000E2100000}"/>
    <cellStyle name="Normal 28 2 2_Order Book" xfId="4335" xr:uid="{00000000-0005-0000-0000-0000E3100000}"/>
    <cellStyle name="Normal 28 2 3" xfId="4336" xr:uid="{00000000-0005-0000-0000-0000E4100000}"/>
    <cellStyle name="Normal 28 2 3 2" xfId="4337" xr:uid="{00000000-0005-0000-0000-0000E5100000}"/>
    <cellStyle name="Normal 28 2 3 2 2" xfId="4338" xr:uid="{00000000-0005-0000-0000-0000E6100000}"/>
    <cellStyle name="Normal 28 2 3 2 2 2" xfId="4339" xr:uid="{00000000-0005-0000-0000-0000E7100000}"/>
    <cellStyle name="Normal 28 2 3 2 2 3" xfId="4340" xr:uid="{00000000-0005-0000-0000-0000E8100000}"/>
    <cellStyle name="Normal 28 2 3 2 3" xfId="4341" xr:uid="{00000000-0005-0000-0000-0000E9100000}"/>
    <cellStyle name="Normal 28 2 3 2 4" xfId="4342" xr:uid="{00000000-0005-0000-0000-0000EA100000}"/>
    <cellStyle name="Normal 28 2 3 3" xfId="4343" xr:uid="{00000000-0005-0000-0000-0000EB100000}"/>
    <cellStyle name="Normal 28 2 3 3 2" xfId="4344" xr:uid="{00000000-0005-0000-0000-0000EC100000}"/>
    <cellStyle name="Normal 28 2 3 3 3" xfId="4345" xr:uid="{00000000-0005-0000-0000-0000ED100000}"/>
    <cellStyle name="Normal 28 2 3 4" xfId="4346" xr:uid="{00000000-0005-0000-0000-0000EE100000}"/>
    <cellStyle name="Normal 28 2 3 5" xfId="4347" xr:uid="{00000000-0005-0000-0000-0000EF100000}"/>
    <cellStyle name="Normal 28 2 3_Order Book" xfId="4348" xr:uid="{00000000-0005-0000-0000-0000F0100000}"/>
    <cellStyle name="Normal 28 2 4" xfId="4349" xr:uid="{00000000-0005-0000-0000-0000F1100000}"/>
    <cellStyle name="Normal 28 2 4 2" xfId="4350" xr:uid="{00000000-0005-0000-0000-0000F2100000}"/>
    <cellStyle name="Normal 28 2 4 2 2" xfId="4351" xr:uid="{00000000-0005-0000-0000-0000F3100000}"/>
    <cellStyle name="Normal 28 2 4 2 3" xfId="4352" xr:uid="{00000000-0005-0000-0000-0000F4100000}"/>
    <cellStyle name="Normal 28 2 4 3" xfId="4353" xr:uid="{00000000-0005-0000-0000-0000F5100000}"/>
    <cellStyle name="Normal 28 2 4 4" xfId="4354" xr:uid="{00000000-0005-0000-0000-0000F6100000}"/>
    <cellStyle name="Normal 28 2 5" xfId="4355" xr:uid="{00000000-0005-0000-0000-0000F7100000}"/>
    <cellStyle name="Normal 28 2 5 2" xfId="4356" xr:uid="{00000000-0005-0000-0000-0000F8100000}"/>
    <cellStyle name="Normal 28 2 5 3" xfId="4357" xr:uid="{00000000-0005-0000-0000-0000F9100000}"/>
    <cellStyle name="Normal 28 2 6" xfId="4358" xr:uid="{00000000-0005-0000-0000-0000FA100000}"/>
    <cellStyle name="Normal 28 2 7" xfId="4359" xr:uid="{00000000-0005-0000-0000-0000FB100000}"/>
    <cellStyle name="Normal 28 2_Order Book" xfId="4360" xr:uid="{00000000-0005-0000-0000-0000FC100000}"/>
    <cellStyle name="Normal 28 3" xfId="4361" xr:uid="{00000000-0005-0000-0000-0000FD100000}"/>
    <cellStyle name="Normal 28 3 2" xfId="4362" xr:uid="{00000000-0005-0000-0000-0000FE100000}"/>
    <cellStyle name="Normal 28 3 2 2" xfId="4363" xr:uid="{00000000-0005-0000-0000-0000FF100000}"/>
    <cellStyle name="Normal 28 3 2 2 2" xfId="4364" xr:uid="{00000000-0005-0000-0000-000000110000}"/>
    <cellStyle name="Normal 28 3 2 2 2 2" xfId="4365" xr:uid="{00000000-0005-0000-0000-000001110000}"/>
    <cellStyle name="Normal 28 3 2 2 2 3" xfId="4366" xr:uid="{00000000-0005-0000-0000-000002110000}"/>
    <cellStyle name="Normal 28 3 2 2 3" xfId="4367" xr:uid="{00000000-0005-0000-0000-000003110000}"/>
    <cellStyle name="Normal 28 3 2 2 4" xfId="4368" xr:uid="{00000000-0005-0000-0000-000004110000}"/>
    <cellStyle name="Normal 28 3 2 3" xfId="4369" xr:uid="{00000000-0005-0000-0000-000005110000}"/>
    <cellStyle name="Normal 28 3 2 3 2" xfId="4370" xr:uid="{00000000-0005-0000-0000-000006110000}"/>
    <cellStyle name="Normal 28 3 2 3 3" xfId="4371" xr:uid="{00000000-0005-0000-0000-000007110000}"/>
    <cellStyle name="Normal 28 3 2 4" xfId="4372" xr:uid="{00000000-0005-0000-0000-000008110000}"/>
    <cellStyle name="Normal 28 3 2 5" xfId="4373" xr:uid="{00000000-0005-0000-0000-000009110000}"/>
    <cellStyle name="Normal 28 3 2_Order Book" xfId="4374" xr:uid="{00000000-0005-0000-0000-00000A110000}"/>
    <cellStyle name="Normal 28 3 3" xfId="4375" xr:uid="{00000000-0005-0000-0000-00000B110000}"/>
    <cellStyle name="Normal 28 3 3 2" xfId="4376" xr:uid="{00000000-0005-0000-0000-00000C110000}"/>
    <cellStyle name="Normal 28 3 3 2 2" xfId="4377" xr:uid="{00000000-0005-0000-0000-00000D110000}"/>
    <cellStyle name="Normal 28 3 3 2 3" xfId="4378" xr:uid="{00000000-0005-0000-0000-00000E110000}"/>
    <cellStyle name="Normal 28 3 3 3" xfId="4379" xr:uid="{00000000-0005-0000-0000-00000F110000}"/>
    <cellStyle name="Normal 28 3 3 4" xfId="4380" xr:uid="{00000000-0005-0000-0000-000010110000}"/>
    <cellStyle name="Normal 28 3 4" xfId="4381" xr:uid="{00000000-0005-0000-0000-000011110000}"/>
    <cellStyle name="Normal 28 3 4 2" xfId="4382" xr:uid="{00000000-0005-0000-0000-000012110000}"/>
    <cellStyle name="Normal 28 3 4 3" xfId="4383" xr:uid="{00000000-0005-0000-0000-000013110000}"/>
    <cellStyle name="Normal 28 3 5" xfId="4384" xr:uid="{00000000-0005-0000-0000-000014110000}"/>
    <cellStyle name="Normal 28 3 6" xfId="4385" xr:uid="{00000000-0005-0000-0000-000015110000}"/>
    <cellStyle name="Normal 28 3_Order Book" xfId="4386" xr:uid="{00000000-0005-0000-0000-000016110000}"/>
    <cellStyle name="Normal 28 4" xfId="4387" xr:uid="{00000000-0005-0000-0000-000017110000}"/>
    <cellStyle name="Normal 28 4 2" xfId="4388" xr:uid="{00000000-0005-0000-0000-000018110000}"/>
    <cellStyle name="Normal 28 4 2 2" xfId="4389" xr:uid="{00000000-0005-0000-0000-000019110000}"/>
    <cellStyle name="Normal 28 4 2 2 2" xfId="4390" xr:uid="{00000000-0005-0000-0000-00001A110000}"/>
    <cellStyle name="Normal 28 4 2 2 3" xfId="4391" xr:uid="{00000000-0005-0000-0000-00001B110000}"/>
    <cellStyle name="Normal 28 4 2 3" xfId="4392" xr:uid="{00000000-0005-0000-0000-00001C110000}"/>
    <cellStyle name="Normal 28 4 2 4" xfId="4393" xr:uid="{00000000-0005-0000-0000-00001D110000}"/>
    <cellStyle name="Normal 28 4 3" xfId="4394" xr:uid="{00000000-0005-0000-0000-00001E110000}"/>
    <cellStyle name="Normal 28 4 3 2" xfId="4395" xr:uid="{00000000-0005-0000-0000-00001F110000}"/>
    <cellStyle name="Normal 28 4 3 3" xfId="4396" xr:uid="{00000000-0005-0000-0000-000020110000}"/>
    <cellStyle name="Normal 28 4 4" xfId="4397" xr:uid="{00000000-0005-0000-0000-000021110000}"/>
    <cellStyle name="Normal 28 4 5" xfId="4398" xr:uid="{00000000-0005-0000-0000-000022110000}"/>
    <cellStyle name="Normal 28 4_Order Book" xfId="4399" xr:uid="{00000000-0005-0000-0000-000023110000}"/>
    <cellStyle name="Normal 28 5" xfId="4400" xr:uid="{00000000-0005-0000-0000-000024110000}"/>
    <cellStyle name="Normal 28 5 2" xfId="4401" xr:uid="{00000000-0005-0000-0000-000025110000}"/>
    <cellStyle name="Normal 28 5 2 2" xfId="4402" xr:uid="{00000000-0005-0000-0000-000026110000}"/>
    <cellStyle name="Normal 28 5 2 2 2" xfId="4403" xr:uid="{00000000-0005-0000-0000-000027110000}"/>
    <cellStyle name="Normal 28 5 2 2 3" xfId="4404" xr:uid="{00000000-0005-0000-0000-000028110000}"/>
    <cellStyle name="Normal 28 5 2 3" xfId="4405" xr:uid="{00000000-0005-0000-0000-000029110000}"/>
    <cellStyle name="Normal 28 5 2 4" xfId="4406" xr:uid="{00000000-0005-0000-0000-00002A110000}"/>
    <cellStyle name="Normal 28 5 3" xfId="4407" xr:uid="{00000000-0005-0000-0000-00002B110000}"/>
    <cellStyle name="Normal 28 5 3 2" xfId="4408" xr:uid="{00000000-0005-0000-0000-00002C110000}"/>
    <cellStyle name="Normal 28 5 3 3" xfId="4409" xr:uid="{00000000-0005-0000-0000-00002D110000}"/>
    <cellStyle name="Normal 28 5 4" xfId="4410" xr:uid="{00000000-0005-0000-0000-00002E110000}"/>
    <cellStyle name="Normal 28 5 5" xfId="4411" xr:uid="{00000000-0005-0000-0000-00002F110000}"/>
    <cellStyle name="Normal 28 5_Order Book" xfId="4412" xr:uid="{00000000-0005-0000-0000-000030110000}"/>
    <cellStyle name="Normal 28 6" xfId="4413" xr:uid="{00000000-0005-0000-0000-000031110000}"/>
    <cellStyle name="Normal 28 6 2" xfId="4414" xr:uid="{00000000-0005-0000-0000-000032110000}"/>
    <cellStyle name="Normal 28 6 2 2" xfId="4415" xr:uid="{00000000-0005-0000-0000-000033110000}"/>
    <cellStyle name="Normal 28 6 2 2 2" xfId="4416" xr:uid="{00000000-0005-0000-0000-000034110000}"/>
    <cellStyle name="Normal 28 6 2 2 3" xfId="4417" xr:uid="{00000000-0005-0000-0000-000035110000}"/>
    <cellStyle name="Normal 28 6 2 3" xfId="4418" xr:uid="{00000000-0005-0000-0000-000036110000}"/>
    <cellStyle name="Normal 28 6 2 4" xfId="4419" xr:uid="{00000000-0005-0000-0000-000037110000}"/>
    <cellStyle name="Normal 28 6 3" xfId="4420" xr:uid="{00000000-0005-0000-0000-000038110000}"/>
    <cellStyle name="Normal 28 6 3 2" xfId="4421" xr:uid="{00000000-0005-0000-0000-000039110000}"/>
    <cellStyle name="Normal 28 6 3 3" xfId="4422" xr:uid="{00000000-0005-0000-0000-00003A110000}"/>
    <cellStyle name="Normal 28 6 4" xfId="4423" xr:uid="{00000000-0005-0000-0000-00003B110000}"/>
    <cellStyle name="Normal 28 6 5" xfId="4424" xr:uid="{00000000-0005-0000-0000-00003C110000}"/>
    <cellStyle name="Normal 28 6_Order Book" xfId="4425" xr:uid="{00000000-0005-0000-0000-00003D110000}"/>
    <cellStyle name="Normal 28 7" xfId="4426" xr:uid="{00000000-0005-0000-0000-00003E110000}"/>
    <cellStyle name="Normal 28 7 2" xfId="4427" xr:uid="{00000000-0005-0000-0000-00003F110000}"/>
    <cellStyle name="Normal 28 7 2 2" xfId="4428" xr:uid="{00000000-0005-0000-0000-000040110000}"/>
    <cellStyle name="Normal 28 7 2 3" xfId="4429" xr:uid="{00000000-0005-0000-0000-000041110000}"/>
    <cellStyle name="Normal 28 7 3" xfId="4430" xr:uid="{00000000-0005-0000-0000-000042110000}"/>
    <cellStyle name="Normal 28 7 4" xfId="4431" xr:uid="{00000000-0005-0000-0000-000043110000}"/>
    <cellStyle name="Normal 28 8" xfId="4432" xr:uid="{00000000-0005-0000-0000-000044110000}"/>
    <cellStyle name="Normal 28 8 2" xfId="4433" xr:uid="{00000000-0005-0000-0000-000045110000}"/>
    <cellStyle name="Normal 28 8 3" xfId="4434" xr:uid="{00000000-0005-0000-0000-000046110000}"/>
    <cellStyle name="Normal 28 9" xfId="4435" xr:uid="{00000000-0005-0000-0000-000047110000}"/>
    <cellStyle name="Normal 28_Order Book" xfId="4436" xr:uid="{00000000-0005-0000-0000-000048110000}"/>
    <cellStyle name="Normal 29" xfId="4437" xr:uid="{00000000-0005-0000-0000-000049110000}"/>
    <cellStyle name="Normal 29 2" xfId="4438" xr:uid="{00000000-0005-0000-0000-00004A110000}"/>
    <cellStyle name="Normal 29 3" xfId="4439" xr:uid="{00000000-0005-0000-0000-00004B110000}"/>
    <cellStyle name="Normal 3" xfId="50" xr:uid="{00000000-0005-0000-0000-00004C110000}"/>
    <cellStyle name="Normal 3 10" xfId="4440" xr:uid="{00000000-0005-0000-0000-00004D110000}"/>
    <cellStyle name="Normal 3 11" xfId="4441" xr:uid="{00000000-0005-0000-0000-00004E110000}"/>
    <cellStyle name="Normal 3 2" xfId="4442" xr:uid="{00000000-0005-0000-0000-00004F110000}"/>
    <cellStyle name="Normal 3 2 2" xfId="4443" xr:uid="{00000000-0005-0000-0000-000050110000}"/>
    <cellStyle name="Normal 3 2 2 2" xfId="4444" xr:uid="{00000000-0005-0000-0000-000051110000}"/>
    <cellStyle name="Normal 3 2 3" xfId="4445" xr:uid="{00000000-0005-0000-0000-000052110000}"/>
    <cellStyle name="Normal 3 2 4" xfId="4446" xr:uid="{00000000-0005-0000-0000-000053110000}"/>
    <cellStyle name="Normal 3 2 5" xfId="4447" xr:uid="{00000000-0005-0000-0000-000054110000}"/>
    <cellStyle name="Normal 3 3" xfId="4448" xr:uid="{00000000-0005-0000-0000-000055110000}"/>
    <cellStyle name="Normal 3 3 2" xfId="4449" xr:uid="{00000000-0005-0000-0000-000056110000}"/>
    <cellStyle name="Normal 3 3 3" xfId="4450" xr:uid="{00000000-0005-0000-0000-000057110000}"/>
    <cellStyle name="Normal 3 3 4" xfId="4451" xr:uid="{00000000-0005-0000-0000-000058110000}"/>
    <cellStyle name="Normal 3 3 5" xfId="4452" xr:uid="{00000000-0005-0000-0000-000059110000}"/>
    <cellStyle name="Normal 3 4" xfId="4453" xr:uid="{00000000-0005-0000-0000-00005A110000}"/>
    <cellStyle name="Normal 3 4 2" xfId="4454" xr:uid="{00000000-0005-0000-0000-00005B110000}"/>
    <cellStyle name="Normal 3 4 3" xfId="4455" xr:uid="{00000000-0005-0000-0000-00005C110000}"/>
    <cellStyle name="Normal 3 4 4" xfId="4456" xr:uid="{00000000-0005-0000-0000-00005D110000}"/>
    <cellStyle name="Normal 3 4 5" xfId="4457" xr:uid="{00000000-0005-0000-0000-00005E110000}"/>
    <cellStyle name="Normal 3 5" xfId="4458" xr:uid="{00000000-0005-0000-0000-00005F110000}"/>
    <cellStyle name="Normal 3 5 2" xfId="4459" xr:uid="{00000000-0005-0000-0000-000060110000}"/>
    <cellStyle name="Normal 3 5 3" xfId="4460" xr:uid="{00000000-0005-0000-0000-000061110000}"/>
    <cellStyle name="Normal 3 5 4" xfId="4461" xr:uid="{00000000-0005-0000-0000-000062110000}"/>
    <cellStyle name="Normal 3 5 5" xfId="4462" xr:uid="{00000000-0005-0000-0000-000063110000}"/>
    <cellStyle name="Normal 3 6" xfId="4463" xr:uid="{00000000-0005-0000-0000-000064110000}"/>
    <cellStyle name="Normal 3 6 2" xfId="4464" xr:uid="{00000000-0005-0000-0000-000065110000}"/>
    <cellStyle name="Normal 3 6 3" xfId="4465" xr:uid="{00000000-0005-0000-0000-000066110000}"/>
    <cellStyle name="Normal 3 6 4" xfId="4466" xr:uid="{00000000-0005-0000-0000-000067110000}"/>
    <cellStyle name="Normal 3 6 5" xfId="4467" xr:uid="{00000000-0005-0000-0000-000068110000}"/>
    <cellStyle name="Normal 3 7" xfId="4468" xr:uid="{00000000-0005-0000-0000-000069110000}"/>
    <cellStyle name="Normal 3 7 2" xfId="4469" xr:uid="{00000000-0005-0000-0000-00006A110000}"/>
    <cellStyle name="Normal 3 7 3" xfId="4470" xr:uid="{00000000-0005-0000-0000-00006B110000}"/>
    <cellStyle name="Normal 3 7 4" xfId="4471" xr:uid="{00000000-0005-0000-0000-00006C110000}"/>
    <cellStyle name="Normal 3 7 5" xfId="4472" xr:uid="{00000000-0005-0000-0000-00006D110000}"/>
    <cellStyle name="Normal 3 8" xfId="4473" xr:uid="{00000000-0005-0000-0000-00006E110000}"/>
    <cellStyle name="Normal 3 9" xfId="4474" xr:uid="{00000000-0005-0000-0000-00006F110000}"/>
    <cellStyle name="Normal 30" xfId="4475" xr:uid="{00000000-0005-0000-0000-000070110000}"/>
    <cellStyle name="Normal 30 2" xfId="4476" xr:uid="{00000000-0005-0000-0000-000071110000}"/>
    <cellStyle name="Normal 30 2 2" xfId="4477" xr:uid="{00000000-0005-0000-0000-000072110000}"/>
    <cellStyle name="Normal 30 3" xfId="4478" xr:uid="{00000000-0005-0000-0000-000073110000}"/>
    <cellStyle name="Normal 30 3 2" xfId="4479" xr:uid="{00000000-0005-0000-0000-000074110000}"/>
    <cellStyle name="Normal 30 3 2 2" xfId="4480" xr:uid="{00000000-0005-0000-0000-000075110000}"/>
    <cellStyle name="Normal 30 3 2 2 2" xfId="4481" xr:uid="{00000000-0005-0000-0000-000076110000}"/>
    <cellStyle name="Normal 30 3 2 2 2 2" xfId="4482" xr:uid="{00000000-0005-0000-0000-000077110000}"/>
    <cellStyle name="Normal 30 3 2 2 2 3" xfId="4483" xr:uid="{00000000-0005-0000-0000-000078110000}"/>
    <cellStyle name="Normal 30 3 2 2 3" xfId="4484" xr:uid="{00000000-0005-0000-0000-000079110000}"/>
    <cellStyle name="Normal 30 3 2 2 4" xfId="4485" xr:uid="{00000000-0005-0000-0000-00007A110000}"/>
    <cellStyle name="Normal 30 3 2 3" xfId="4486" xr:uid="{00000000-0005-0000-0000-00007B110000}"/>
    <cellStyle name="Normal 30 3 2 3 2" xfId="4487" xr:uid="{00000000-0005-0000-0000-00007C110000}"/>
    <cellStyle name="Normal 30 3 2 3 3" xfId="4488" xr:uid="{00000000-0005-0000-0000-00007D110000}"/>
    <cellStyle name="Normal 30 3 2 4" xfId="4489" xr:uid="{00000000-0005-0000-0000-00007E110000}"/>
    <cellStyle name="Normal 30 3 2 5" xfId="4490" xr:uid="{00000000-0005-0000-0000-00007F110000}"/>
    <cellStyle name="Normal 30 3 2_Order Book" xfId="4491" xr:uid="{00000000-0005-0000-0000-000080110000}"/>
    <cellStyle name="Normal 30 3 3" xfId="4492" xr:uid="{00000000-0005-0000-0000-000081110000}"/>
    <cellStyle name="Normal 30 3 3 2" xfId="4493" xr:uid="{00000000-0005-0000-0000-000082110000}"/>
    <cellStyle name="Normal 30 3 3 2 2" xfId="4494" xr:uid="{00000000-0005-0000-0000-000083110000}"/>
    <cellStyle name="Normal 30 3 3 2 3" xfId="4495" xr:uid="{00000000-0005-0000-0000-000084110000}"/>
    <cellStyle name="Normal 30 3 3 3" xfId="4496" xr:uid="{00000000-0005-0000-0000-000085110000}"/>
    <cellStyle name="Normal 30 3 3 4" xfId="4497" xr:uid="{00000000-0005-0000-0000-000086110000}"/>
    <cellStyle name="Normal 30 3 4" xfId="4498" xr:uid="{00000000-0005-0000-0000-000087110000}"/>
    <cellStyle name="Normal 30 3 4 2" xfId="4499" xr:uid="{00000000-0005-0000-0000-000088110000}"/>
    <cellStyle name="Normal 30 3 4 3" xfId="4500" xr:uid="{00000000-0005-0000-0000-000089110000}"/>
    <cellStyle name="Normal 30 3 5" xfId="4501" xr:uid="{00000000-0005-0000-0000-00008A110000}"/>
    <cellStyle name="Normal 30 3 6" xfId="4502" xr:uid="{00000000-0005-0000-0000-00008B110000}"/>
    <cellStyle name="Normal 30 3_Order Book" xfId="4503" xr:uid="{00000000-0005-0000-0000-00008C110000}"/>
    <cellStyle name="Normal 30 4" xfId="4504" xr:uid="{00000000-0005-0000-0000-00008D110000}"/>
    <cellStyle name="Normal 31" xfId="4505" xr:uid="{00000000-0005-0000-0000-00008E110000}"/>
    <cellStyle name="Normal 31 2" xfId="4506" xr:uid="{00000000-0005-0000-0000-00008F110000}"/>
    <cellStyle name="Normal 31 3" xfId="4507" xr:uid="{00000000-0005-0000-0000-000090110000}"/>
    <cellStyle name="Normal 32" xfId="4508" xr:uid="{00000000-0005-0000-0000-000091110000}"/>
    <cellStyle name="Normal 32 2" xfId="4509" xr:uid="{00000000-0005-0000-0000-000092110000}"/>
    <cellStyle name="Normal 32 3" xfId="4510" xr:uid="{00000000-0005-0000-0000-000093110000}"/>
    <cellStyle name="Normal 325" xfId="4511" xr:uid="{00000000-0005-0000-0000-000094110000}"/>
    <cellStyle name="Normal 33" xfId="4512" xr:uid="{00000000-0005-0000-0000-000095110000}"/>
    <cellStyle name="Normal 34" xfId="4513" xr:uid="{00000000-0005-0000-0000-000096110000}"/>
    <cellStyle name="Normal 34 2" xfId="4514" xr:uid="{00000000-0005-0000-0000-000097110000}"/>
    <cellStyle name="Normal 35" xfId="4515" xr:uid="{00000000-0005-0000-0000-000098110000}"/>
    <cellStyle name="Normal 35 2" xfId="4516" xr:uid="{00000000-0005-0000-0000-000099110000}"/>
    <cellStyle name="Normal 35 2 2" xfId="4517" xr:uid="{00000000-0005-0000-0000-00009A110000}"/>
    <cellStyle name="Normal 35 2 2 2" xfId="4518" xr:uid="{00000000-0005-0000-0000-00009B110000}"/>
    <cellStyle name="Normal 35 2 2 2 2" xfId="4519" xr:uid="{00000000-0005-0000-0000-00009C110000}"/>
    <cellStyle name="Normal 35 2 2 2 3" xfId="4520" xr:uid="{00000000-0005-0000-0000-00009D110000}"/>
    <cellStyle name="Normal 35 2 2 3" xfId="4521" xr:uid="{00000000-0005-0000-0000-00009E110000}"/>
    <cellStyle name="Normal 35 2 2 4" xfId="4522" xr:uid="{00000000-0005-0000-0000-00009F110000}"/>
    <cellStyle name="Normal 35 2 3" xfId="4523" xr:uid="{00000000-0005-0000-0000-0000A0110000}"/>
    <cellStyle name="Normal 35 2 3 2" xfId="4524" xr:uid="{00000000-0005-0000-0000-0000A1110000}"/>
    <cellStyle name="Normal 35 2 3 3" xfId="4525" xr:uid="{00000000-0005-0000-0000-0000A2110000}"/>
    <cellStyle name="Normal 35 2 4" xfId="4526" xr:uid="{00000000-0005-0000-0000-0000A3110000}"/>
    <cellStyle name="Normal 35 2 5" xfId="4527" xr:uid="{00000000-0005-0000-0000-0000A4110000}"/>
    <cellStyle name="Normal 35 2_Order Book" xfId="4528" xr:uid="{00000000-0005-0000-0000-0000A5110000}"/>
    <cellStyle name="Normal 35 3" xfId="4529" xr:uid="{00000000-0005-0000-0000-0000A6110000}"/>
    <cellStyle name="Normal 35 3 2" xfId="4530" xr:uid="{00000000-0005-0000-0000-0000A7110000}"/>
    <cellStyle name="Normal 35 3 2 2" xfId="4531" xr:uid="{00000000-0005-0000-0000-0000A8110000}"/>
    <cellStyle name="Normal 35 3 2 3" xfId="4532" xr:uid="{00000000-0005-0000-0000-0000A9110000}"/>
    <cellStyle name="Normal 35 3 3" xfId="4533" xr:uid="{00000000-0005-0000-0000-0000AA110000}"/>
    <cellStyle name="Normal 35 3 4" xfId="4534" xr:uid="{00000000-0005-0000-0000-0000AB110000}"/>
    <cellStyle name="Normal 35 4" xfId="4535" xr:uid="{00000000-0005-0000-0000-0000AC110000}"/>
    <cellStyle name="Normal 35 4 2" xfId="4536" xr:uid="{00000000-0005-0000-0000-0000AD110000}"/>
    <cellStyle name="Normal 35 4 3" xfId="4537" xr:uid="{00000000-0005-0000-0000-0000AE110000}"/>
    <cellStyle name="Normal 35 5" xfId="4538" xr:uid="{00000000-0005-0000-0000-0000AF110000}"/>
    <cellStyle name="Normal 35 6" xfId="4539" xr:uid="{00000000-0005-0000-0000-0000B0110000}"/>
    <cellStyle name="Normal 35_Order Book" xfId="4540" xr:uid="{00000000-0005-0000-0000-0000B1110000}"/>
    <cellStyle name="Normal 36" xfId="4541" xr:uid="{00000000-0005-0000-0000-0000B2110000}"/>
    <cellStyle name="Normal 37" xfId="4542" xr:uid="{00000000-0005-0000-0000-0000B3110000}"/>
    <cellStyle name="Normal 38" xfId="4543" xr:uid="{00000000-0005-0000-0000-0000B4110000}"/>
    <cellStyle name="Normal 39" xfId="4544" xr:uid="{00000000-0005-0000-0000-0000B5110000}"/>
    <cellStyle name="Normal 4" xfId="89" xr:uid="{00000000-0005-0000-0000-0000B6110000}"/>
    <cellStyle name="Normal 4 2" xfId="4546" xr:uid="{00000000-0005-0000-0000-0000B7110000}"/>
    <cellStyle name="Normal 4 3" xfId="4545" xr:uid="{00000000-0005-0000-0000-0000B8110000}"/>
    <cellStyle name="Normal 40" xfId="4547" xr:uid="{00000000-0005-0000-0000-0000B9110000}"/>
    <cellStyle name="Normal 40 2" xfId="4548" xr:uid="{00000000-0005-0000-0000-0000BA110000}"/>
    <cellStyle name="Normal 41" xfId="4549" xr:uid="{00000000-0005-0000-0000-0000BB110000}"/>
    <cellStyle name="Normal 41 2" xfId="4550" xr:uid="{00000000-0005-0000-0000-0000BC110000}"/>
    <cellStyle name="Normal 42" xfId="4551" xr:uid="{00000000-0005-0000-0000-0000BD110000}"/>
    <cellStyle name="Normal 42 2" xfId="4552" xr:uid="{00000000-0005-0000-0000-0000BE110000}"/>
    <cellStyle name="Normal 43" xfId="4553" xr:uid="{00000000-0005-0000-0000-0000BF110000}"/>
    <cellStyle name="Normal 43 2" xfId="4554" xr:uid="{00000000-0005-0000-0000-0000C0110000}"/>
    <cellStyle name="Normal 44" xfId="4555" xr:uid="{00000000-0005-0000-0000-0000C1110000}"/>
    <cellStyle name="Normal 44 2" xfId="4556" xr:uid="{00000000-0005-0000-0000-0000C2110000}"/>
    <cellStyle name="Normal 45" xfId="4557" xr:uid="{00000000-0005-0000-0000-0000C3110000}"/>
    <cellStyle name="Normal 45 2" xfId="4558" xr:uid="{00000000-0005-0000-0000-0000C4110000}"/>
    <cellStyle name="Normal 45 2 2" xfId="4559" xr:uid="{00000000-0005-0000-0000-0000C5110000}"/>
    <cellStyle name="Normal 45 2 2 2" xfId="4560" xr:uid="{00000000-0005-0000-0000-0000C6110000}"/>
    <cellStyle name="Normal 45 2 2 2 2" xfId="4561" xr:uid="{00000000-0005-0000-0000-0000C7110000}"/>
    <cellStyle name="Normal 45 2 2 2 3" xfId="4562" xr:uid="{00000000-0005-0000-0000-0000C8110000}"/>
    <cellStyle name="Normal 45 2 2 3" xfId="4563" xr:uid="{00000000-0005-0000-0000-0000C9110000}"/>
    <cellStyle name="Normal 45 2 2 4" xfId="4564" xr:uid="{00000000-0005-0000-0000-0000CA110000}"/>
    <cellStyle name="Normal 45 2 3" xfId="4565" xr:uid="{00000000-0005-0000-0000-0000CB110000}"/>
    <cellStyle name="Normal 45 2 3 2" xfId="4566" xr:uid="{00000000-0005-0000-0000-0000CC110000}"/>
    <cellStyle name="Normal 45 2 3 3" xfId="4567" xr:uid="{00000000-0005-0000-0000-0000CD110000}"/>
    <cellStyle name="Normal 45 2 4" xfId="4568" xr:uid="{00000000-0005-0000-0000-0000CE110000}"/>
    <cellStyle name="Normal 45 2 5" xfId="4569" xr:uid="{00000000-0005-0000-0000-0000CF110000}"/>
    <cellStyle name="Normal 45 2_Order Book" xfId="4570" xr:uid="{00000000-0005-0000-0000-0000D0110000}"/>
    <cellStyle name="Normal 45 3" xfId="4571" xr:uid="{00000000-0005-0000-0000-0000D1110000}"/>
    <cellStyle name="Normal 45 3 2" xfId="4572" xr:uid="{00000000-0005-0000-0000-0000D2110000}"/>
    <cellStyle name="Normal 45 3 2 2" xfId="4573" xr:uid="{00000000-0005-0000-0000-0000D3110000}"/>
    <cellStyle name="Normal 45 3 2 3" xfId="4574" xr:uid="{00000000-0005-0000-0000-0000D4110000}"/>
    <cellStyle name="Normal 45 3 3" xfId="4575" xr:uid="{00000000-0005-0000-0000-0000D5110000}"/>
    <cellStyle name="Normal 45 3 4" xfId="4576" xr:uid="{00000000-0005-0000-0000-0000D6110000}"/>
    <cellStyle name="Normal 45 4" xfId="4577" xr:uid="{00000000-0005-0000-0000-0000D7110000}"/>
    <cellStyle name="Normal 45 4 2" xfId="4578" xr:uid="{00000000-0005-0000-0000-0000D8110000}"/>
    <cellStyle name="Normal 45 4 3" xfId="4579" xr:uid="{00000000-0005-0000-0000-0000D9110000}"/>
    <cellStyle name="Normal 45 5" xfId="4580" xr:uid="{00000000-0005-0000-0000-0000DA110000}"/>
    <cellStyle name="Normal 45 6" xfId="4581" xr:uid="{00000000-0005-0000-0000-0000DB110000}"/>
    <cellStyle name="Normal 45_Order Book" xfId="4582" xr:uid="{00000000-0005-0000-0000-0000DC110000}"/>
    <cellStyle name="Normal 46" xfId="4583" xr:uid="{00000000-0005-0000-0000-0000DD110000}"/>
    <cellStyle name="Normal 46 2" xfId="4584" xr:uid="{00000000-0005-0000-0000-0000DE110000}"/>
    <cellStyle name="Normal 46 2 2" xfId="4585" xr:uid="{00000000-0005-0000-0000-0000DF110000}"/>
    <cellStyle name="Normal 46 2 2 2" xfId="4586" xr:uid="{00000000-0005-0000-0000-0000E0110000}"/>
    <cellStyle name="Normal 46 2 2 2 2" xfId="4587" xr:uid="{00000000-0005-0000-0000-0000E1110000}"/>
    <cellStyle name="Normal 46 2 2 2 3" xfId="4588" xr:uid="{00000000-0005-0000-0000-0000E2110000}"/>
    <cellStyle name="Normal 46 2 2 3" xfId="4589" xr:uid="{00000000-0005-0000-0000-0000E3110000}"/>
    <cellStyle name="Normal 46 2 2 4" xfId="4590" xr:uid="{00000000-0005-0000-0000-0000E4110000}"/>
    <cellStyle name="Normal 46 2 3" xfId="4591" xr:uid="{00000000-0005-0000-0000-0000E5110000}"/>
    <cellStyle name="Normal 46 2 3 2" xfId="4592" xr:uid="{00000000-0005-0000-0000-0000E6110000}"/>
    <cellStyle name="Normal 46 2 3 3" xfId="4593" xr:uid="{00000000-0005-0000-0000-0000E7110000}"/>
    <cellStyle name="Normal 46 2 4" xfId="4594" xr:uid="{00000000-0005-0000-0000-0000E8110000}"/>
    <cellStyle name="Normal 46 2 5" xfId="4595" xr:uid="{00000000-0005-0000-0000-0000E9110000}"/>
    <cellStyle name="Normal 46 2_Order Book" xfId="4596" xr:uid="{00000000-0005-0000-0000-0000EA110000}"/>
    <cellStyle name="Normal 46 3" xfId="4597" xr:uid="{00000000-0005-0000-0000-0000EB110000}"/>
    <cellStyle name="Normal 46 3 2" xfId="4598" xr:uid="{00000000-0005-0000-0000-0000EC110000}"/>
    <cellStyle name="Normal 46 3 2 2" xfId="4599" xr:uid="{00000000-0005-0000-0000-0000ED110000}"/>
    <cellStyle name="Normal 46 3 2 3" xfId="4600" xr:uid="{00000000-0005-0000-0000-0000EE110000}"/>
    <cellStyle name="Normal 46 3 3" xfId="4601" xr:uid="{00000000-0005-0000-0000-0000EF110000}"/>
    <cellStyle name="Normal 46 3 4" xfId="4602" xr:uid="{00000000-0005-0000-0000-0000F0110000}"/>
    <cellStyle name="Normal 46 4" xfId="4603" xr:uid="{00000000-0005-0000-0000-0000F1110000}"/>
    <cellStyle name="Normal 46 4 2" xfId="4604" xr:uid="{00000000-0005-0000-0000-0000F2110000}"/>
    <cellStyle name="Normal 46 4 3" xfId="4605" xr:uid="{00000000-0005-0000-0000-0000F3110000}"/>
    <cellStyle name="Normal 46 5" xfId="4606" xr:uid="{00000000-0005-0000-0000-0000F4110000}"/>
    <cellStyle name="Normal 46 6" xfId="4607" xr:uid="{00000000-0005-0000-0000-0000F5110000}"/>
    <cellStyle name="Normal 46_Order Book" xfId="4608" xr:uid="{00000000-0005-0000-0000-0000F6110000}"/>
    <cellStyle name="Normal 47" xfId="4609" xr:uid="{00000000-0005-0000-0000-0000F7110000}"/>
    <cellStyle name="Normal 47 2" xfId="4610" xr:uid="{00000000-0005-0000-0000-0000F8110000}"/>
    <cellStyle name="Normal 47 2 2" xfId="4611" xr:uid="{00000000-0005-0000-0000-0000F9110000}"/>
    <cellStyle name="Normal 47 2 2 2" xfId="4612" xr:uid="{00000000-0005-0000-0000-0000FA110000}"/>
    <cellStyle name="Normal 47 2 2 2 2" xfId="4613" xr:uid="{00000000-0005-0000-0000-0000FB110000}"/>
    <cellStyle name="Normal 47 2 2 2 3" xfId="4614" xr:uid="{00000000-0005-0000-0000-0000FC110000}"/>
    <cellStyle name="Normal 47 2 2 3" xfId="4615" xr:uid="{00000000-0005-0000-0000-0000FD110000}"/>
    <cellStyle name="Normal 47 2 2 4" xfId="4616" xr:uid="{00000000-0005-0000-0000-0000FE110000}"/>
    <cellStyle name="Normal 47 2 3" xfId="4617" xr:uid="{00000000-0005-0000-0000-0000FF110000}"/>
    <cellStyle name="Normal 47 2 3 2" xfId="4618" xr:uid="{00000000-0005-0000-0000-000000120000}"/>
    <cellStyle name="Normal 47 2 3 3" xfId="4619" xr:uid="{00000000-0005-0000-0000-000001120000}"/>
    <cellStyle name="Normal 47 2 4" xfId="4620" xr:uid="{00000000-0005-0000-0000-000002120000}"/>
    <cellStyle name="Normal 47 2 5" xfId="4621" xr:uid="{00000000-0005-0000-0000-000003120000}"/>
    <cellStyle name="Normal 47 2_Order Book" xfId="4622" xr:uid="{00000000-0005-0000-0000-000004120000}"/>
    <cellStyle name="Normal 47 3" xfId="4623" xr:uid="{00000000-0005-0000-0000-000005120000}"/>
    <cellStyle name="Normal 47 3 2" xfId="4624" xr:uid="{00000000-0005-0000-0000-000006120000}"/>
    <cellStyle name="Normal 47 3 2 2" xfId="4625" xr:uid="{00000000-0005-0000-0000-000007120000}"/>
    <cellStyle name="Normal 47 3 2 3" xfId="4626" xr:uid="{00000000-0005-0000-0000-000008120000}"/>
    <cellStyle name="Normal 47 3 3" xfId="4627" xr:uid="{00000000-0005-0000-0000-000009120000}"/>
    <cellStyle name="Normal 47 3 4" xfId="4628" xr:uid="{00000000-0005-0000-0000-00000A120000}"/>
    <cellStyle name="Normal 47 4" xfId="4629" xr:uid="{00000000-0005-0000-0000-00000B120000}"/>
    <cellStyle name="Normal 47 4 2" xfId="4630" xr:uid="{00000000-0005-0000-0000-00000C120000}"/>
    <cellStyle name="Normal 47 4 3" xfId="4631" xr:uid="{00000000-0005-0000-0000-00000D120000}"/>
    <cellStyle name="Normal 47 5" xfId="4632" xr:uid="{00000000-0005-0000-0000-00000E120000}"/>
    <cellStyle name="Normal 47 6" xfId="4633" xr:uid="{00000000-0005-0000-0000-00000F120000}"/>
    <cellStyle name="Normal 47_Order Book" xfId="4634" xr:uid="{00000000-0005-0000-0000-000010120000}"/>
    <cellStyle name="Normal 48" xfId="4635" xr:uid="{00000000-0005-0000-0000-000011120000}"/>
    <cellStyle name="Normal 48 2" xfId="4636" xr:uid="{00000000-0005-0000-0000-000012120000}"/>
    <cellStyle name="Normal 48 2 2" xfId="4637" xr:uid="{00000000-0005-0000-0000-000013120000}"/>
    <cellStyle name="Normal 48 2 2 2" xfId="4638" xr:uid="{00000000-0005-0000-0000-000014120000}"/>
    <cellStyle name="Normal 48 2 2 2 2" xfId="4639" xr:uid="{00000000-0005-0000-0000-000015120000}"/>
    <cellStyle name="Normal 48 2 2 2 3" xfId="4640" xr:uid="{00000000-0005-0000-0000-000016120000}"/>
    <cellStyle name="Normal 48 2 2 3" xfId="4641" xr:uid="{00000000-0005-0000-0000-000017120000}"/>
    <cellStyle name="Normal 48 2 2 4" xfId="4642" xr:uid="{00000000-0005-0000-0000-000018120000}"/>
    <cellStyle name="Normal 48 2 3" xfId="4643" xr:uid="{00000000-0005-0000-0000-000019120000}"/>
    <cellStyle name="Normal 48 2 3 2" xfId="4644" xr:uid="{00000000-0005-0000-0000-00001A120000}"/>
    <cellStyle name="Normal 48 2 3 3" xfId="4645" xr:uid="{00000000-0005-0000-0000-00001B120000}"/>
    <cellStyle name="Normal 48 2 4" xfId="4646" xr:uid="{00000000-0005-0000-0000-00001C120000}"/>
    <cellStyle name="Normal 48 2 5" xfId="4647" xr:uid="{00000000-0005-0000-0000-00001D120000}"/>
    <cellStyle name="Normal 48 2_Order Book" xfId="4648" xr:uid="{00000000-0005-0000-0000-00001E120000}"/>
    <cellStyle name="Normal 48 3" xfId="4649" xr:uid="{00000000-0005-0000-0000-00001F120000}"/>
    <cellStyle name="Normal 48 3 2" xfId="4650" xr:uid="{00000000-0005-0000-0000-000020120000}"/>
    <cellStyle name="Normal 48 3 2 2" xfId="4651" xr:uid="{00000000-0005-0000-0000-000021120000}"/>
    <cellStyle name="Normal 48 3 2 3" xfId="4652" xr:uid="{00000000-0005-0000-0000-000022120000}"/>
    <cellStyle name="Normal 48 3 3" xfId="4653" xr:uid="{00000000-0005-0000-0000-000023120000}"/>
    <cellStyle name="Normal 48 3 4" xfId="4654" xr:uid="{00000000-0005-0000-0000-000024120000}"/>
    <cellStyle name="Normal 48 4" xfId="4655" xr:uid="{00000000-0005-0000-0000-000025120000}"/>
    <cellStyle name="Normal 48 4 2" xfId="4656" xr:uid="{00000000-0005-0000-0000-000026120000}"/>
    <cellStyle name="Normal 48 4 3" xfId="4657" xr:uid="{00000000-0005-0000-0000-000027120000}"/>
    <cellStyle name="Normal 48 5" xfId="4658" xr:uid="{00000000-0005-0000-0000-000028120000}"/>
    <cellStyle name="Normal 48 6" xfId="4659" xr:uid="{00000000-0005-0000-0000-000029120000}"/>
    <cellStyle name="Normal 48_Order Book" xfId="4660" xr:uid="{00000000-0005-0000-0000-00002A120000}"/>
    <cellStyle name="Normal 49" xfId="4661" xr:uid="{00000000-0005-0000-0000-00002B120000}"/>
    <cellStyle name="Normal 49 2" xfId="4662" xr:uid="{00000000-0005-0000-0000-00002C120000}"/>
    <cellStyle name="Normal 49 2 2" xfId="4663" xr:uid="{00000000-0005-0000-0000-00002D120000}"/>
    <cellStyle name="Normal 49 2 2 2" xfId="4664" xr:uid="{00000000-0005-0000-0000-00002E120000}"/>
    <cellStyle name="Normal 49 2 2 2 2" xfId="4665" xr:uid="{00000000-0005-0000-0000-00002F120000}"/>
    <cellStyle name="Normal 49 2 2 2 3" xfId="4666" xr:uid="{00000000-0005-0000-0000-000030120000}"/>
    <cellStyle name="Normal 49 2 2 3" xfId="4667" xr:uid="{00000000-0005-0000-0000-000031120000}"/>
    <cellStyle name="Normal 49 2 2 4" xfId="4668" xr:uid="{00000000-0005-0000-0000-000032120000}"/>
    <cellStyle name="Normal 49 2 3" xfId="4669" xr:uid="{00000000-0005-0000-0000-000033120000}"/>
    <cellStyle name="Normal 49 2 3 2" xfId="4670" xr:uid="{00000000-0005-0000-0000-000034120000}"/>
    <cellStyle name="Normal 49 2 3 3" xfId="4671" xr:uid="{00000000-0005-0000-0000-000035120000}"/>
    <cellStyle name="Normal 49 2 4" xfId="4672" xr:uid="{00000000-0005-0000-0000-000036120000}"/>
    <cellStyle name="Normal 49 2 5" xfId="4673" xr:uid="{00000000-0005-0000-0000-000037120000}"/>
    <cellStyle name="Normal 49 2_Order Book" xfId="4674" xr:uid="{00000000-0005-0000-0000-000038120000}"/>
    <cellStyle name="Normal 49 3" xfId="4675" xr:uid="{00000000-0005-0000-0000-000039120000}"/>
    <cellStyle name="Normal 49 3 2" xfId="4676" xr:uid="{00000000-0005-0000-0000-00003A120000}"/>
    <cellStyle name="Normal 49 3 2 2" xfId="4677" xr:uid="{00000000-0005-0000-0000-00003B120000}"/>
    <cellStyle name="Normal 49 3 2 3" xfId="4678" xr:uid="{00000000-0005-0000-0000-00003C120000}"/>
    <cellStyle name="Normal 49 3 3" xfId="4679" xr:uid="{00000000-0005-0000-0000-00003D120000}"/>
    <cellStyle name="Normal 49 3 4" xfId="4680" xr:uid="{00000000-0005-0000-0000-00003E120000}"/>
    <cellStyle name="Normal 49 4" xfId="4681" xr:uid="{00000000-0005-0000-0000-00003F120000}"/>
    <cellStyle name="Normal 49 4 2" xfId="4682" xr:uid="{00000000-0005-0000-0000-000040120000}"/>
    <cellStyle name="Normal 49 4 3" xfId="4683" xr:uid="{00000000-0005-0000-0000-000041120000}"/>
    <cellStyle name="Normal 49 5" xfId="4684" xr:uid="{00000000-0005-0000-0000-000042120000}"/>
    <cellStyle name="Normal 49 6" xfId="4685" xr:uid="{00000000-0005-0000-0000-000043120000}"/>
    <cellStyle name="Normal 49_Order Book" xfId="4686" xr:uid="{00000000-0005-0000-0000-000044120000}"/>
    <cellStyle name="Normal 5" xfId="92" xr:uid="{00000000-0005-0000-0000-000045120000}"/>
    <cellStyle name="Normal 5 2" xfId="122" xr:uid="{00000000-0005-0000-0000-000046120000}"/>
    <cellStyle name="Normal 5 2 2" xfId="4689" xr:uid="{00000000-0005-0000-0000-000047120000}"/>
    <cellStyle name="Normal 5 2 3" xfId="4688" xr:uid="{00000000-0005-0000-0000-000048120000}"/>
    <cellStyle name="Normal 5 3" xfId="4690" xr:uid="{00000000-0005-0000-0000-000049120000}"/>
    <cellStyle name="Normal 5 4" xfId="4691" xr:uid="{00000000-0005-0000-0000-00004A120000}"/>
    <cellStyle name="Normal 5 5" xfId="4692" xr:uid="{00000000-0005-0000-0000-00004B120000}"/>
    <cellStyle name="Normal 5 6" xfId="4693" xr:uid="{00000000-0005-0000-0000-00004C120000}"/>
    <cellStyle name="Normal 5 7" xfId="4687" xr:uid="{00000000-0005-0000-0000-00004D120000}"/>
    <cellStyle name="Normal 50" xfId="4694" xr:uid="{00000000-0005-0000-0000-00004E120000}"/>
    <cellStyle name="Normal 50 2" xfId="4695" xr:uid="{00000000-0005-0000-0000-00004F120000}"/>
    <cellStyle name="Normal 50 2 2" xfId="4696" xr:uid="{00000000-0005-0000-0000-000050120000}"/>
    <cellStyle name="Normal 50 2 2 2" xfId="4697" xr:uid="{00000000-0005-0000-0000-000051120000}"/>
    <cellStyle name="Normal 50 2 2 2 2" xfId="4698" xr:uid="{00000000-0005-0000-0000-000052120000}"/>
    <cellStyle name="Normal 50 2 2 2 3" xfId="4699" xr:uid="{00000000-0005-0000-0000-000053120000}"/>
    <cellStyle name="Normal 50 2 2 3" xfId="4700" xr:uid="{00000000-0005-0000-0000-000054120000}"/>
    <cellStyle name="Normal 50 2 2 4" xfId="4701" xr:uid="{00000000-0005-0000-0000-000055120000}"/>
    <cellStyle name="Normal 50 2 3" xfId="4702" xr:uid="{00000000-0005-0000-0000-000056120000}"/>
    <cellStyle name="Normal 50 2 3 2" xfId="4703" xr:uid="{00000000-0005-0000-0000-000057120000}"/>
    <cellStyle name="Normal 50 2 3 3" xfId="4704" xr:uid="{00000000-0005-0000-0000-000058120000}"/>
    <cellStyle name="Normal 50 2 4" xfId="4705" xr:uid="{00000000-0005-0000-0000-000059120000}"/>
    <cellStyle name="Normal 50 2 5" xfId="4706" xr:uid="{00000000-0005-0000-0000-00005A120000}"/>
    <cellStyle name="Normal 50 2_Order Book" xfId="4707" xr:uid="{00000000-0005-0000-0000-00005B120000}"/>
    <cellStyle name="Normal 50 3" xfId="4708" xr:uid="{00000000-0005-0000-0000-00005C120000}"/>
    <cellStyle name="Normal 50 3 2" xfId="4709" xr:uid="{00000000-0005-0000-0000-00005D120000}"/>
    <cellStyle name="Normal 50 3 2 2" xfId="4710" xr:uid="{00000000-0005-0000-0000-00005E120000}"/>
    <cellStyle name="Normal 50 3 2 3" xfId="4711" xr:uid="{00000000-0005-0000-0000-00005F120000}"/>
    <cellStyle name="Normal 50 3 3" xfId="4712" xr:uid="{00000000-0005-0000-0000-000060120000}"/>
    <cellStyle name="Normal 50 3 4" xfId="4713" xr:uid="{00000000-0005-0000-0000-000061120000}"/>
    <cellStyle name="Normal 50 4" xfId="4714" xr:uid="{00000000-0005-0000-0000-000062120000}"/>
    <cellStyle name="Normal 50 4 2" xfId="4715" xr:uid="{00000000-0005-0000-0000-000063120000}"/>
    <cellStyle name="Normal 50 4 3" xfId="4716" xr:uid="{00000000-0005-0000-0000-000064120000}"/>
    <cellStyle name="Normal 50 5" xfId="4717" xr:uid="{00000000-0005-0000-0000-000065120000}"/>
    <cellStyle name="Normal 50 6" xfId="4718" xr:uid="{00000000-0005-0000-0000-000066120000}"/>
    <cellStyle name="Normal 50_Order Book" xfId="4719" xr:uid="{00000000-0005-0000-0000-000067120000}"/>
    <cellStyle name="Normal 51" xfId="4720" xr:uid="{00000000-0005-0000-0000-000068120000}"/>
    <cellStyle name="Normal 51 2" xfId="4721" xr:uid="{00000000-0005-0000-0000-000069120000}"/>
    <cellStyle name="Normal 51 2 2" xfId="4722" xr:uid="{00000000-0005-0000-0000-00006A120000}"/>
    <cellStyle name="Normal 51 2 2 2" xfId="4723" xr:uid="{00000000-0005-0000-0000-00006B120000}"/>
    <cellStyle name="Normal 51 2 2 2 2" xfId="4724" xr:uid="{00000000-0005-0000-0000-00006C120000}"/>
    <cellStyle name="Normal 51 2 2 2 3" xfId="4725" xr:uid="{00000000-0005-0000-0000-00006D120000}"/>
    <cellStyle name="Normal 51 2 2 3" xfId="4726" xr:uid="{00000000-0005-0000-0000-00006E120000}"/>
    <cellStyle name="Normal 51 2 2 4" xfId="4727" xr:uid="{00000000-0005-0000-0000-00006F120000}"/>
    <cellStyle name="Normal 51 2 3" xfId="4728" xr:uid="{00000000-0005-0000-0000-000070120000}"/>
    <cellStyle name="Normal 51 2 3 2" xfId="4729" xr:uid="{00000000-0005-0000-0000-000071120000}"/>
    <cellStyle name="Normal 51 2 3 3" xfId="4730" xr:uid="{00000000-0005-0000-0000-000072120000}"/>
    <cellStyle name="Normal 51 2 4" xfId="4731" xr:uid="{00000000-0005-0000-0000-000073120000}"/>
    <cellStyle name="Normal 51 2 5" xfId="4732" xr:uid="{00000000-0005-0000-0000-000074120000}"/>
    <cellStyle name="Normal 51 2_Order Book" xfId="4733" xr:uid="{00000000-0005-0000-0000-000075120000}"/>
    <cellStyle name="Normal 51 3" xfId="4734" xr:uid="{00000000-0005-0000-0000-000076120000}"/>
    <cellStyle name="Normal 51 3 2" xfId="4735" xr:uid="{00000000-0005-0000-0000-000077120000}"/>
    <cellStyle name="Normal 51 3 2 2" xfId="4736" xr:uid="{00000000-0005-0000-0000-000078120000}"/>
    <cellStyle name="Normal 51 3 2 3" xfId="4737" xr:uid="{00000000-0005-0000-0000-000079120000}"/>
    <cellStyle name="Normal 51 3 3" xfId="4738" xr:uid="{00000000-0005-0000-0000-00007A120000}"/>
    <cellStyle name="Normal 51 3 4" xfId="4739" xr:uid="{00000000-0005-0000-0000-00007B120000}"/>
    <cellStyle name="Normal 51 4" xfId="4740" xr:uid="{00000000-0005-0000-0000-00007C120000}"/>
    <cellStyle name="Normal 51 4 2" xfId="4741" xr:uid="{00000000-0005-0000-0000-00007D120000}"/>
    <cellStyle name="Normal 51 4 3" xfId="4742" xr:uid="{00000000-0005-0000-0000-00007E120000}"/>
    <cellStyle name="Normal 51 5" xfId="4743" xr:uid="{00000000-0005-0000-0000-00007F120000}"/>
    <cellStyle name="Normal 51 6" xfId="4744" xr:uid="{00000000-0005-0000-0000-000080120000}"/>
    <cellStyle name="Normal 51_Order Book" xfId="4745" xr:uid="{00000000-0005-0000-0000-000081120000}"/>
    <cellStyle name="Normal 52" xfId="4746" xr:uid="{00000000-0005-0000-0000-000082120000}"/>
    <cellStyle name="Normal 52 2" xfId="4747" xr:uid="{00000000-0005-0000-0000-000083120000}"/>
    <cellStyle name="Normal 52 2 2" xfId="4748" xr:uid="{00000000-0005-0000-0000-000084120000}"/>
    <cellStyle name="Normal 52 2 2 2" xfId="4749" xr:uid="{00000000-0005-0000-0000-000085120000}"/>
    <cellStyle name="Normal 52 2 2 2 2" xfId="4750" xr:uid="{00000000-0005-0000-0000-000086120000}"/>
    <cellStyle name="Normal 52 2 2 2 3" xfId="4751" xr:uid="{00000000-0005-0000-0000-000087120000}"/>
    <cellStyle name="Normal 52 2 2 3" xfId="4752" xr:uid="{00000000-0005-0000-0000-000088120000}"/>
    <cellStyle name="Normal 52 2 2 4" xfId="4753" xr:uid="{00000000-0005-0000-0000-000089120000}"/>
    <cellStyle name="Normal 52 2 3" xfId="4754" xr:uid="{00000000-0005-0000-0000-00008A120000}"/>
    <cellStyle name="Normal 52 2 3 2" xfId="4755" xr:uid="{00000000-0005-0000-0000-00008B120000}"/>
    <cellStyle name="Normal 52 2 3 3" xfId="4756" xr:uid="{00000000-0005-0000-0000-00008C120000}"/>
    <cellStyle name="Normal 52 2 4" xfId="4757" xr:uid="{00000000-0005-0000-0000-00008D120000}"/>
    <cellStyle name="Normal 52 2 5" xfId="4758" xr:uid="{00000000-0005-0000-0000-00008E120000}"/>
    <cellStyle name="Normal 52 2_Order Book" xfId="4759" xr:uid="{00000000-0005-0000-0000-00008F120000}"/>
    <cellStyle name="Normal 52 3" xfId="4760" xr:uid="{00000000-0005-0000-0000-000090120000}"/>
    <cellStyle name="Normal 52 3 2" xfId="4761" xr:uid="{00000000-0005-0000-0000-000091120000}"/>
    <cellStyle name="Normal 52 3 2 2" xfId="4762" xr:uid="{00000000-0005-0000-0000-000092120000}"/>
    <cellStyle name="Normal 52 3 2 3" xfId="4763" xr:uid="{00000000-0005-0000-0000-000093120000}"/>
    <cellStyle name="Normal 52 3 3" xfId="4764" xr:uid="{00000000-0005-0000-0000-000094120000}"/>
    <cellStyle name="Normal 52 3 4" xfId="4765" xr:uid="{00000000-0005-0000-0000-000095120000}"/>
    <cellStyle name="Normal 52 4" xfId="4766" xr:uid="{00000000-0005-0000-0000-000096120000}"/>
    <cellStyle name="Normal 52 4 2" xfId="4767" xr:uid="{00000000-0005-0000-0000-000097120000}"/>
    <cellStyle name="Normal 52 4 3" xfId="4768" xr:uid="{00000000-0005-0000-0000-000098120000}"/>
    <cellStyle name="Normal 52 5" xfId="4769" xr:uid="{00000000-0005-0000-0000-000099120000}"/>
    <cellStyle name="Normal 52 6" xfId="4770" xr:uid="{00000000-0005-0000-0000-00009A120000}"/>
    <cellStyle name="Normal 52_Order Book" xfId="4771" xr:uid="{00000000-0005-0000-0000-00009B120000}"/>
    <cellStyle name="Normal 53" xfId="4772" xr:uid="{00000000-0005-0000-0000-00009C120000}"/>
    <cellStyle name="Normal 53 2" xfId="4773" xr:uid="{00000000-0005-0000-0000-00009D120000}"/>
    <cellStyle name="Normal 54" xfId="4774" xr:uid="{00000000-0005-0000-0000-00009E120000}"/>
    <cellStyle name="Normal 54 2" xfId="4775" xr:uid="{00000000-0005-0000-0000-00009F120000}"/>
    <cellStyle name="Normal 54 2 2" xfId="4776" xr:uid="{00000000-0005-0000-0000-0000A0120000}"/>
    <cellStyle name="Normal 54 2 2 2" xfId="4777" xr:uid="{00000000-0005-0000-0000-0000A1120000}"/>
    <cellStyle name="Normal 54 2 2 3" xfId="4778" xr:uid="{00000000-0005-0000-0000-0000A2120000}"/>
    <cellStyle name="Normal 54 2 3" xfId="4779" xr:uid="{00000000-0005-0000-0000-0000A3120000}"/>
    <cellStyle name="Normal 54 2 4" xfId="4780" xr:uid="{00000000-0005-0000-0000-0000A4120000}"/>
    <cellStyle name="Normal 54 3" xfId="4781" xr:uid="{00000000-0005-0000-0000-0000A5120000}"/>
    <cellStyle name="Normal 54 3 2" xfId="4782" xr:uid="{00000000-0005-0000-0000-0000A6120000}"/>
    <cellStyle name="Normal 54 3 3" xfId="4783" xr:uid="{00000000-0005-0000-0000-0000A7120000}"/>
    <cellStyle name="Normal 54 4" xfId="4784" xr:uid="{00000000-0005-0000-0000-0000A8120000}"/>
    <cellStyle name="Normal 54 5" xfId="4785" xr:uid="{00000000-0005-0000-0000-0000A9120000}"/>
    <cellStyle name="Normal 54_Order Book" xfId="4786" xr:uid="{00000000-0005-0000-0000-0000AA120000}"/>
    <cellStyle name="Normal 55" xfId="4787" xr:uid="{00000000-0005-0000-0000-0000AB120000}"/>
    <cellStyle name="Normal 55 2" xfId="4788" xr:uid="{00000000-0005-0000-0000-0000AC120000}"/>
    <cellStyle name="Normal 55 2 2" xfId="4789" xr:uid="{00000000-0005-0000-0000-0000AD120000}"/>
    <cellStyle name="Normal 55 2 2 2" xfId="4790" xr:uid="{00000000-0005-0000-0000-0000AE120000}"/>
    <cellStyle name="Normal 55 2 2 3" xfId="4791" xr:uid="{00000000-0005-0000-0000-0000AF120000}"/>
    <cellStyle name="Normal 55 2 3" xfId="4792" xr:uid="{00000000-0005-0000-0000-0000B0120000}"/>
    <cellStyle name="Normal 55 2 4" xfId="4793" xr:uid="{00000000-0005-0000-0000-0000B1120000}"/>
    <cellStyle name="Normal 55 3" xfId="4794" xr:uid="{00000000-0005-0000-0000-0000B2120000}"/>
    <cellStyle name="Normal 55 3 2" xfId="4795" xr:uid="{00000000-0005-0000-0000-0000B3120000}"/>
    <cellStyle name="Normal 55 3 3" xfId="4796" xr:uid="{00000000-0005-0000-0000-0000B4120000}"/>
    <cellStyle name="Normal 55 4" xfId="4797" xr:uid="{00000000-0005-0000-0000-0000B5120000}"/>
    <cellStyle name="Normal 55 5" xfId="4798" xr:uid="{00000000-0005-0000-0000-0000B6120000}"/>
    <cellStyle name="Normal 55_Order Book" xfId="4799" xr:uid="{00000000-0005-0000-0000-0000B7120000}"/>
    <cellStyle name="Normal 56" xfId="4800" xr:uid="{00000000-0005-0000-0000-0000B8120000}"/>
    <cellStyle name="Normal 56 2" xfId="4801" xr:uid="{00000000-0005-0000-0000-0000B9120000}"/>
    <cellStyle name="Normal 56 2 2" xfId="4802" xr:uid="{00000000-0005-0000-0000-0000BA120000}"/>
    <cellStyle name="Normal 56 2 2 2" xfId="4803" xr:uid="{00000000-0005-0000-0000-0000BB120000}"/>
    <cellStyle name="Normal 56 2 2 3" xfId="4804" xr:uid="{00000000-0005-0000-0000-0000BC120000}"/>
    <cellStyle name="Normal 56 2 3" xfId="4805" xr:uid="{00000000-0005-0000-0000-0000BD120000}"/>
    <cellStyle name="Normal 56 2 4" xfId="4806" xr:uid="{00000000-0005-0000-0000-0000BE120000}"/>
    <cellStyle name="Normal 56 3" xfId="4807" xr:uid="{00000000-0005-0000-0000-0000BF120000}"/>
    <cellStyle name="Normal 56 3 2" xfId="4808" xr:uid="{00000000-0005-0000-0000-0000C0120000}"/>
    <cellStyle name="Normal 56 3 3" xfId="4809" xr:uid="{00000000-0005-0000-0000-0000C1120000}"/>
    <cellStyle name="Normal 56 4" xfId="4810" xr:uid="{00000000-0005-0000-0000-0000C2120000}"/>
    <cellStyle name="Normal 56 5" xfId="4811" xr:uid="{00000000-0005-0000-0000-0000C3120000}"/>
    <cellStyle name="Normal 56_Order Book" xfId="4812" xr:uid="{00000000-0005-0000-0000-0000C4120000}"/>
    <cellStyle name="Normal 57" xfId="4813" xr:uid="{00000000-0005-0000-0000-0000C5120000}"/>
    <cellStyle name="Normal 57 2" xfId="4814" xr:uid="{00000000-0005-0000-0000-0000C6120000}"/>
    <cellStyle name="Normal 57 2 2" xfId="4815" xr:uid="{00000000-0005-0000-0000-0000C7120000}"/>
    <cellStyle name="Normal 57 2 2 2" xfId="4816" xr:uid="{00000000-0005-0000-0000-0000C8120000}"/>
    <cellStyle name="Normal 57 2 2 3" xfId="4817" xr:uid="{00000000-0005-0000-0000-0000C9120000}"/>
    <cellStyle name="Normal 57 2 3" xfId="4818" xr:uid="{00000000-0005-0000-0000-0000CA120000}"/>
    <cellStyle name="Normal 57 2 4" xfId="4819" xr:uid="{00000000-0005-0000-0000-0000CB120000}"/>
    <cellStyle name="Normal 57 3" xfId="4820" xr:uid="{00000000-0005-0000-0000-0000CC120000}"/>
    <cellStyle name="Normal 57 3 2" xfId="4821" xr:uid="{00000000-0005-0000-0000-0000CD120000}"/>
    <cellStyle name="Normal 57 3 3" xfId="4822" xr:uid="{00000000-0005-0000-0000-0000CE120000}"/>
    <cellStyle name="Normal 57 4" xfId="4823" xr:uid="{00000000-0005-0000-0000-0000CF120000}"/>
    <cellStyle name="Normal 57 5" xfId="4824" xr:uid="{00000000-0005-0000-0000-0000D0120000}"/>
    <cellStyle name="Normal 57_Order Book" xfId="4825" xr:uid="{00000000-0005-0000-0000-0000D1120000}"/>
    <cellStyle name="Normal 58" xfId="4826" xr:uid="{00000000-0005-0000-0000-0000D2120000}"/>
    <cellStyle name="Normal 58 2" xfId="4827" xr:uid="{00000000-0005-0000-0000-0000D3120000}"/>
    <cellStyle name="Normal 58 2 2" xfId="4828" xr:uid="{00000000-0005-0000-0000-0000D4120000}"/>
    <cellStyle name="Normal 58 2 2 2" xfId="4829" xr:uid="{00000000-0005-0000-0000-0000D5120000}"/>
    <cellStyle name="Normal 58 2 2 3" xfId="4830" xr:uid="{00000000-0005-0000-0000-0000D6120000}"/>
    <cellStyle name="Normal 58 2 3" xfId="4831" xr:uid="{00000000-0005-0000-0000-0000D7120000}"/>
    <cellStyle name="Normal 58 2 4" xfId="4832" xr:uid="{00000000-0005-0000-0000-0000D8120000}"/>
    <cellStyle name="Normal 58 3" xfId="4833" xr:uid="{00000000-0005-0000-0000-0000D9120000}"/>
    <cellStyle name="Normal 58 3 2" xfId="4834" xr:uid="{00000000-0005-0000-0000-0000DA120000}"/>
    <cellStyle name="Normal 58 3 3" xfId="4835" xr:uid="{00000000-0005-0000-0000-0000DB120000}"/>
    <cellStyle name="Normal 58 4" xfId="4836" xr:uid="{00000000-0005-0000-0000-0000DC120000}"/>
    <cellStyle name="Normal 58 5" xfId="4837" xr:uid="{00000000-0005-0000-0000-0000DD120000}"/>
    <cellStyle name="Normal 58_Order Book" xfId="4838" xr:uid="{00000000-0005-0000-0000-0000DE120000}"/>
    <cellStyle name="Normal 59" xfId="4839" xr:uid="{00000000-0005-0000-0000-0000DF120000}"/>
    <cellStyle name="Normal 59 2" xfId="4840" xr:uid="{00000000-0005-0000-0000-0000E0120000}"/>
    <cellStyle name="Normal 59 2 2" xfId="4841" xr:uid="{00000000-0005-0000-0000-0000E1120000}"/>
    <cellStyle name="Normal 59 2 2 2" xfId="4842" xr:uid="{00000000-0005-0000-0000-0000E2120000}"/>
    <cellStyle name="Normal 59 2 2 3" xfId="4843" xr:uid="{00000000-0005-0000-0000-0000E3120000}"/>
    <cellStyle name="Normal 59 2 3" xfId="4844" xr:uid="{00000000-0005-0000-0000-0000E4120000}"/>
    <cellStyle name="Normal 59 2 4" xfId="4845" xr:uid="{00000000-0005-0000-0000-0000E5120000}"/>
    <cellStyle name="Normal 59 3" xfId="4846" xr:uid="{00000000-0005-0000-0000-0000E6120000}"/>
    <cellStyle name="Normal 59 3 2" xfId="4847" xr:uid="{00000000-0005-0000-0000-0000E7120000}"/>
    <cellStyle name="Normal 59 3 3" xfId="4848" xr:uid="{00000000-0005-0000-0000-0000E8120000}"/>
    <cellStyle name="Normal 59 4" xfId="4849" xr:uid="{00000000-0005-0000-0000-0000E9120000}"/>
    <cellStyle name="Normal 59 5" xfId="4850" xr:uid="{00000000-0005-0000-0000-0000EA120000}"/>
    <cellStyle name="Normal 59_Order Book" xfId="4851" xr:uid="{00000000-0005-0000-0000-0000EB120000}"/>
    <cellStyle name="Normal 6" xfId="95" xr:uid="{00000000-0005-0000-0000-0000EC120000}"/>
    <cellStyle name="Normal 6 2" xfId="4853" xr:uid="{00000000-0005-0000-0000-0000ED120000}"/>
    <cellStyle name="Normal 6 2 2" xfId="4854" xr:uid="{00000000-0005-0000-0000-0000EE120000}"/>
    <cellStyle name="Normal 6 3" xfId="4855" xr:uid="{00000000-0005-0000-0000-0000EF120000}"/>
    <cellStyle name="Normal 6 4" xfId="4856" xr:uid="{00000000-0005-0000-0000-0000F0120000}"/>
    <cellStyle name="Normal 6 5" xfId="4857" xr:uid="{00000000-0005-0000-0000-0000F1120000}"/>
    <cellStyle name="Normal 6 6" xfId="4858" xr:uid="{00000000-0005-0000-0000-0000F2120000}"/>
    <cellStyle name="Normal 6 7" xfId="4852" xr:uid="{00000000-0005-0000-0000-0000F3120000}"/>
    <cellStyle name="Normal 60" xfId="4859" xr:uid="{00000000-0005-0000-0000-0000F4120000}"/>
    <cellStyle name="Normal 60 2" xfId="4860" xr:uid="{00000000-0005-0000-0000-0000F5120000}"/>
    <cellStyle name="Normal 60 2 2" xfId="4861" xr:uid="{00000000-0005-0000-0000-0000F6120000}"/>
    <cellStyle name="Normal 60 2 2 2" xfId="4862" xr:uid="{00000000-0005-0000-0000-0000F7120000}"/>
    <cellStyle name="Normal 60 2 2 3" xfId="4863" xr:uid="{00000000-0005-0000-0000-0000F8120000}"/>
    <cellStyle name="Normal 60 2 3" xfId="4864" xr:uid="{00000000-0005-0000-0000-0000F9120000}"/>
    <cellStyle name="Normal 60 2 4" xfId="4865" xr:uid="{00000000-0005-0000-0000-0000FA120000}"/>
    <cellStyle name="Normal 60 3" xfId="4866" xr:uid="{00000000-0005-0000-0000-0000FB120000}"/>
    <cellStyle name="Normal 60 3 2" xfId="4867" xr:uid="{00000000-0005-0000-0000-0000FC120000}"/>
    <cellStyle name="Normal 60 3 3" xfId="4868" xr:uid="{00000000-0005-0000-0000-0000FD120000}"/>
    <cellStyle name="Normal 60 4" xfId="4869" xr:uid="{00000000-0005-0000-0000-0000FE120000}"/>
    <cellStyle name="Normal 60 5" xfId="4870" xr:uid="{00000000-0005-0000-0000-0000FF120000}"/>
    <cellStyle name="Normal 60_Order Book" xfId="4871" xr:uid="{00000000-0005-0000-0000-000000130000}"/>
    <cellStyle name="Normal 61" xfId="4872" xr:uid="{00000000-0005-0000-0000-000001130000}"/>
    <cellStyle name="Normal 61 2" xfId="4873" xr:uid="{00000000-0005-0000-0000-000002130000}"/>
    <cellStyle name="Normal 61 2 2" xfId="4874" xr:uid="{00000000-0005-0000-0000-000003130000}"/>
    <cellStyle name="Normal 61 2 2 2" xfId="4875" xr:uid="{00000000-0005-0000-0000-000004130000}"/>
    <cellStyle name="Normal 61 2 2 3" xfId="4876" xr:uid="{00000000-0005-0000-0000-000005130000}"/>
    <cellStyle name="Normal 61 2 3" xfId="4877" xr:uid="{00000000-0005-0000-0000-000006130000}"/>
    <cellStyle name="Normal 61 2 4" xfId="4878" xr:uid="{00000000-0005-0000-0000-000007130000}"/>
    <cellStyle name="Normal 61 3" xfId="4879" xr:uid="{00000000-0005-0000-0000-000008130000}"/>
    <cellStyle name="Normal 61 3 2" xfId="4880" xr:uid="{00000000-0005-0000-0000-000009130000}"/>
    <cellStyle name="Normal 61 3 3" xfId="4881" xr:uid="{00000000-0005-0000-0000-00000A130000}"/>
    <cellStyle name="Normal 61 4" xfId="4882" xr:uid="{00000000-0005-0000-0000-00000B130000}"/>
    <cellStyle name="Normal 61 5" xfId="4883" xr:uid="{00000000-0005-0000-0000-00000C130000}"/>
    <cellStyle name="Normal 61_Order Book" xfId="4884" xr:uid="{00000000-0005-0000-0000-00000D130000}"/>
    <cellStyle name="Normal 62" xfId="4885" xr:uid="{00000000-0005-0000-0000-00000E130000}"/>
    <cellStyle name="Normal 62 2" xfId="4886" xr:uid="{00000000-0005-0000-0000-00000F130000}"/>
    <cellStyle name="Normal 63" xfId="4887" xr:uid="{00000000-0005-0000-0000-000010130000}"/>
    <cellStyle name="Normal 63 2" xfId="4888" xr:uid="{00000000-0005-0000-0000-000011130000}"/>
    <cellStyle name="Normal 63 2 2" xfId="4889" xr:uid="{00000000-0005-0000-0000-000012130000}"/>
    <cellStyle name="Normal 64" xfId="4890" xr:uid="{00000000-0005-0000-0000-000013130000}"/>
    <cellStyle name="Normal 64 2" xfId="4891" xr:uid="{00000000-0005-0000-0000-000014130000}"/>
    <cellStyle name="Normal 64 2 2" xfId="4892" xr:uid="{00000000-0005-0000-0000-000015130000}"/>
    <cellStyle name="Normal 64 2 2 2" xfId="4893" xr:uid="{00000000-0005-0000-0000-000016130000}"/>
    <cellStyle name="Normal 64 2 2 3" xfId="4894" xr:uid="{00000000-0005-0000-0000-000017130000}"/>
    <cellStyle name="Normal 64 2 3" xfId="4895" xr:uid="{00000000-0005-0000-0000-000018130000}"/>
    <cellStyle name="Normal 64 2 4" xfId="4896" xr:uid="{00000000-0005-0000-0000-000019130000}"/>
    <cellStyle name="Normal 64 3" xfId="4897" xr:uid="{00000000-0005-0000-0000-00001A130000}"/>
    <cellStyle name="Normal 64 3 2" xfId="4898" xr:uid="{00000000-0005-0000-0000-00001B130000}"/>
    <cellStyle name="Normal 64 3 3" xfId="4899" xr:uid="{00000000-0005-0000-0000-00001C130000}"/>
    <cellStyle name="Normal 64 4" xfId="4900" xr:uid="{00000000-0005-0000-0000-00001D130000}"/>
    <cellStyle name="Normal 64 5" xfId="4901" xr:uid="{00000000-0005-0000-0000-00001E130000}"/>
    <cellStyle name="Normal 64_Order Book" xfId="4902" xr:uid="{00000000-0005-0000-0000-00001F130000}"/>
    <cellStyle name="Normal 65" xfId="4903" xr:uid="{00000000-0005-0000-0000-000020130000}"/>
    <cellStyle name="Normal 65 2" xfId="4904" xr:uid="{00000000-0005-0000-0000-000021130000}"/>
    <cellStyle name="Normal 65 2 2" xfId="4905" xr:uid="{00000000-0005-0000-0000-000022130000}"/>
    <cellStyle name="Normal 65 2 2 2" xfId="4906" xr:uid="{00000000-0005-0000-0000-000023130000}"/>
    <cellStyle name="Normal 65 2 2 3" xfId="4907" xr:uid="{00000000-0005-0000-0000-000024130000}"/>
    <cellStyle name="Normal 65 2 3" xfId="4908" xr:uid="{00000000-0005-0000-0000-000025130000}"/>
    <cellStyle name="Normal 65 2 4" xfId="4909" xr:uid="{00000000-0005-0000-0000-000026130000}"/>
    <cellStyle name="Normal 65 3" xfId="4910" xr:uid="{00000000-0005-0000-0000-000027130000}"/>
    <cellStyle name="Normal 65 3 2" xfId="4911" xr:uid="{00000000-0005-0000-0000-000028130000}"/>
    <cellStyle name="Normal 65 3 3" xfId="4912" xr:uid="{00000000-0005-0000-0000-000029130000}"/>
    <cellStyle name="Normal 65 4" xfId="4913" xr:uid="{00000000-0005-0000-0000-00002A130000}"/>
    <cellStyle name="Normal 65 5" xfId="4914" xr:uid="{00000000-0005-0000-0000-00002B130000}"/>
    <cellStyle name="Normal 65_Order Book" xfId="4915" xr:uid="{00000000-0005-0000-0000-00002C130000}"/>
    <cellStyle name="Normal 66" xfId="4916" xr:uid="{00000000-0005-0000-0000-00002D130000}"/>
    <cellStyle name="Normal 66 2" xfId="4917" xr:uid="{00000000-0005-0000-0000-00002E130000}"/>
    <cellStyle name="Normal 66 2 2" xfId="4918" xr:uid="{00000000-0005-0000-0000-00002F130000}"/>
    <cellStyle name="Normal 66 2 2 2" xfId="4919" xr:uid="{00000000-0005-0000-0000-000030130000}"/>
    <cellStyle name="Normal 66 2 2 3" xfId="4920" xr:uid="{00000000-0005-0000-0000-000031130000}"/>
    <cellStyle name="Normal 66 2 3" xfId="4921" xr:uid="{00000000-0005-0000-0000-000032130000}"/>
    <cellStyle name="Normal 66 2 4" xfId="4922" xr:uid="{00000000-0005-0000-0000-000033130000}"/>
    <cellStyle name="Normal 66 3" xfId="4923" xr:uid="{00000000-0005-0000-0000-000034130000}"/>
    <cellStyle name="Normal 66 3 2" xfId="4924" xr:uid="{00000000-0005-0000-0000-000035130000}"/>
    <cellStyle name="Normal 66 3 3" xfId="4925" xr:uid="{00000000-0005-0000-0000-000036130000}"/>
    <cellStyle name="Normal 66 4" xfId="4926" xr:uid="{00000000-0005-0000-0000-000037130000}"/>
    <cellStyle name="Normal 66 5" xfId="4927" xr:uid="{00000000-0005-0000-0000-000038130000}"/>
    <cellStyle name="Normal 66_Order Book" xfId="4928" xr:uid="{00000000-0005-0000-0000-000039130000}"/>
    <cellStyle name="Normal 67" xfId="4929" xr:uid="{00000000-0005-0000-0000-00003A130000}"/>
    <cellStyle name="Normal 67 2" xfId="4930" xr:uid="{00000000-0005-0000-0000-00003B130000}"/>
    <cellStyle name="Normal 67 2 2" xfId="4931" xr:uid="{00000000-0005-0000-0000-00003C130000}"/>
    <cellStyle name="Normal 67 2 2 2" xfId="4932" xr:uid="{00000000-0005-0000-0000-00003D130000}"/>
    <cellStyle name="Normal 67 2 2 3" xfId="4933" xr:uid="{00000000-0005-0000-0000-00003E130000}"/>
    <cellStyle name="Normal 67 2 3" xfId="4934" xr:uid="{00000000-0005-0000-0000-00003F130000}"/>
    <cellStyle name="Normal 67 2 4" xfId="4935" xr:uid="{00000000-0005-0000-0000-000040130000}"/>
    <cellStyle name="Normal 67 3" xfId="4936" xr:uid="{00000000-0005-0000-0000-000041130000}"/>
    <cellStyle name="Normal 67 3 2" xfId="4937" xr:uid="{00000000-0005-0000-0000-000042130000}"/>
    <cellStyle name="Normal 67 3 3" xfId="4938" xr:uid="{00000000-0005-0000-0000-000043130000}"/>
    <cellStyle name="Normal 67 4" xfId="4939" xr:uid="{00000000-0005-0000-0000-000044130000}"/>
    <cellStyle name="Normal 67 5" xfId="4940" xr:uid="{00000000-0005-0000-0000-000045130000}"/>
    <cellStyle name="Normal 67_Order Book" xfId="4941" xr:uid="{00000000-0005-0000-0000-000046130000}"/>
    <cellStyle name="Normal 68" xfId="4942" xr:uid="{00000000-0005-0000-0000-000047130000}"/>
    <cellStyle name="Normal 68 2" xfId="4943" xr:uid="{00000000-0005-0000-0000-000048130000}"/>
    <cellStyle name="Normal 68 2 2" xfId="4944" xr:uid="{00000000-0005-0000-0000-000049130000}"/>
    <cellStyle name="Normal 68 2 2 2" xfId="4945" xr:uid="{00000000-0005-0000-0000-00004A130000}"/>
    <cellStyle name="Normal 68 2 2 3" xfId="4946" xr:uid="{00000000-0005-0000-0000-00004B130000}"/>
    <cellStyle name="Normal 68 2 3" xfId="4947" xr:uid="{00000000-0005-0000-0000-00004C130000}"/>
    <cellStyle name="Normal 68 2 4" xfId="4948" xr:uid="{00000000-0005-0000-0000-00004D130000}"/>
    <cellStyle name="Normal 68 3" xfId="4949" xr:uid="{00000000-0005-0000-0000-00004E130000}"/>
    <cellStyle name="Normal 68 3 2" xfId="4950" xr:uid="{00000000-0005-0000-0000-00004F130000}"/>
    <cellStyle name="Normal 68 3 3" xfId="4951" xr:uid="{00000000-0005-0000-0000-000050130000}"/>
    <cellStyle name="Normal 68 4" xfId="4952" xr:uid="{00000000-0005-0000-0000-000051130000}"/>
    <cellStyle name="Normal 68 5" xfId="4953" xr:uid="{00000000-0005-0000-0000-000052130000}"/>
    <cellStyle name="Normal 68_Order Book" xfId="4954" xr:uid="{00000000-0005-0000-0000-000053130000}"/>
    <cellStyle name="Normal 69" xfId="4955" xr:uid="{00000000-0005-0000-0000-000054130000}"/>
    <cellStyle name="Normal 69 2" xfId="4956" xr:uid="{00000000-0005-0000-0000-000055130000}"/>
    <cellStyle name="Normal 69 2 2" xfId="4957" xr:uid="{00000000-0005-0000-0000-000056130000}"/>
    <cellStyle name="Normal 69 2 2 2" xfId="4958" xr:uid="{00000000-0005-0000-0000-000057130000}"/>
    <cellStyle name="Normal 69 2 2 3" xfId="4959" xr:uid="{00000000-0005-0000-0000-000058130000}"/>
    <cellStyle name="Normal 69 2 3" xfId="4960" xr:uid="{00000000-0005-0000-0000-000059130000}"/>
    <cellStyle name="Normal 69 2 4" xfId="4961" xr:uid="{00000000-0005-0000-0000-00005A130000}"/>
    <cellStyle name="Normal 69 3" xfId="4962" xr:uid="{00000000-0005-0000-0000-00005B130000}"/>
    <cellStyle name="Normal 69 3 2" xfId="4963" xr:uid="{00000000-0005-0000-0000-00005C130000}"/>
    <cellStyle name="Normal 69 3 3" xfId="4964" xr:uid="{00000000-0005-0000-0000-00005D130000}"/>
    <cellStyle name="Normal 69 4" xfId="4965" xr:uid="{00000000-0005-0000-0000-00005E130000}"/>
    <cellStyle name="Normal 69 5" xfId="4966" xr:uid="{00000000-0005-0000-0000-00005F130000}"/>
    <cellStyle name="Normal 69_Order Book" xfId="4967" xr:uid="{00000000-0005-0000-0000-000060130000}"/>
    <cellStyle name="Normal 7" xfId="1" xr:uid="{00000000-0005-0000-0000-000061130000}"/>
    <cellStyle name="Normal 7 2" xfId="4968" xr:uid="{00000000-0005-0000-0000-000062130000}"/>
    <cellStyle name="Normal 7 2 2" xfId="4969" xr:uid="{00000000-0005-0000-0000-000063130000}"/>
    <cellStyle name="Normal 7 3" xfId="4970" xr:uid="{00000000-0005-0000-0000-000064130000}"/>
    <cellStyle name="Normal 7 4" xfId="4971" xr:uid="{00000000-0005-0000-0000-000065130000}"/>
    <cellStyle name="Normal 7 5" xfId="4972" xr:uid="{00000000-0005-0000-0000-000066130000}"/>
    <cellStyle name="Normal 7 6" xfId="4973" xr:uid="{00000000-0005-0000-0000-000067130000}"/>
    <cellStyle name="Normal 70" xfId="4974" xr:uid="{00000000-0005-0000-0000-000068130000}"/>
    <cellStyle name="Normal 70 2" xfId="4975" xr:uid="{00000000-0005-0000-0000-000069130000}"/>
    <cellStyle name="Normal 70 2 2" xfId="4976" xr:uid="{00000000-0005-0000-0000-00006A130000}"/>
    <cellStyle name="Normal 70 2 2 2" xfId="4977" xr:uid="{00000000-0005-0000-0000-00006B130000}"/>
    <cellStyle name="Normal 70 2 2 3" xfId="4978" xr:uid="{00000000-0005-0000-0000-00006C130000}"/>
    <cellStyle name="Normal 70 2 3" xfId="4979" xr:uid="{00000000-0005-0000-0000-00006D130000}"/>
    <cellStyle name="Normal 70 2 4" xfId="4980" xr:uid="{00000000-0005-0000-0000-00006E130000}"/>
    <cellStyle name="Normal 70 3" xfId="4981" xr:uid="{00000000-0005-0000-0000-00006F130000}"/>
    <cellStyle name="Normal 70 3 2" xfId="4982" xr:uid="{00000000-0005-0000-0000-000070130000}"/>
    <cellStyle name="Normal 70 3 3" xfId="4983" xr:uid="{00000000-0005-0000-0000-000071130000}"/>
    <cellStyle name="Normal 70 4" xfId="4984" xr:uid="{00000000-0005-0000-0000-000072130000}"/>
    <cellStyle name="Normal 70 5" xfId="4985" xr:uid="{00000000-0005-0000-0000-000073130000}"/>
    <cellStyle name="Normal 70_Order Book" xfId="4986" xr:uid="{00000000-0005-0000-0000-000074130000}"/>
    <cellStyle name="Normal 71" xfId="4987" xr:uid="{00000000-0005-0000-0000-000075130000}"/>
    <cellStyle name="Normal 71 2" xfId="4988" xr:uid="{00000000-0005-0000-0000-000076130000}"/>
    <cellStyle name="Normal 71 2 2" xfId="4989" xr:uid="{00000000-0005-0000-0000-000077130000}"/>
    <cellStyle name="Normal 71 2 2 2" xfId="4990" xr:uid="{00000000-0005-0000-0000-000078130000}"/>
    <cellStyle name="Normal 71 2 2 3" xfId="4991" xr:uid="{00000000-0005-0000-0000-000079130000}"/>
    <cellStyle name="Normal 71 2 3" xfId="4992" xr:uid="{00000000-0005-0000-0000-00007A130000}"/>
    <cellStyle name="Normal 71 2 4" xfId="4993" xr:uid="{00000000-0005-0000-0000-00007B130000}"/>
    <cellStyle name="Normal 71 3" xfId="4994" xr:uid="{00000000-0005-0000-0000-00007C130000}"/>
    <cellStyle name="Normal 71 3 2" xfId="4995" xr:uid="{00000000-0005-0000-0000-00007D130000}"/>
    <cellStyle name="Normal 71 3 3" xfId="4996" xr:uid="{00000000-0005-0000-0000-00007E130000}"/>
    <cellStyle name="Normal 71 4" xfId="4997" xr:uid="{00000000-0005-0000-0000-00007F130000}"/>
    <cellStyle name="Normal 71 5" xfId="4998" xr:uid="{00000000-0005-0000-0000-000080130000}"/>
    <cellStyle name="Normal 71_Order Book" xfId="4999" xr:uid="{00000000-0005-0000-0000-000081130000}"/>
    <cellStyle name="Normal 72" xfId="5000" xr:uid="{00000000-0005-0000-0000-000082130000}"/>
    <cellStyle name="Normal 72 2" xfId="5001" xr:uid="{00000000-0005-0000-0000-000083130000}"/>
    <cellStyle name="Normal 72 2 2" xfId="5002" xr:uid="{00000000-0005-0000-0000-000084130000}"/>
    <cellStyle name="Normal 72 2 2 2" xfId="5003" xr:uid="{00000000-0005-0000-0000-000085130000}"/>
    <cellStyle name="Normal 72 2 2 3" xfId="5004" xr:uid="{00000000-0005-0000-0000-000086130000}"/>
    <cellStyle name="Normal 72 2 3" xfId="5005" xr:uid="{00000000-0005-0000-0000-000087130000}"/>
    <cellStyle name="Normal 72 2 4" xfId="5006" xr:uid="{00000000-0005-0000-0000-000088130000}"/>
    <cellStyle name="Normal 72 3" xfId="5007" xr:uid="{00000000-0005-0000-0000-000089130000}"/>
    <cellStyle name="Normal 72 3 2" xfId="5008" xr:uid="{00000000-0005-0000-0000-00008A130000}"/>
    <cellStyle name="Normal 72 3 3" xfId="5009" xr:uid="{00000000-0005-0000-0000-00008B130000}"/>
    <cellStyle name="Normal 72 4" xfId="5010" xr:uid="{00000000-0005-0000-0000-00008C130000}"/>
    <cellStyle name="Normal 72 5" xfId="5011" xr:uid="{00000000-0005-0000-0000-00008D130000}"/>
    <cellStyle name="Normal 72_Order Book" xfId="5012" xr:uid="{00000000-0005-0000-0000-00008E130000}"/>
    <cellStyle name="Normal 73" xfId="5013" xr:uid="{00000000-0005-0000-0000-00008F130000}"/>
    <cellStyle name="Normal 73 2" xfId="5014" xr:uid="{00000000-0005-0000-0000-000090130000}"/>
    <cellStyle name="Normal 73 2 2" xfId="5015" xr:uid="{00000000-0005-0000-0000-000091130000}"/>
    <cellStyle name="Normal 73 2 2 2" xfId="5016" xr:uid="{00000000-0005-0000-0000-000092130000}"/>
    <cellStyle name="Normal 73 2 2 3" xfId="5017" xr:uid="{00000000-0005-0000-0000-000093130000}"/>
    <cellStyle name="Normal 73 2 3" xfId="5018" xr:uid="{00000000-0005-0000-0000-000094130000}"/>
    <cellStyle name="Normal 73 2 4" xfId="5019" xr:uid="{00000000-0005-0000-0000-000095130000}"/>
    <cellStyle name="Normal 73 3" xfId="5020" xr:uid="{00000000-0005-0000-0000-000096130000}"/>
    <cellStyle name="Normal 73 3 2" xfId="5021" xr:uid="{00000000-0005-0000-0000-000097130000}"/>
    <cellStyle name="Normal 73 3 3" xfId="5022" xr:uid="{00000000-0005-0000-0000-000098130000}"/>
    <cellStyle name="Normal 73 4" xfId="5023" xr:uid="{00000000-0005-0000-0000-000099130000}"/>
    <cellStyle name="Normal 73 5" xfId="5024" xr:uid="{00000000-0005-0000-0000-00009A130000}"/>
    <cellStyle name="Normal 73_Order Book" xfId="5025" xr:uid="{00000000-0005-0000-0000-00009B130000}"/>
    <cellStyle name="Normal 74" xfId="5026" xr:uid="{00000000-0005-0000-0000-00009C130000}"/>
    <cellStyle name="Normal 74 2" xfId="5027" xr:uid="{00000000-0005-0000-0000-00009D130000}"/>
    <cellStyle name="Normal 74 2 2" xfId="5028" xr:uid="{00000000-0005-0000-0000-00009E130000}"/>
    <cellStyle name="Normal 74 2 2 2" xfId="5029" xr:uid="{00000000-0005-0000-0000-00009F130000}"/>
    <cellStyle name="Normal 74 2 2 3" xfId="5030" xr:uid="{00000000-0005-0000-0000-0000A0130000}"/>
    <cellStyle name="Normal 74 2 3" xfId="5031" xr:uid="{00000000-0005-0000-0000-0000A1130000}"/>
    <cellStyle name="Normal 74 2 4" xfId="5032" xr:uid="{00000000-0005-0000-0000-0000A2130000}"/>
    <cellStyle name="Normal 74 3" xfId="5033" xr:uid="{00000000-0005-0000-0000-0000A3130000}"/>
    <cellStyle name="Normal 74 3 2" xfId="5034" xr:uid="{00000000-0005-0000-0000-0000A4130000}"/>
    <cellStyle name="Normal 74 3 3" xfId="5035" xr:uid="{00000000-0005-0000-0000-0000A5130000}"/>
    <cellStyle name="Normal 74 4" xfId="5036" xr:uid="{00000000-0005-0000-0000-0000A6130000}"/>
    <cellStyle name="Normal 74 5" xfId="5037" xr:uid="{00000000-0005-0000-0000-0000A7130000}"/>
    <cellStyle name="Normal 74_Order Book" xfId="5038" xr:uid="{00000000-0005-0000-0000-0000A8130000}"/>
    <cellStyle name="Normal 75" xfId="5039" xr:uid="{00000000-0005-0000-0000-0000A9130000}"/>
    <cellStyle name="Normal 75 2" xfId="5040" xr:uid="{00000000-0005-0000-0000-0000AA130000}"/>
    <cellStyle name="Normal 75 2 2" xfId="5041" xr:uid="{00000000-0005-0000-0000-0000AB130000}"/>
    <cellStyle name="Normal 75 2 2 2" xfId="5042" xr:uid="{00000000-0005-0000-0000-0000AC130000}"/>
    <cellStyle name="Normal 75 2 2 3" xfId="5043" xr:uid="{00000000-0005-0000-0000-0000AD130000}"/>
    <cellStyle name="Normal 75 2 3" xfId="5044" xr:uid="{00000000-0005-0000-0000-0000AE130000}"/>
    <cellStyle name="Normal 75 2 4" xfId="5045" xr:uid="{00000000-0005-0000-0000-0000AF130000}"/>
    <cellStyle name="Normal 75 3" xfId="5046" xr:uid="{00000000-0005-0000-0000-0000B0130000}"/>
    <cellStyle name="Normal 75 3 2" xfId="5047" xr:uid="{00000000-0005-0000-0000-0000B1130000}"/>
    <cellStyle name="Normal 75 3 3" xfId="5048" xr:uid="{00000000-0005-0000-0000-0000B2130000}"/>
    <cellStyle name="Normal 75 4" xfId="5049" xr:uid="{00000000-0005-0000-0000-0000B3130000}"/>
    <cellStyle name="Normal 75 5" xfId="5050" xr:uid="{00000000-0005-0000-0000-0000B4130000}"/>
    <cellStyle name="Normal 75_Order Book" xfId="5051" xr:uid="{00000000-0005-0000-0000-0000B5130000}"/>
    <cellStyle name="Normal 76" xfId="5052" xr:uid="{00000000-0005-0000-0000-0000B6130000}"/>
    <cellStyle name="Normal 76 2" xfId="5053" xr:uid="{00000000-0005-0000-0000-0000B7130000}"/>
    <cellStyle name="Normal 76 2 2" xfId="5054" xr:uid="{00000000-0005-0000-0000-0000B8130000}"/>
    <cellStyle name="Normal 76 2 2 2" xfId="5055" xr:uid="{00000000-0005-0000-0000-0000B9130000}"/>
    <cellStyle name="Normal 76 2 2 3" xfId="5056" xr:uid="{00000000-0005-0000-0000-0000BA130000}"/>
    <cellStyle name="Normal 76 2 3" xfId="5057" xr:uid="{00000000-0005-0000-0000-0000BB130000}"/>
    <cellStyle name="Normal 76 2 4" xfId="5058" xr:uid="{00000000-0005-0000-0000-0000BC130000}"/>
    <cellStyle name="Normal 76 3" xfId="5059" xr:uid="{00000000-0005-0000-0000-0000BD130000}"/>
    <cellStyle name="Normal 76 3 2" xfId="5060" xr:uid="{00000000-0005-0000-0000-0000BE130000}"/>
    <cellStyle name="Normal 76 3 3" xfId="5061" xr:uid="{00000000-0005-0000-0000-0000BF130000}"/>
    <cellStyle name="Normal 76 4" xfId="5062" xr:uid="{00000000-0005-0000-0000-0000C0130000}"/>
    <cellStyle name="Normal 76 5" xfId="5063" xr:uid="{00000000-0005-0000-0000-0000C1130000}"/>
    <cellStyle name="Normal 76_Order Book" xfId="5064" xr:uid="{00000000-0005-0000-0000-0000C2130000}"/>
    <cellStyle name="Normal 77" xfId="5065" xr:uid="{00000000-0005-0000-0000-0000C3130000}"/>
    <cellStyle name="Normal 77 2" xfId="5066" xr:uid="{00000000-0005-0000-0000-0000C4130000}"/>
    <cellStyle name="Normal 77 2 2" xfId="5067" xr:uid="{00000000-0005-0000-0000-0000C5130000}"/>
    <cellStyle name="Normal 77 2 2 2" xfId="5068" xr:uid="{00000000-0005-0000-0000-0000C6130000}"/>
    <cellStyle name="Normal 77 2 2 3" xfId="5069" xr:uid="{00000000-0005-0000-0000-0000C7130000}"/>
    <cellStyle name="Normal 77 2 3" xfId="5070" xr:uid="{00000000-0005-0000-0000-0000C8130000}"/>
    <cellStyle name="Normal 77 2 4" xfId="5071" xr:uid="{00000000-0005-0000-0000-0000C9130000}"/>
    <cellStyle name="Normal 77 3" xfId="5072" xr:uid="{00000000-0005-0000-0000-0000CA130000}"/>
    <cellStyle name="Normal 77 3 2" xfId="5073" xr:uid="{00000000-0005-0000-0000-0000CB130000}"/>
    <cellStyle name="Normal 77 3 3" xfId="5074" xr:uid="{00000000-0005-0000-0000-0000CC130000}"/>
    <cellStyle name="Normal 77 4" xfId="5075" xr:uid="{00000000-0005-0000-0000-0000CD130000}"/>
    <cellStyle name="Normal 77 5" xfId="5076" xr:uid="{00000000-0005-0000-0000-0000CE130000}"/>
    <cellStyle name="Normal 77_Order Book" xfId="5077" xr:uid="{00000000-0005-0000-0000-0000CF130000}"/>
    <cellStyle name="Normal 78" xfId="5078" xr:uid="{00000000-0005-0000-0000-0000D0130000}"/>
    <cellStyle name="Normal 78 2" xfId="5079" xr:uid="{00000000-0005-0000-0000-0000D1130000}"/>
    <cellStyle name="Normal 78 2 2" xfId="5080" xr:uid="{00000000-0005-0000-0000-0000D2130000}"/>
    <cellStyle name="Normal 78 2 2 2" xfId="5081" xr:uid="{00000000-0005-0000-0000-0000D3130000}"/>
    <cellStyle name="Normal 78 2 2 3" xfId="5082" xr:uid="{00000000-0005-0000-0000-0000D4130000}"/>
    <cellStyle name="Normal 78 2 3" xfId="5083" xr:uid="{00000000-0005-0000-0000-0000D5130000}"/>
    <cellStyle name="Normal 78 2 4" xfId="5084" xr:uid="{00000000-0005-0000-0000-0000D6130000}"/>
    <cellStyle name="Normal 78 3" xfId="5085" xr:uid="{00000000-0005-0000-0000-0000D7130000}"/>
    <cellStyle name="Normal 78 3 2" xfId="5086" xr:uid="{00000000-0005-0000-0000-0000D8130000}"/>
    <cellStyle name="Normal 78 3 3" xfId="5087" xr:uid="{00000000-0005-0000-0000-0000D9130000}"/>
    <cellStyle name="Normal 78 4" xfId="5088" xr:uid="{00000000-0005-0000-0000-0000DA130000}"/>
    <cellStyle name="Normal 78 5" xfId="5089" xr:uid="{00000000-0005-0000-0000-0000DB130000}"/>
    <cellStyle name="Normal 78_Order Book" xfId="5090" xr:uid="{00000000-0005-0000-0000-0000DC130000}"/>
    <cellStyle name="Normal 79" xfId="5091" xr:uid="{00000000-0005-0000-0000-0000DD130000}"/>
    <cellStyle name="Normal 79 2" xfId="5092" xr:uid="{00000000-0005-0000-0000-0000DE130000}"/>
    <cellStyle name="Normal 79 2 2" xfId="5093" xr:uid="{00000000-0005-0000-0000-0000DF130000}"/>
    <cellStyle name="Normal 79 2 2 2" xfId="5094" xr:uid="{00000000-0005-0000-0000-0000E0130000}"/>
    <cellStyle name="Normal 79 2 2 3" xfId="5095" xr:uid="{00000000-0005-0000-0000-0000E1130000}"/>
    <cellStyle name="Normal 79 2 3" xfId="5096" xr:uid="{00000000-0005-0000-0000-0000E2130000}"/>
    <cellStyle name="Normal 79 2 4" xfId="5097" xr:uid="{00000000-0005-0000-0000-0000E3130000}"/>
    <cellStyle name="Normal 79 3" xfId="5098" xr:uid="{00000000-0005-0000-0000-0000E4130000}"/>
    <cellStyle name="Normal 79 3 2" xfId="5099" xr:uid="{00000000-0005-0000-0000-0000E5130000}"/>
    <cellStyle name="Normal 79 3 3" xfId="5100" xr:uid="{00000000-0005-0000-0000-0000E6130000}"/>
    <cellStyle name="Normal 79 4" xfId="5101" xr:uid="{00000000-0005-0000-0000-0000E7130000}"/>
    <cellStyle name="Normal 79 5" xfId="5102" xr:uid="{00000000-0005-0000-0000-0000E8130000}"/>
    <cellStyle name="Normal 79_Order Book" xfId="5103" xr:uid="{00000000-0005-0000-0000-0000E9130000}"/>
    <cellStyle name="Normal 8" xfId="5104" xr:uid="{00000000-0005-0000-0000-0000EA130000}"/>
    <cellStyle name="Normal 8 2" xfId="5105" xr:uid="{00000000-0005-0000-0000-0000EB130000}"/>
    <cellStyle name="Normal 8 2 2" xfId="5106" xr:uid="{00000000-0005-0000-0000-0000EC130000}"/>
    <cellStyle name="Normal 8 3" xfId="5107" xr:uid="{00000000-0005-0000-0000-0000ED130000}"/>
    <cellStyle name="Normal 8 4" xfId="5108" xr:uid="{00000000-0005-0000-0000-0000EE130000}"/>
    <cellStyle name="Normal 8 5" xfId="5109" xr:uid="{00000000-0005-0000-0000-0000EF130000}"/>
    <cellStyle name="Normal 8 6" xfId="5110" xr:uid="{00000000-0005-0000-0000-0000F0130000}"/>
    <cellStyle name="Normal 80" xfId="5111" xr:uid="{00000000-0005-0000-0000-0000F1130000}"/>
    <cellStyle name="Normal 80 2" xfId="5112" xr:uid="{00000000-0005-0000-0000-0000F2130000}"/>
    <cellStyle name="Normal 80 2 2" xfId="5113" xr:uid="{00000000-0005-0000-0000-0000F3130000}"/>
    <cellStyle name="Normal 80 2 2 2" xfId="5114" xr:uid="{00000000-0005-0000-0000-0000F4130000}"/>
    <cellStyle name="Normal 80 2 2 3" xfId="5115" xr:uid="{00000000-0005-0000-0000-0000F5130000}"/>
    <cellStyle name="Normal 80 2 3" xfId="5116" xr:uid="{00000000-0005-0000-0000-0000F6130000}"/>
    <cellStyle name="Normal 80 2 4" xfId="5117" xr:uid="{00000000-0005-0000-0000-0000F7130000}"/>
    <cellStyle name="Normal 80 3" xfId="5118" xr:uid="{00000000-0005-0000-0000-0000F8130000}"/>
    <cellStyle name="Normal 80 3 2" xfId="5119" xr:uid="{00000000-0005-0000-0000-0000F9130000}"/>
    <cellStyle name="Normal 80 3 3" xfId="5120" xr:uid="{00000000-0005-0000-0000-0000FA130000}"/>
    <cellStyle name="Normal 80 4" xfId="5121" xr:uid="{00000000-0005-0000-0000-0000FB130000}"/>
    <cellStyle name="Normal 80 5" xfId="5122" xr:uid="{00000000-0005-0000-0000-0000FC130000}"/>
    <cellStyle name="Normal 80_Order Book" xfId="5123" xr:uid="{00000000-0005-0000-0000-0000FD130000}"/>
    <cellStyle name="Normal 81" xfId="5124" xr:uid="{00000000-0005-0000-0000-0000FE130000}"/>
    <cellStyle name="Normal 81 2" xfId="5125" xr:uid="{00000000-0005-0000-0000-0000FF130000}"/>
    <cellStyle name="Normal 81 2 2" xfId="5126" xr:uid="{00000000-0005-0000-0000-000000140000}"/>
    <cellStyle name="Normal 81 2 2 2" xfId="5127" xr:uid="{00000000-0005-0000-0000-000001140000}"/>
    <cellStyle name="Normal 81 2 2 3" xfId="5128" xr:uid="{00000000-0005-0000-0000-000002140000}"/>
    <cellStyle name="Normal 81 2 3" xfId="5129" xr:uid="{00000000-0005-0000-0000-000003140000}"/>
    <cellStyle name="Normal 81 2 4" xfId="5130" xr:uid="{00000000-0005-0000-0000-000004140000}"/>
    <cellStyle name="Normal 81 3" xfId="5131" xr:uid="{00000000-0005-0000-0000-000005140000}"/>
    <cellStyle name="Normal 81 3 2" xfId="5132" xr:uid="{00000000-0005-0000-0000-000006140000}"/>
    <cellStyle name="Normal 81 3 3" xfId="5133" xr:uid="{00000000-0005-0000-0000-000007140000}"/>
    <cellStyle name="Normal 81 4" xfId="5134" xr:uid="{00000000-0005-0000-0000-000008140000}"/>
    <cellStyle name="Normal 81 5" xfId="5135" xr:uid="{00000000-0005-0000-0000-000009140000}"/>
    <cellStyle name="Normal 81_Order Book" xfId="5136" xr:uid="{00000000-0005-0000-0000-00000A140000}"/>
    <cellStyle name="Normal 82" xfId="5137" xr:uid="{00000000-0005-0000-0000-00000B140000}"/>
    <cellStyle name="Normal 82 2" xfId="5138" xr:uid="{00000000-0005-0000-0000-00000C140000}"/>
    <cellStyle name="Normal 82 2 2" xfId="5139" xr:uid="{00000000-0005-0000-0000-00000D140000}"/>
    <cellStyle name="Normal 82 2 2 2" xfId="5140" xr:uid="{00000000-0005-0000-0000-00000E140000}"/>
    <cellStyle name="Normal 82 2 2 3" xfId="5141" xr:uid="{00000000-0005-0000-0000-00000F140000}"/>
    <cellStyle name="Normal 82 2 3" xfId="5142" xr:uid="{00000000-0005-0000-0000-000010140000}"/>
    <cellStyle name="Normal 82 2 4" xfId="5143" xr:uid="{00000000-0005-0000-0000-000011140000}"/>
    <cellStyle name="Normal 82 3" xfId="5144" xr:uid="{00000000-0005-0000-0000-000012140000}"/>
    <cellStyle name="Normal 82 3 2" xfId="5145" xr:uid="{00000000-0005-0000-0000-000013140000}"/>
    <cellStyle name="Normal 82 3 3" xfId="5146" xr:uid="{00000000-0005-0000-0000-000014140000}"/>
    <cellStyle name="Normal 82 4" xfId="5147" xr:uid="{00000000-0005-0000-0000-000015140000}"/>
    <cellStyle name="Normal 82 5" xfId="5148" xr:uid="{00000000-0005-0000-0000-000016140000}"/>
    <cellStyle name="Normal 82_Order Book" xfId="5149" xr:uid="{00000000-0005-0000-0000-000017140000}"/>
    <cellStyle name="Normal 83" xfId="5150" xr:uid="{00000000-0005-0000-0000-000018140000}"/>
    <cellStyle name="Normal 83 2" xfId="5151" xr:uid="{00000000-0005-0000-0000-000019140000}"/>
    <cellStyle name="Normal 83 2 2" xfId="5152" xr:uid="{00000000-0005-0000-0000-00001A140000}"/>
    <cellStyle name="Normal 83 2 2 2" xfId="5153" xr:uid="{00000000-0005-0000-0000-00001B140000}"/>
    <cellStyle name="Normal 83 2 2 3" xfId="5154" xr:uid="{00000000-0005-0000-0000-00001C140000}"/>
    <cellStyle name="Normal 83 2 3" xfId="5155" xr:uid="{00000000-0005-0000-0000-00001D140000}"/>
    <cellStyle name="Normal 83 2 4" xfId="5156" xr:uid="{00000000-0005-0000-0000-00001E140000}"/>
    <cellStyle name="Normal 83 3" xfId="5157" xr:uid="{00000000-0005-0000-0000-00001F140000}"/>
    <cellStyle name="Normal 83 3 2" xfId="5158" xr:uid="{00000000-0005-0000-0000-000020140000}"/>
    <cellStyle name="Normal 83 3 3" xfId="5159" xr:uid="{00000000-0005-0000-0000-000021140000}"/>
    <cellStyle name="Normal 83 4" xfId="5160" xr:uid="{00000000-0005-0000-0000-000022140000}"/>
    <cellStyle name="Normal 83 5" xfId="5161" xr:uid="{00000000-0005-0000-0000-000023140000}"/>
    <cellStyle name="Normal 83_Order Book" xfId="5162" xr:uid="{00000000-0005-0000-0000-000024140000}"/>
    <cellStyle name="Normal 84" xfId="5163" xr:uid="{00000000-0005-0000-0000-000025140000}"/>
    <cellStyle name="Normal 84 2" xfId="5164" xr:uid="{00000000-0005-0000-0000-000026140000}"/>
    <cellStyle name="Normal 84 2 2" xfId="5165" xr:uid="{00000000-0005-0000-0000-000027140000}"/>
    <cellStyle name="Normal 84 2 2 2" xfId="5166" xr:uid="{00000000-0005-0000-0000-000028140000}"/>
    <cellStyle name="Normal 84 2 2 3" xfId="5167" xr:uid="{00000000-0005-0000-0000-000029140000}"/>
    <cellStyle name="Normal 84 2 3" xfId="5168" xr:uid="{00000000-0005-0000-0000-00002A140000}"/>
    <cellStyle name="Normal 84 2 4" xfId="5169" xr:uid="{00000000-0005-0000-0000-00002B140000}"/>
    <cellStyle name="Normal 84 3" xfId="5170" xr:uid="{00000000-0005-0000-0000-00002C140000}"/>
    <cellStyle name="Normal 84 3 2" xfId="5171" xr:uid="{00000000-0005-0000-0000-00002D140000}"/>
    <cellStyle name="Normal 84 3 3" xfId="5172" xr:uid="{00000000-0005-0000-0000-00002E140000}"/>
    <cellStyle name="Normal 84 4" xfId="5173" xr:uid="{00000000-0005-0000-0000-00002F140000}"/>
    <cellStyle name="Normal 84 5" xfId="5174" xr:uid="{00000000-0005-0000-0000-000030140000}"/>
    <cellStyle name="Normal 84_Order Book" xfId="5175" xr:uid="{00000000-0005-0000-0000-000031140000}"/>
    <cellStyle name="Normal 85" xfId="5176" xr:uid="{00000000-0005-0000-0000-000032140000}"/>
    <cellStyle name="Normal 85 2" xfId="5177" xr:uid="{00000000-0005-0000-0000-000033140000}"/>
    <cellStyle name="Normal 85 2 2" xfId="5178" xr:uid="{00000000-0005-0000-0000-000034140000}"/>
    <cellStyle name="Normal 85 2 2 2" xfId="5179" xr:uid="{00000000-0005-0000-0000-000035140000}"/>
    <cellStyle name="Normal 85 2 2 3" xfId="5180" xr:uid="{00000000-0005-0000-0000-000036140000}"/>
    <cellStyle name="Normal 85 2 3" xfId="5181" xr:uid="{00000000-0005-0000-0000-000037140000}"/>
    <cellStyle name="Normal 85 2 4" xfId="5182" xr:uid="{00000000-0005-0000-0000-000038140000}"/>
    <cellStyle name="Normal 85 3" xfId="5183" xr:uid="{00000000-0005-0000-0000-000039140000}"/>
    <cellStyle name="Normal 85 3 2" xfId="5184" xr:uid="{00000000-0005-0000-0000-00003A140000}"/>
    <cellStyle name="Normal 85 3 3" xfId="5185" xr:uid="{00000000-0005-0000-0000-00003B140000}"/>
    <cellStyle name="Normal 85 4" xfId="5186" xr:uid="{00000000-0005-0000-0000-00003C140000}"/>
    <cellStyle name="Normal 85 5" xfId="5187" xr:uid="{00000000-0005-0000-0000-00003D140000}"/>
    <cellStyle name="Normal 85_Order Book" xfId="5188" xr:uid="{00000000-0005-0000-0000-00003E140000}"/>
    <cellStyle name="Normal 86" xfId="5189" xr:uid="{00000000-0005-0000-0000-00003F140000}"/>
    <cellStyle name="Normal 86 2" xfId="5190" xr:uid="{00000000-0005-0000-0000-000040140000}"/>
    <cellStyle name="Normal 86 2 2" xfId="5191" xr:uid="{00000000-0005-0000-0000-000041140000}"/>
    <cellStyle name="Normal 86 2 2 2" xfId="5192" xr:uid="{00000000-0005-0000-0000-000042140000}"/>
    <cellStyle name="Normal 86 2 2 3" xfId="5193" xr:uid="{00000000-0005-0000-0000-000043140000}"/>
    <cellStyle name="Normal 86 2 3" xfId="5194" xr:uid="{00000000-0005-0000-0000-000044140000}"/>
    <cellStyle name="Normal 86 2 4" xfId="5195" xr:uid="{00000000-0005-0000-0000-000045140000}"/>
    <cellStyle name="Normal 86 3" xfId="5196" xr:uid="{00000000-0005-0000-0000-000046140000}"/>
    <cellStyle name="Normal 86 3 2" xfId="5197" xr:uid="{00000000-0005-0000-0000-000047140000}"/>
    <cellStyle name="Normal 86 3 3" xfId="5198" xr:uid="{00000000-0005-0000-0000-000048140000}"/>
    <cellStyle name="Normal 86 4" xfId="5199" xr:uid="{00000000-0005-0000-0000-000049140000}"/>
    <cellStyle name="Normal 86 5" xfId="5200" xr:uid="{00000000-0005-0000-0000-00004A140000}"/>
    <cellStyle name="Normal 86_Order Book" xfId="5201" xr:uid="{00000000-0005-0000-0000-00004B140000}"/>
    <cellStyle name="Normal 87" xfId="5202" xr:uid="{00000000-0005-0000-0000-00004C140000}"/>
    <cellStyle name="Normal 88" xfId="5203" xr:uid="{00000000-0005-0000-0000-00004D140000}"/>
    <cellStyle name="Normal 89" xfId="5204" xr:uid="{00000000-0005-0000-0000-00004E140000}"/>
    <cellStyle name="Normal 9" xfId="5205" xr:uid="{00000000-0005-0000-0000-00004F140000}"/>
    <cellStyle name="Normal 9 2" xfId="5206" xr:uid="{00000000-0005-0000-0000-000050140000}"/>
    <cellStyle name="Normal 9 2 2" xfId="5207" xr:uid="{00000000-0005-0000-0000-000051140000}"/>
    <cellStyle name="Normal 9 3" xfId="5208" xr:uid="{00000000-0005-0000-0000-000052140000}"/>
    <cellStyle name="Normal 9 4" xfId="5209" xr:uid="{00000000-0005-0000-0000-000053140000}"/>
    <cellStyle name="Normal 9 5" xfId="5210" xr:uid="{00000000-0005-0000-0000-000054140000}"/>
    <cellStyle name="Normal 9 6" xfId="5211" xr:uid="{00000000-0005-0000-0000-000055140000}"/>
    <cellStyle name="Normal 9 7" xfId="5212" xr:uid="{00000000-0005-0000-0000-000056140000}"/>
    <cellStyle name="Normal 90" xfId="5213" xr:uid="{00000000-0005-0000-0000-000057140000}"/>
    <cellStyle name="Normal 91" xfId="5214" xr:uid="{00000000-0005-0000-0000-000058140000}"/>
    <cellStyle name="Normal 92" xfId="5215" xr:uid="{00000000-0005-0000-0000-000059140000}"/>
    <cellStyle name="Normal 93" xfId="5216" xr:uid="{00000000-0005-0000-0000-00005A140000}"/>
    <cellStyle name="Normal 94" xfId="5217" xr:uid="{00000000-0005-0000-0000-00005B140000}"/>
    <cellStyle name="Normal 95" xfId="5218" xr:uid="{00000000-0005-0000-0000-00005C140000}"/>
    <cellStyle name="Normal 96" xfId="5219" xr:uid="{00000000-0005-0000-0000-00005D140000}"/>
    <cellStyle name="Normal 97" xfId="5220" xr:uid="{00000000-0005-0000-0000-00005E140000}"/>
    <cellStyle name="Normal 98" xfId="5221" xr:uid="{00000000-0005-0000-0000-00005F140000}"/>
    <cellStyle name="Normal 99" xfId="5222" xr:uid="{00000000-0005-0000-0000-000060140000}"/>
    <cellStyle name="Normale_Foglio1" xfId="5223" xr:uid="{00000000-0005-0000-0000-000061140000}"/>
    <cellStyle name="Not_Excession" xfId="5224" xr:uid="{00000000-0005-0000-0000-000062140000}"/>
    <cellStyle name="Note 2" xfId="62" xr:uid="{00000000-0005-0000-0000-000063140000}"/>
    <cellStyle name="Note 2 2" xfId="5226" xr:uid="{00000000-0005-0000-0000-000064140000}"/>
    <cellStyle name="Note 2 2 2" xfId="5227" xr:uid="{00000000-0005-0000-0000-000065140000}"/>
    <cellStyle name="Note 2 2 2 2" xfId="5228" xr:uid="{00000000-0005-0000-0000-000066140000}"/>
    <cellStyle name="Note 2 2 2 2 2" xfId="5229" xr:uid="{00000000-0005-0000-0000-000067140000}"/>
    <cellStyle name="Note 2 2 2 2 2 2" xfId="5230" xr:uid="{00000000-0005-0000-0000-000068140000}"/>
    <cellStyle name="Note 2 2 2 2 2 2 2" xfId="5231" xr:uid="{00000000-0005-0000-0000-000069140000}"/>
    <cellStyle name="Note 2 2 2 2 2 3" xfId="5232" xr:uid="{00000000-0005-0000-0000-00006A140000}"/>
    <cellStyle name="Note 2 2 2 2 2 3 2" xfId="5233" xr:uid="{00000000-0005-0000-0000-00006B140000}"/>
    <cellStyle name="Note 2 2 2 2 2 4" xfId="5234" xr:uid="{00000000-0005-0000-0000-00006C140000}"/>
    <cellStyle name="Note 2 2 2 2 3" xfId="5235" xr:uid="{00000000-0005-0000-0000-00006D140000}"/>
    <cellStyle name="Note 2 2 2 2 3 2" xfId="5236" xr:uid="{00000000-0005-0000-0000-00006E140000}"/>
    <cellStyle name="Note 2 2 2 2 3 2 2" xfId="5237" xr:uid="{00000000-0005-0000-0000-00006F140000}"/>
    <cellStyle name="Note 2 2 2 2 3 3" xfId="5238" xr:uid="{00000000-0005-0000-0000-000070140000}"/>
    <cellStyle name="Note 2 2 2 2 3 3 2" xfId="5239" xr:uid="{00000000-0005-0000-0000-000071140000}"/>
    <cellStyle name="Note 2 2 2 2 3 4" xfId="5240" xr:uid="{00000000-0005-0000-0000-000072140000}"/>
    <cellStyle name="Note 2 2 2 2 4" xfId="5241" xr:uid="{00000000-0005-0000-0000-000073140000}"/>
    <cellStyle name="Note 2 2 2 2 4 2" xfId="5242" xr:uid="{00000000-0005-0000-0000-000074140000}"/>
    <cellStyle name="Note 2 2 2 2 4 2 2" xfId="5243" xr:uid="{00000000-0005-0000-0000-000075140000}"/>
    <cellStyle name="Note 2 2 2 2 4 3" xfId="5244" xr:uid="{00000000-0005-0000-0000-000076140000}"/>
    <cellStyle name="Note 2 2 2 2 4 3 2" xfId="5245" xr:uid="{00000000-0005-0000-0000-000077140000}"/>
    <cellStyle name="Note 2 2 2 2 4 4" xfId="5246" xr:uid="{00000000-0005-0000-0000-000078140000}"/>
    <cellStyle name="Note 2 2 2 2 5" xfId="5247" xr:uid="{00000000-0005-0000-0000-000079140000}"/>
    <cellStyle name="Note 2 2 2 2 5 2" xfId="5248" xr:uid="{00000000-0005-0000-0000-00007A140000}"/>
    <cellStyle name="Note 2 2 2 2 5 2 2" xfId="5249" xr:uid="{00000000-0005-0000-0000-00007B140000}"/>
    <cellStyle name="Note 2 2 2 2 5 3" xfId="5250" xr:uid="{00000000-0005-0000-0000-00007C140000}"/>
    <cellStyle name="Note 2 2 2 2 5 3 2" xfId="5251" xr:uid="{00000000-0005-0000-0000-00007D140000}"/>
    <cellStyle name="Note 2 2 2 2 5 4" xfId="5252" xr:uid="{00000000-0005-0000-0000-00007E140000}"/>
    <cellStyle name="Note 2 2 2 2 6" xfId="5253" xr:uid="{00000000-0005-0000-0000-00007F140000}"/>
    <cellStyle name="Note 2 2 2 2 6 2" xfId="5254" xr:uid="{00000000-0005-0000-0000-000080140000}"/>
    <cellStyle name="Note 2 2 2 2 6 2 2" xfId="5255" xr:uid="{00000000-0005-0000-0000-000081140000}"/>
    <cellStyle name="Note 2 2 2 2 6 3" xfId="5256" xr:uid="{00000000-0005-0000-0000-000082140000}"/>
    <cellStyle name="Note 2 2 2 2 6 3 2" xfId="5257" xr:uid="{00000000-0005-0000-0000-000083140000}"/>
    <cellStyle name="Note 2 2 2 2 6 4" xfId="5258" xr:uid="{00000000-0005-0000-0000-000084140000}"/>
    <cellStyle name="Note 2 2 2 2 7" xfId="5259" xr:uid="{00000000-0005-0000-0000-000085140000}"/>
    <cellStyle name="Note 2 2 2 2 7 2" xfId="5260" xr:uid="{00000000-0005-0000-0000-000086140000}"/>
    <cellStyle name="Note 2 2 2 2 8" xfId="5261" xr:uid="{00000000-0005-0000-0000-000087140000}"/>
    <cellStyle name="Note 2 2 2 2 8 2" xfId="5262" xr:uid="{00000000-0005-0000-0000-000088140000}"/>
    <cellStyle name="Note 2 2 2 2 9" xfId="5263" xr:uid="{00000000-0005-0000-0000-000089140000}"/>
    <cellStyle name="Note 2 2 2 3" xfId="5264" xr:uid="{00000000-0005-0000-0000-00008A140000}"/>
    <cellStyle name="Note 2 2 2 3 2" xfId="5265" xr:uid="{00000000-0005-0000-0000-00008B140000}"/>
    <cellStyle name="Note 2 2 2 3 2 2" xfId="5266" xr:uid="{00000000-0005-0000-0000-00008C140000}"/>
    <cellStyle name="Note 2 2 2 3 2 2 2" xfId="5267" xr:uid="{00000000-0005-0000-0000-00008D140000}"/>
    <cellStyle name="Note 2 2 2 3 2 3" xfId="5268" xr:uid="{00000000-0005-0000-0000-00008E140000}"/>
    <cellStyle name="Note 2 2 2 3 2 3 2" xfId="5269" xr:uid="{00000000-0005-0000-0000-00008F140000}"/>
    <cellStyle name="Note 2 2 2 3 2 4" xfId="5270" xr:uid="{00000000-0005-0000-0000-000090140000}"/>
    <cellStyle name="Note 2 2 2 3 3" xfId="5271" xr:uid="{00000000-0005-0000-0000-000091140000}"/>
    <cellStyle name="Note 2 2 2 3 3 2" xfId="5272" xr:uid="{00000000-0005-0000-0000-000092140000}"/>
    <cellStyle name="Note 2 2 2 3 3 2 2" xfId="5273" xr:uid="{00000000-0005-0000-0000-000093140000}"/>
    <cellStyle name="Note 2 2 2 3 3 3" xfId="5274" xr:uid="{00000000-0005-0000-0000-000094140000}"/>
    <cellStyle name="Note 2 2 2 3 3 3 2" xfId="5275" xr:uid="{00000000-0005-0000-0000-000095140000}"/>
    <cellStyle name="Note 2 2 2 3 3 4" xfId="5276" xr:uid="{00000000-0005-0000-0000-000096140000}"/>
    <cellStyle name="Note 2 2 2 3 4" xfId="5277" xr:uid="{00000000-0005-0000-0000-000097140000}"/>
    <cellStyle name="Note 2 2 2 3 4 2" xfId="5278" xr:uid="{00000000-0005-0000-0000-000098140000}"/>
    <cellStyle name="Note 2 2 2 3 4 2 2" xfId="5279" xr:uid="{00000000-0005-0000-0000-000099140000}"/>
    <cellStyle name="Note 2 2 2 3 4 3" xfId="5280" xr:uid="{00000000-0005-0000-0000-00009A140000}"/>
    <cellStyle name="Note 2 2 2 3 4 3 2" xfId="5281" xr:uid="{00000000-0005-0000-0000-00009B140000}"/>
    <cellStyle name="Note 2 2 2 3 4 4" xfId="5282" xr:uid="{00000000-0005-0000-0000-00009C140000}"/>
    <cellStyle name="Note 2 2 2 3 5" xfId="5283" xr:uid="{00000000-0005-0000-0000-00009D140000}"/>
    <cellStyle name="Note 2 2 2 3 5 2" xfId="5284" xr:uid="{00000000-0005-0000-0000-00009E140000}"/>
    <cellStyle name="Note 2 2 2 3 5 2 2" xfId="5285" xr:uid="{00000000-0005-0000-0000-00009F140000}"/>
    <cellStyle name="Note 2 2 2 3 5 3" xfId="5286" xr:uid="{00000000-0005-0000-0000-0000A0140000}"/>
    <cellStyle name="Note 2 2 2 3 5 3 2" xfId="5287" xr:uid="{00000000-0005-0000-0000-0000A1140000}"/>
    <cellStyle name="Note 2 2 2 3 5 4" xfId="5288" xr:uid="{00000000-0005-0000-0000-0000A2140000}"/>
    <cellStyle name="Note 2 2 2 3 6" xfId="5289" xr:uid="{00000000-0005-0000-0000-0000A3140000}"/>
    <cellStyle name="Note 2 2 2 3 6 2" xfId="5290" xr:uid="{00000000-0005-0000-0000-0000A4140000}"/>
    <cellStyle name="Note 2 2 2 3 6 2 2" xfId="5291" xr:uid="{00000000-0005-0000-0000-0000A5140000}"/>
    <cellStyle name="Note 2 2 2 3 6 3" xfId="5292" xr:uid="{00000000-0005-0000-0000-0000A6140000}"/>
    <cellStyle name="Note 2 2 2 3 6 3 2" xfId="5293" xr:uid="{00000000-0005-0000-0000-0000A7140000}"/>
    <cellStyle name="Note 2 2 2 3 6 4" xfId="5294" xr:uid="{00000000-0005-0000-0000-0000A8140000}"/>
    <cellStyle name="Note 2 2 2 3 7" xfId="5295" xr:uid="{00000000-0005-0000-0000-0000A9140000}"/>
    <cellStyle name="Note 2 2 2 3 7 2" xfId="5296" xr:uid="{00000000-0005-0000-0000-0000AA140000}"/>
    <cellStyle name="Note 2 2 2 3 8" xfId="5297" xr:uid="{00000000-0005-0000-0000-0000AB140000}"/>
    <cellStyle name="Note 2 2 2 3 8 2" xfId="5298" xr:uid="{00000000-0005-0000-0000-0000AC140000}"/>
    <cellStyle name="Note 2 2 2 3 9" xfId="5299" xr:uid="{00000000-0005-0000-0000-0000AD140000}"/>
    <cellStyle name="Note 2 2 2 4" xfId="5300" xr:uid="{00000000-0005-0000-0000-0000AE140000}"/>
    <cellStyle name="Note 2 2 2 4 2" xfId="5301" xr:uid="{00000000-0005-0000-0000-0000AF140000}"/>
    <cellStyle name="Note 2 2 2 4 2 2" xfId="5302" xr:uid="{00000000-0005-0000-0000-0000B0140000}"/>
    <cellStyle name="Note 2 2 2 4 2 2 2" xfId="5303" xr:uid="{00000000-0005-0000-0000-0000B1140000}"/>
    <cellStyle name="Note 2 2 2 4 2 3" xfId="5304" xr:uid="{00000000-0005-0000-0000-0000B2140000}"/>
    <cellStyle name="Note 2 2 2 4 2 3 2" xfId="5305" xr:uid="{00000000-0005-0000-0000-0000B3140000}"/>
    <cellStyle name="Note 2 2 2 4 2 4" xfId="5306" xr:uid="{00000000-0005-0000-0000-0000B4140000}"/>
    <cellStyle name="Note 2 2 2 4 3" xfId="5307" xr:uid="{00000000-0005-0000-0000-0000B5140000}"/>
    <cellStyle name="Note 2 2 2 4 3 2" xfId="5308" xr:uid="{00000000-0005-0000-0000-0000B6140000}"/>
    <cellStyle name="Note 2 2 2 4 3 2 2" xfId="5309" xr:uid="{00000000-0005-0000-0000-0000B7140000}"/>
    <cellStyle name="Note 2 2 2 4 3 3" xfId="5310" xr:uid="{00000000-0005-0000-0000-0000B8140000}"/>
    <cellStyle name="Note 2 2 2 4 3 3 2" xfId="5311" xr:uid="{00000000-0005-0000-0000-0000B9140000}"/>
    <cellStyle name="Note 2 2 2 4 3 4" xfId="5312" xr:uid="{00000000-0005-0000-0000-0000BA140000}"/>
    <cellStyle name="Note 2 2 2 4 4" xfId="5313" xr:uid="{00000000-0005-0000-0000-0000BB140000}"/>
    <cellStyle name="Note 2 2 2 4 4 2" xfId="5314" xr:uid="{00000000-0005-0000-0000-0000BC140000}"/>
    <cellStyle name="Note 2 2 2 4 4 2 2" xfId="5315" xr:uid="{00000000-0005-0000-0000-0000BD140000}"/>
    <cellStyle name="Note 2 2 2 4 4 3" xfId="5316" xr:uid="{00000000-0005-0000-0000-0000BE140000}"/>
    <cellStyle name="Note 2 2 2 4 4 3 2" xfId="5317" xr:uid="{00000000-0005-0000-0000-0000BF140000}"/>
    <cellStyle name="Note 2 2 2 4 4 4" xfId="5318" xr:uid="{00000000-0005-0000-0000-0000C0140000}"/>
    <cellStyle name="Note 2 2 2 4 5" xfId="5319" xr:uid="{00000000-0005-0000-0000-0000C1140000}"/>
    <cellStyle name="Note 2 2 2 4 5 2" xfId="5320" xr:uid="{00000000-0005-0000-0000-0000C2140000}"/>
    <cellStyle name="Note 2 2 2 4 5 2 2" xfId="5321" xr:uid="{00000000-0005-0000-0000-0000C3140000}"/>
    <cellStyle name="Note 2 2 2 4 5 3" xfId="5322" xr:uid="{00000000-0005-0000-0000-0000C4140000}"/>
    <cellStyle name="Note 2 2 2 4 5 3 2" xfId="5323" xr:uid="{00000000-0005-0000-0000-0000C5140000}"/>
    <cellStyle name="Note 2 2 2 4 5 4" xfId="5324" xr:uid="{00000000-0005-0000-0000-0000C6140000}"/>
    <cellStyle name="Note 2 2 2 4 6" xfId="5325" xr:uid="{00000000-0005-0000-0000-0000C7140000}"/>
    <cellStyle name="Note 2 2 2 4 6 2" xfId="5326" xr:uid="{00000000-0005-0000-0000-0000C8140000}"/>
    <cellStyle name="Note 2 2 2 4 6 2 2" xfId="5327" xr:uid="{00000000-0005-0000-0000-0000C9140000}"/>
    <cellStyle name="Note 2 2 2 4 6 3" xfId="5328" xr:uid="{00000000-0005-0000-0000-0000CA140000}"/>
    <cellStyle name="Note 2 2 2 4 6 3 2" xfId="5329" xr:uid="{00000000-0005-0000-0000-0000CB140000}"/>
    <cellStyle name="Note 2 2 2 4 6 4" xfId="5330" xr:uid="{00000000-0005-0000-0000-0000CC140000}"/>
    <cellStyle name="Note 2 2 2 4 7" xfId="5331" xr:uid="{00000000-0005-0000-0000-0000CD140000}"/>
    <cellStyle name="Note 2 2 2 4 7 2" xfId="5332" xr:uid="{00000000-0005-0000-0000-0000CE140000}"/>
    <cellStyle name="Note 2 2 2 4 8" xfId="5333" xr:uid="{00000000-0005-0000-0000-0000CF140000}"/>
    <cellStyle name="Note 2 2 2 5" xfId="5334" xr:uid="{00000000-0005-0000-0000-0000D0140000}"/>
    <cellStyle name="Note 2 2 2 5 2" xfId="5335" xr:uid="{00000000-0005-0000-0000-0000D1140000}"/>
    <cellStyle name="Note 2 2 2 5 2 2" xfId="5336" xr:uid="{00000000-0005-0000-0000-0000D2140000}"/>
    <cellStyle name="Note 2 2 2 5 2 2 2" xfId="5337" xr:uid="{00000000-0005-0000-0000-0000D3140000}"/>
    <cellStyle name="Note 2 2 2 5 2 3" xfId="5338" xr:uid="{00000000-0005-0000-0000-0000D4140000}"/>
    <cellStyle name="Note 2 2 2 5 2 3 2" xfId="5339" xr:uid="{00000000-0005-0000-0000-0000D5140000}"/>
    <cellStyle name="Note 2 2 2 5 2 4" xfId="5340" xr:uid="{00000000-0005-0000-0000-0000D6140000}"/>
    <cellStyle name="Note 2 2 2 5 3" xfId="5341" xr:uid="{00000000-0005-0000-0000-0000D7140000}"/>
    <cellStyle name="Note 2 2 2 5 3 2" xfId="5342" xr:uid="{00000000-0005-0000-0000-0000D8140000}"/>
    <cellStyle name="Note 2 2 2 5 3 2 2" xfId="5343" xr:uid="{00000000-0005-0000-0000-0000D9140000}"/>
    <cellStyle name="Note 2 2 2 5 3 3" xfId="5344" xr:uid="{00000000-0005-0000-0000-0000DA140000}"/>
    <cellStyle name="Note 2 2 2 5 3 3 2" xfId="5345" xr:uid="{00000000-0005-0000-0000-0000DB140000}"/>
    <cellStyle name="Note 2 2 2 5 3 4" xfId="5346" xr:uid="{00000000-0005-0000-0000-0000DC140000}"/>
    <cellStyle name="Note 2 2 2 5 4" xfId="5347" xr:uid="{00000000-0005-0000-0000-0000DD140000}"/>
    <cellStyle name="Note 2 2 2 5 4 2" xfId="5348" xr:uid="{00000000-0005-0000-0000-0000DE140000}"/>
    <cellStyle name="Note 2 2 2 5 4 2 2" xfId="5349" xr:uid="{00000000-0005-0000-0000-0000DF140000}"/>
    <cellStyle name="Note 2 2 2 5 4 3" xfId="5350" xr:uid="{00000000-0005-0000-0000-0000E0140000}"/>
    <cellStyle name="Note 2 2 2 5 4 3 2" xfId="5351" xr:uid="{00000000-0005-0000-0000-0000E1140000}"/>
    <cellStyle name="Note 2 2 2 5 4 4" xfId="5352" xr:uid="{00000000-0005-0000-0000-0000E2140000}"/>
    <cellStyle name="Note 2 2 2 5 5" xfId="5353" xr:uid="{00000000-0005-0000-0000-0000E3140000}"/>
    <cellStyle name="Note 2 2 2 5 5 2" xfId="5354" xr:uid="{00000000-0005-0000-0000-0000E4140000}"/>
    <cellStyle name="Note 2 2 2 5 5 2 2" xfId="5355" xr:uid="{00000000-0005-0000-0000-0000E5140000}"/>
    <cellStyle name="Note 2 2 2 5 5 3" xfId="5356" xr:uid="{00000000-0005-0000-0000-0000E6140000}"/>
    <cellStyle name="Note 2 2 2 5 5 3 2" xfId="5357" xr:uid="{00000000-0005-0000-0000-0000E7140000}"/>
    <cellStyle name="Note 2 2 2 5 5 4" xfId="5358" xr:uid="{00000000-0005-0000-0000-0000E8140000}"/>
    <cellStyle name="Note 2 2 2 5 6" xfId="5359" xr:uid="{00000000-0005-0000-0000-0000E9140000}"/>
    <cellStyle name="Note 2 2 2 5 6 2" xfId="5360" xr:uid="{00000000-0005-0000-0000-0000EA140000}"/>
    <cellStyle name="Note 2 2 2 5 6 2 2" xfId="5361" xr:uid="{00000000-0005-0000-0000-0000EB140000}"/>
    <cellStyle name="Note 2 2 2 5 6 3" xfId="5362" xr:uid="{00000000-0005-0000-0000-0000EC140000}"/>
    <cellStyle name="Note 2 2 2 5 6 3 2" xfId="5363" xr:uid="{00000000-0005-0000-0000-0000ED140000}"/>
    <cellStyle name="Note 2 2 2 5 6 4" xfId="5364" xr:uid="{00000000-0005-0000-0000-0000EE140000}"/>
    <cellStyle name="Note 2 2 2 5 7" xfId="5365" xr:uid="{00000000-0005-0000-0000-0000EF140000}"/>
    <cellStyle name="Note 2 2 2 5 7 2" xfId="5366" xr:uid="{00000000-0005-0000-0000-0000F0140000}"/>
    <cellStyle name="Note 2 2 2 5 8" xfId="5367" xr:uid="{00000000-0005-0000-0000-0000F1140000}"/>
    <cellStyle name="Note 2 2 2 6" xfId="5368" xr:uid="{00000000-0005-0000-0000-0000F2140000}"/>
    <cellStyle name="Note 2 2 2 6 2" xfId="5369" xr:uid="{00000000-0005-0000-0000-0000F3140000}"/>
    <cellStyle name="Note 2 2 2 6 2 2" xfId="5370" xr:uid="{00000000-0005-0000-0000-0000F4140000}"/>
    <cellStyle name="Note 2 2 2 6 2 2 2" xfId="5371" xr:uid="{00000000-0005-0000-0000-0000F5140000}"/>
    <cellStyle name="Note 2 2 2 6 2 3" xfId="5372" xr:uid="{00000000-0005-0000-0000-0000F6140000}"/>
    <cellStyle name="Note 2 2 2 6 2 3 2" xfId="5373" xr:uid="{00000000-0005-0000-0000-0000F7140000}"/>
    <cellStyle name="Note 2 2 2 6 2 4" xfId="5374" xr:uid="{00000000-0005-0000-0000-0000F8140000}"/>
    <cellStyle name="Note 2 2 2 6 3" xfId="5375" xr:uid="{00000000-0005-0000-0000-0000F9140000}"/>
    <cellStyle name="Note 2 2 2 6 3 2" xfId="5376" xr:uid="{00000000-0005-0000-0000-0000FA140000}"/>
    <cellStyle name="Note 2 2 2 6 3 2 2" xfId="5377" xr:uid="{00000000-0005-0000-0000-0000FB140000}"/>
    <cellStyle name="Note 2 2 2 6 3 3" xfId="5378" xr:uid="{00000000-0005-0000-0000-0000FC140000}"/>
    <cellStyle name="Note 2 2 2 6 3 3 2" xfId="5379" xr:uid="{00000000-0005-0000-0000-0000FD140000}"/>
    <cellStyle name="Note 2 2 2 6 3 4" xfId="5380" xr:uid="{00000000-0005-0000-0000-0000FE140000}"/>
    <cellStyle name="Note 2 2 2 6 4" xfId="5381" xr:uid="{00000000-0005-0000-0000-0000FF140000}"/>
    <cellStyle name="Note 2 2 2 6 4 2" xfId="5382" xr:uid="{00000000-0005-0000-0000-000000150000}"/>
    <cellStyle name="Note 2 2 2 6 4 2 2" xfId="5383" xr:uid="{00000000-0005-0000-0000-000001150000}"/>
    <cellStyle name="Note 2 2 2 6 4 3" xfId="5384" xr:uid="{00000000-0005-0000-0000-000002150000}"/>
    <cellStyle name="Note 2 2 2 6 4 3 2" xfId="5385" xr:uid="{00000000-0005-0000-0000-000003150000}"/>
    <cellStyle name="Note 2 2 2 6 4 4" xfId="5386" xr:uid="{00000000-0005-0000-0000-000004150000}"/>
    <cellStyle name="Note 2 2 2 6 5" xfId="5387" xr:uid="{00000000-0005-0000-0000-000005150000}"/>
    <cellStyle name="Note 2 2 2 6 5 2" xfId="5388" xr:uid="{00000000-0005-0000-0000-000006150000}"/>
    <cellStyle name="Note 2 2 2 6 5 2 2" xfId="5389" xr:uid="{00000000-0005-0000-0000-000007150000}"/>
    <cellStyle name="Note 2 2 2 6 5 3" xfId="5390" xr:uid="{00000000-0005-0000-0000-000008150000}"/>
    <cellStyle name="Note 2 2 2 6 5 3 2" xfId="5391" xr:uid="{00000000-0005-0000-0000-000009150000}"/>
    <cellStyle name="Note 2 2 2 6 5 4" xfId="5392" xr:uid="{00000000-0005-0000-0000-00000A150000}"/>
    <cellStyle name="Note 2 2 2 6 6" xfId="5393" xr:uid="{00000000-0005-0000-0000-00000B150000}"/>
    <cellStyle name="Note 2 2 2 6 6 2" xfId="5394" xr:uid="{00000000-0005-0000-0000-00000C150000}"/>
    <cellStyle name="Note 2 2 2 6 6 2 2" xfId="5395" xr:uid="{00000000-0005-0000-0000-00000D150000}"/>
    <cellStyle name="Note 2 2 2 6 6 3" xfId="5396" xr:uid="{00000000-0005-0000-0000-00000E150000}"/>
    <cellStyle name="Note 2 2 2 6 6 3 2" xfId="5397" xr:uid="{00000000-0005-0000-0000-00000F150000}"/>
    <cellStyle name="Note 2 2 2 6 6 4" xfId="5398" xr:uid="{00000000-0005-0000-0000-000010150000}"/>
    <cellStyle name="Note 2 2 2 6 7" xfId="5399" xr:uid="{00000000-0005-0000-0000-000011150000}"/>
    <cellStyle name="Note 2 2 2 6 7 2" xfId="5400" xr:uid="{00000000-0005-0000-0000-000012150000}"/>
    <cellStyle name="Note 2 2 2 6 8" xfId="5401" xr:uid="{00000000-0005-0000-0000-000013150000}"/>
    <cellStyle name="Note 2 2 2 6 8 2" xfId="5402" xr:uid="{00000000-0005-0000-0000-000014150000}"/>
    <cellStyle name="Note 2 2 2 6 9" xfId="5403" xr:uid="{00000000-0005-0000-0000-000015150000}"/>
    <cellStyle name="Note 2 2 2 7" xfId="5404" xr:uid="{00000000-0005-0000-0000-000016150000}"/>
    <cellStyle name="Note 2 2 3" xfId="5405" xr:uid="{00000000-0005-0000-0000-000017150000}"/>
    <cellStyle name="Note 2 2 3 10" xfId="5406" xr:uid="{00000000-0005-0000-0000-000018150000}"/>
    <cellStyle name="Note 2 2 3 10 2" xfId="5407" xr:uid="{00000000-0005-0000-0000-000019150000}"/>
    <cellStyle name="Note 2 2 3 10 2 2" xfId="5408" xr:uid="{00000000-0005-0000-0000-00001A150000}"/>
    <cellStyle name="Note 2 2 3 10 3" xfId="5409" xr:uid="{00000000-0005-0000-0000-00001B150000}"/>
    <cellStyle name="Note 2 2 3 10 3 2" xfId="5410" xr:uid="{00000000-0005-0000-0000-00001C150000}"/>
    <cellStyle name="Note 2 2 3 10 4" xfId="5411" xr:uid="{00000000-0005-0000-0000-00001D150000}"/>
    <cellStyle name="Note 2 2 3 11" xfId="5412" xr:uid="{00000000-0005-0000-0000-00001E150000}"/>
    <cellStyle name="Note 2 2 3 2" xfId="5413" xr:uid="{00000000-0005-0000-0000-00001F150000}"/>
    <cellStyle name="Note 2 2 3 2 2" xfId="5414" xr:uid="{00000000-0005-0000-0000-000020150000}"/>
    <cellStyle name="Note 2 2 3 2 2 2" xfId="5415" xr:uid="{00000000-0005-0000-0000-000021150000}"/>
    <cellStyle name="Note 2 2 3 2 2 2 2" xfId="5416" xr:uid="{00000000-0005-0000-0000-000022150000}"/>
    <cellStyle name="Note 2 2 3 2 2 3" xfId="5417" xr:uid="{00000000-0005-0000-0000-000023150000}"/>
    <cellStyle name="Note 2 2 3 2 2 3 2" xfId="5418" xr:uid="{00000000-0005-0000-0000-000024150000}"/>
    <cellStyle name="Note 2 2 3 2 2 4" xfId="5419" xr:uid="{00000000-0005-0000-0000-000025150000}"/>
    <cellStyle name="Note 2 2 3 2 3" xfId="5420" xr:uid="{00000000-0005-0000-0000-000026150000}"/>
    <cellStyle name="Note 2 2 3 2 3 2" xfId="5421" xr:uid="{00000000-0005-0000-0000-000027150000}"/>
    <cellStyle name="Note 2 2 3 2 3 2 2" xfId="5422" xr:uid="{00000000-0005-0000-0000-000028150000}"/>
    <cellStyle name="Note 2 2 3 2 3 3" xfId="5423" xr:uid="{00000000-0005-0000-0000-000029150000}"/>
    <cellStyle name="Note 2 2 3 2 3 3 2" xfId="5424" xr:uid="{00000000-0005-0000-0000-00002A150000}"/>
    <cellStyle name="Note 2 2 3 2 3 4" xfId="5425" xr:uid="{00000000-0005-0000-0000-00002B150000}"/>
    <cellStyle name="Note 2 2 3 2 4" xfId="5426" xr:uid="{00000000-0005-0000-0000-00002C150000}"/>
    <cellStyle name="Note 2 2 3 2 4 2" xfId="5427" xr:uid="{00000000-0005-0000-0000-00002D150000}"/>
    <cellStyle name="Note 2 2 3 2 4 2 2" xfId="5428" xr:uid="{00000000-0005-0000-0000-00002E150000}"/>
    <cellStyle name="Note 2 2 3 2 4 3" xfId="5429" xr:uid="{00000000-0005-0000-0000-00002F150000}"/>
    <cellStyle name="Note 2 2 3 2 4 3 2" xfId="5430" xr:uid="{00000000-0005-0000-0000-000030150000}"/>
    <cellStyle name="Note 2 2 3 2 4 4" xfId="5431" xr:uid="{00000000-0005-0000-0000-000031150000}"/>
    <cellStyle name="Note 2 2 3 2 5" xfId="5432" xr:uid="{00000000-0005-0000-0000-000032150000}"/>
    <cellStyle name="Note 2 2 3 2 5 2" xfId="5433" xr:uid="{00000000-0005-0000-0000-000033150000}"/>
    <cellStyle name="Note 2 2 3 2 5 2 2" xfId="5434" xr:uid="{00000000-0005-0000-0000-000034150000}"/>
    <cellStyle name="Note 2 2 3 2 5 3" xfId="5435" xr:uid="{00000000-0005-0000-0000-000035150000}"/>
    <cellStyle name="Note 2 2 3 2 5 3 2" xfId="5436" xr:uid="{00000000-0005-0000-0000-000036150000}"/>
    <cellStyle name="Note 2 2 3 2 5 4" xfId="5437" xr:uid="{00000000-0005-0000-0000-000037150000}"/>
    <cellStyle name="Note 2 2 3 2 6" xfId="5438" xr:uid="{00000000-0005-0000-0000-000038150000}"/>
    <cellStyle name="Note 2 2 3 2 6 2" xfId="5439" xr:uid="{00000000-0005-0000-0000-000039150000}"/>
    <cellStyle name="Note 2 2 3 2 6 2 2" xfId="5440" xr:uid="{00000000-0005-0000-0000-00003A150000}"/>
    <cellStyle name="Note 2 2 3 2 6 3" xfId="5441" xr:uid="{00000000-0005-0000-0000-00003B150000}"/>
    <cellStyle name="Note 2 2 3 2 6 3 2" xfId="5442" xr:uid="{00000000-0005-0000-0000-00003C150000}"/>
    <cellStyle name="Note 2 2 3 2 6 4" xfId="5443" xr:uid="{00000000-0005-0000-0000-00003D150000}"/>
    <cellStyle name="Note 2 2 3 2 7" xfId="5444" xr:uid="{00000000-0005-0000-0000-00003E150000}"/>
    <cellStyle name="Note 2 2 3 2 7 2" xfId="5445" xr:uid="{00000000-0005-0000-0000-00003F150000}"/>
    <cellStyle name="Note 2 2 3 2 8" xfId="5446" xr:uid="{00000000-0005-0000-0000-000040150000}"/>
    <cellStyle name="Note 2 2 3 2 8 2" xfId="5447" xr:uid="{00000000-0005-0000-0000-000041150000}"/>
    <cellStyle name="Note 2 2 3 2 9" xfId="5448" xr:uid="{00000000-0005-0000-0000-000042150000}"/>
    <cellStyle name="Note 2 2 3 3" xfId="5449" xr:uid="{00000000-0005-0000-0000-000043150000}"/>
    <cellStyle name="Note 2 2 3 3 2" xfId="5450" xr:uid="{00000000-0005-0000-0000-000044150000}"/>
    <cellStyle name="Note 2 2 3 3 2 2" xfId="5451" xr:uid="{00000000-0005-0000-0000-000045150000}"/>
    <cellStyle name="Note 2 2 3 3 2 2 2" xfId="5452" xr:uid="{00000000-0005-0000-0000-000046150000}"/>
    <cellStyle name="Note 2 2 3 3 2 3" xfId="5453" xr:uid="{00000000-0005-0000-0000-000047150000}"/>
    <cellStyle name="Note 2 2 3 3 2 3 2" xfId="5454" xr:uid="{00000000-0005-0000-0000-000048150000}"/>
    <cellStyle name="Note 2 2 3 3 2 4" xfId="5455" xr:uid="{00000000-0005-0000-0000-000049150000}"/>
    <cellStyle name="Note 2 2 3 3 3" xfId="5456" xr:uid="{00000000-0005-0000-0000-00004A150000}"/>
    <cellStyle name="Note 2 2 3 3 3 2" xfId="5457" xr:uid="{00000000-0005-0000-0000-00004B150000}"/>
    <cellStyle name="Note 2 2 3 3 3 2 2" xfId="5458" xr:uid="{00000000-0005-0000-0000-00004C150000}"/>
    <cellStyle name="Note 2 2 3 3 3 3" xfId="5459" xr:uid="{00000000-0005-0000-0000-00004D150000}"/>
    <cellStyle name="Note 2 2 3 3 3 3 2" xfId="5460" xr:uid="{00000000-0005-0000-0000-00004E150000}"/>
    <cellStyle name="Note 2 2 3 3 3 4" xfId="5461" xr:uid="{00000000-0005-0000-0000-00004F150000}"/>
    <cellStyle name="Note 2 2 3 3 4" xfId="5462" xr:uid="{00000000-0005-0000-0000-000050150000}"/>
    <cellStyle name="Note 2 2 3 3 4 2" xfId="5463" xr:uid="{00000000-0005-0000-0000-000051150000}"/>
    <cellStyle name="Note 2 2 3 3 4 2 2" xfId="5464" xr:uid="{00000000-0005-0000-0000-000052150000}"/>
    <cellStyle name="Note 2 2 3 3 4 3" xfId="5465" xr:uid="{00000000-0005-0000-0000-000053150000}"/>
    <cellStyle name="Note 2 2 3 3 4 3 2" xfId="5466" xr:uid="{00000000-0005-0000-0000-000054150000}"/>
    <cellStyle name="Note 2 2 3 3 4 4" xfId="5467" xr:uid="{00000000-0005-0000-0000-000055150000}"/>
    <cellStyle name="Note 2 2 3 3 5" xfId="5468" xr:uid="{00000000-0005-0000-0000-000056150000}"/>
    <cellStyle name="Note 2 2 3 3 5 2" xfId="5469" xr:uid="{00000000-0005-0000-0000-000057150000}"/>
    <cellStyle name="Note 2 2 3 3 5 2 2" xfId="5470" xr:uid="{00000000-0005-0000-0000-000058150000}"/>
    <cellStyle name="Note 2 2 3 3 5 3" xfId="5471" xr:uid="{00000000-0005-0000-0000-000059150000}"/>
    <cellStyle name="Note 2 2 3 3 5 3 2" xfId="5472" xr:uid="{00000000-0005-0000-0000-00005A150000}"/>
    <cellStyle name="Note 2 2 3 3 5 4" xfId="5473" xr:uid="{00000000-0005-0000-0000-00005B150000}"/>
    <cellStyle name="Note 2 2 3 3 6" xfId="5474" xr:uid="{00000000-0005-0000-0000-00005C150000}"/>
    <cellStyle name="Note 2 2 3 3 6 2" xfId="5475" xr:uid="{00000000-0005-0000-0000-00005D150000}"/>
    <cellStyle name="Note 2 2 3 3 6 2 2" xfId="5476" xr:uid="{00000000-0005-0000-0000-00005E150000}"/>
    <cellStyle name="Note 2 2 3 3 6 3" xfId="5477" xr:uid="{00000000-0005-0000-0000-00005F150000}"/>
    <cellStyle name="Note 2 2 3 3 6 3 2" xfId="5478" xr:uid="{00000000-0005-0000-0000-000060150000}"/>
    <cellStyle name="Note 2 2 3 3 6 4" xfId="5479" xr:uid="{00000000-0005-0000-0000-000061150000}"/>
    <cellStyle name="Note 2 2 3 3 7" xfId="5480" xr:uid="{00000000-0005-0000-0000-000062150000}"/>
    <cellStyle name="Note 2 2 3 3 7 2" xfId="5481" xr:uid="{00000000-0005-0000-0000-000063150000}"/>
    <cellStyle name="Note 2 2 3 3 8" xfId="5482" xr:uid="{00000000-0005-0000-0000-000064150000}"/>
    <cellStyle name="Note 2 2 3 4" xfId="5483" xr:uid="{00000000-0005-0000-0000-000065150000}"/>
    <cellStyle name="Note 2 2 3 4 2" xfId="5484" xr:uid="{00000000-0005-0000-0000-000066150000}"/>
    <cellStyle name="Note 2 2 3 4 2 2" xfId="5485" xr:uid="{00000000-0005-0000-0000-000067150000}"/>
    <cellStyle name="Note 2 2 3 4 2 2 2" xfId="5486" xr:uid="{00000000-0005-0000-0000-000068150000}"/>
    <cellStyle name="Note 2 2 3 4 2 3" xfId="5487" xr:uid="{00000000-0005-0000-0000-000069150000}"/>
    <cellStyle name="Note 2 2 3 4 2 3 2" xfId="5488" xr:uid="{00000000-0005-0000-0000-00006A150000}"/>
    <cellStyle name="Note 2 2 3 4 2 4" xfId="5489" xr:uid="{00000000-0005-0000-0000-00006B150000}"/>
    <cellStyle name="Note 2 2 3 4 3" xfId="5490" xr:uid="{00000000-0005-0000-0000-00006C150000}"/>
    <cellStyle name="Note 2 2 3 4 3 2" xfId="5491" xr:uid="{00000000-0005-0000-0000-00006D150000}"/>
    <cellStyle name="Note 2 2 3 4 3 2 2" xfId="5492" xr:uid="{00000000-0005-0000-0000-00006E150000}"/>
    <cellStyle name="Note 2 2 3 4 3 3" xfId="5493" xr:uid="{00000000-0005-0000-0000-00006F150000}"/>
    <cellStyle name="Note 2 2 3 4 3 3 2" xfId="5494" xr:uid="{00000000-0005-0000-0000-000070150000}"/>
    <cellStyle name="Note 2 2 3 4 3 4" xfId="5495" xr:uid="{00000000-0005-0000-0000-000071150000}"/>
    <cellStyle name="Note 2 2 3 4 4" xfId="5496" xr:uid="{00000000-0005-0000-0000-000072150000}"/>
    <cellStyle name="Note 2 2 3 4 4 2" xfId="5497" xr:uid="{00000000-0005-0000-0000-000073150000}"/>
    <cellStyle name="Note 2 2 3 4 4 2 2" xfId="5498" xr:uid="{00000000-0005-0000-0000-000074150000}"/>
    <cellStyle name="Note 2 2 3 4 4 3" xfId="5499" xr:uid="{00000000-0005-0000-0000-000075150000}"/>
    <cellStyle name="Note 2 2 3 4 4 3 2" xfId="5500" xr:uid="{00000000-0005-0000-0000-000076150000}"/>
    <cellStyle name="Note 2 2 3 4 4 4" xfId="5501" xr:uid="{00000000-0005-0000-0000-000077150000}"/>
    <cellStyle name="Note 2 2 3 4 5" xfId="5502" xr:uid="{00000000-0005-0000-0000-000078150000}"/>
    <cellStyle name="Note 2 2 3 4 5 2" xfId="5503" xr:uid="{00000000-0005-0000-0000-000079150000}"/>
    <cellStyle name="Note 2 2 3 4 5 2 2" xfId="5504" xr:uid="{00000000-0005-0000-0000-00007A150000}"/>
    <cellStyle name="Note 2 2 3 4 5 3" xfId="5505" xr:uid="{00000000-0005-0000-0000-00007B150000}"/>
    <cellStyle name="Note 2 2 3 4 5 3 2" xfId="5506" xr:uid="{00000000-0005-0000-0000-00007C150000}"/>
    <cellStyle name="Note 2 2 3 4 5 4" xfId="5507" xr:uid="{00000000-0005-0000-0000-00007D150000}"/>
    <cellStyle name="Note 2 2 3 4 6" xfId="5508" xr:uid="{00000000-0005-0000-0000-00007E150000}"/>
    <cellStyle name="Note 2 2 3 4 6 2" xfId="5509" xr:uid="{00000000-0005-0000-0000-00007F150000}"/>
    <cellStyle name="Note 2 2 3 4 6 2 2" xfId="5510" xr:uid="{00000000-0005-0000-0000-000080150000}"/>
    <cellStyle name="Note 2 2 3 4 6 3" xfId="5511" xr:uid="{00000000-0005-0000-0000-000081150000}"/>
    <cellStyle name="Note 2 2 3 4 6 3 2" xfId="5512" xr:uid="{00000000-0005-0000-0000-000082150000}"/>
    <cellStyle name="Note 2 2 3 4 6 4" xfId="5513" xr:uid="{00000000-0005-0000-0000-000083150000}"/>
    <cellStyle name="Note 2 2 3 4 7" xfId="5514" xr:uid="{00000000-0005-0000-0000-000084150000}"/>
    <cellStyle name="Note 2 2 3 4 7 2" xfId="5515" xr:uid="{00000000-0005-0000-0000-000085150000}"/>
    <cellStyle name="Note 2 2 3 4 8" xfId="5516" xr:uid="{00000000-0005-0000-0000-000086150000}"/>
    <cellStyle name="Note 2 2 3 5" xfId="5517" xr:uid="{00000000-0005-0000-0000-000087150000}"/>
    <cellStyle name="Note 2 2 3 5 2" xfId="5518" xr:uid="{00000000-0005-0000-0000-000088150000}"/>
    <cellStyle name="Note 2 2 3 5 2 2" xfId="5519" xr:uid="{00000000-0005-0000-0000-000089150000}"/>
    <cellStyle name="Note 2 2 3 5 2 2 2" xfId="5520" xr:uid="{00000000-0005-0000-0000-00008A150000}"/>
    <cellStyle name="Note 2 2 3 5 2 3" xfId="5521" xr:uid="{00000000-0005-0000-0000-00008B150000}"/>
    <cellStyle name="Note 2 2 3 5 2 3 2" xfId="5522" xr:uid="{00000000-0005-0000-0000-00008C150000}"/>
    <cellStyle name="Note 2 2 3 5 2 4" xfId="5523" xr:uid="{00000000-0005-0000-0000-00008D150000}"/>
    <cellStyle name="Note 2 2 3 5 3" xfId="5524" xr:uid="{00000000-0005-0000-0000-00008E150000}"/>
    <cellStyle name="Note 2 2 3 5 3 2" xfId="5525" xr:uid="{00000000-0005-0000-0000-00008F150000}"/>
    <cellStyle name="Note 2 2 3 5 3 2 2" xfId="5526" xr:uid="{00000000-0005-0000-0000-000090150000}"/>
    <cellStyle name="Note 2 2 3 5 3 3" xfId="5527" xr:uid="{00000000-0005-0000-0000-000091150000}"/>
    <cellStyle name="Note 2 2 3 5 3 3 2" xfId="5528" xr:uid="{00000000-0005-0000-0000-000092150000}"/>
    <cellStyle name="Note 2 2 3 5 3 4" xfId="5529" xr:uid="{00000000-0005-0000-0000-000093150000}"/>
    <cellStyle name="Note 2 2 3 5 4" xfId="5530" xr:uid="{00000000-0005-0000-0000-000094150000}"/>
    <cellStyle name="Note 2 2 3 5 4 2" xfId="5531" xr:uid="{00000000-0005-0000-0000-000095150000}"/>
    <cellStyle name="Note 2 2 3 5 4 2 2" xfId="5532" xr:uid="{00000000-0005-0000-0000-000096150000}"/>
    <cellStyle name="Note 2 2 3 5 4 3" xfId="5533" xr:uid="{00000000-0005-0000-0000-000097150000}"/>
    <cellStyle name="Note 2 2 3 5 4 3 2" xfId="5534" xr:uid="{00000000-0005-0000-0000-000098150000}"/>
    <cellStyle name="Note 2 2 3 5 4 4" xfId="5535" xr:uid="{00000000-0005-0000-0000-000099150000}"/>
    <cellStyle name="Note 2 2 3 5 5" xfId="5536" xr:uid="{00000000-0005-0000-0000-00009A150000}"/>
    <cellStyle name="Note 2 2 3 5 5 2" xfId="5537" xr:uid="{00000000-0005-0000-0000-00009B150000}"/>
    <cellStyle name="Note 2 2 3 5 5 2 2" xfId="5538" xr:uid="{00000000-0005-0000-0000-00009C150000}"/>
    <cellStyle name="Note 2 2 3 5 5 3" xfId="5539" xr:uid="{00000000-0005-0000-0000-00009D150000}"/>
    <cellStyle name="Note 2 2 3 5 5 3 2" xfId="5540" xr:uid="{00000000-0005-0000-0000-00009E150000}"/>
    <cellStyle name="Note 2 2 3 5 5 4" xfId="5541" xr:uid="{00000000-0005-0000-0000-00009F150000}"/>
    <cellStyle name="Note 2 2 3 5 6" xfId="5542" xr:uid="{00000000-0005-0000-0000-0000A0150000}"/>
    <cellStyle name="Note 2 2 3 5 6 2" xfId="5543" xr:uid="{00000000-0005-0000-0000-0000A1150000}"/>
    <cellStyle name="Note 2 2 3 5 6 2 2" xfId="5544" xr:uid="{00000000-0005-0000-0000-0000A2150000}"/>
    <cellStyle name="Note 2 2 3 5 6 3" xfId="5545" xr:uid="{00000000-0005-0000-0000-0000A3150000}"/>
    <cellStyle name="Note 2 2 3 5 6 3 2" xfId="5546" xr:uid="{00000000-0005-0000-0000-0000A4150000}"/>
    <cellStyle name="Note 2 2 3 5 6 4" xfId="5547" xr:uid="{00000000-0005-0000-0000-0000A5150000}"/>
    <cellStyle name="Note 2 2 3 5 7" xfId="5548" xr:uid="{00000000-0005-0000-0000-0000A6150000}"/>
    <cellStyle name="Note 2 2 3 5 7 2" xfId="5549" xr:uid="{00000000-0005-0000-0000-0000A7150000}"/>
    <cellStyle name="Note 2 2 3 5 8" xfId="5550" xr:uid="{00000000-0005-0000-0000-0000A8150000}"/>
    <cellStyle name="Note 2 2 3 5 8 2" xfId="5551" xr:uid="{00000000-0005-0000-0000-0000A9150000}"/>
    <cellStyle name="Note 2 2 3 5 9" xfId="5552" xr:uid="{00000000-0005-0000-0000-0000AA150000}"/>
    <cellStyle name="Note 2 2 3 6" xfId="5553" xr:uid="{00000000-0005-0000-0000-0000AB150000}"/>
    <cellStyle name="Note 2 2 3 6 2" xfId="5554" xr:uid="{00000000-0005-0000-0000-0000AC150000}"/>
    <cellStyle name="Note 2 2 3 6 2 2" xfId="5555" xr:uid="{00000000-0005-0000-0000-0000AD150000}"/>
    <cellStyle name="Note 2 2 3 6 3" xfId="5556" xr:uid="{00000000-0005-0000-0000-0000AE150000}"/>
    <cellStyle name="Note 2 2 3 6 3 2" xfId="5557" xr:uid="{00000000-0005-0000-0000-0000AF150000}"/>
    <cellStyle name="Note 2 2 3 6 4" xfId="5558" xr:uid="{00000000-0005-0000-0000-0000B0150000}"/>
    <cellStyle name="Note 2 2 3 7" xfId="5559" xr:uid="{00000000-0005-0000-0000-0000B1150000}"/>
    <cellStyle name="Note 2 2 3 7 2" xfId="5560" xr:uid="{00000000-0005-0000-0000-0000B2150000}"/>
    <cellStyle name="Note 2 2 3 7 2 2" xfId="5561" xr:uid="{00000000-0005-0000-0000-0000B3150000}"/>
    <cellStyle name="Note 2 2 3 7 3" xfId="5562" xr:uid="{00000000-0005-0000-0000-0000B4150000}"/>
    <cellStyle name="Note 2 2 3 7 3 2" xfId="5563" xr:uid="{00000000-0005-0000-0000-0000B5150000}"/>
    <cellStyle name="Note 2 2 3 7 4" xfId="5564" xr:uid="{00000000-0005-0000-0000-0000B6150000}"/>
    <cellStyle name="Note 2 2 3 8" xfId="5565" xr:uid="{00000000-0005-0000-0000-0000B7150000}"/>
    <cellStyle name="Note 2 2 3 8 2" xfId="5566" xr:uid="{00000000-0005-0000-0000-0000B8150000}"/>
    <cellStyle name="Note 2 2 3 8 2 2" xfId="5567" xr:uid="{00000000-0005-0000-0000-0000B9150000}"/>
    <cellStyle name="Note 2 2 3 8 3" xfId="5568" xr:uid="{00000000-0005-0000-0000-0000BA150000}"/>
    <cellStyle name="Note 2 2 3 8 3 2" xfId="5569" xr:uid="{00000000-0005-0000-0000-0000BB150000}"/>
    <cellStyle name="Note 2 2 3 8 4" xfId="5570" xr:uid="{00000000-0005-0000-0000-0000BC150000}"/>
    <cellStyle name="Note 2 2 3 9" xfId="5571" xr:uid="{00000000-0005-0000-0000-0000BD150000}"/>
    <cellStyle name="Note 2 2 3 9 2" xfId="5572" xr:uid="{00000000-0005-0000-0000-0000BE150000}"/>
    <cellStyle name="Note 2 2 3 9 2 2" xfId="5573" xr:uid="{00000000-0005-0000-0000-0000BF150000}"/>
    <cellStyle name="Note 2 2 3 9 3" xfId="5574" xr:uid="{00000000-0005-0000-0000-0000C0150000}"/>
    <cellStyle name="Note 2 2 3 9 3 2" xfId="5575" xr:uid="{00000000-0005-0000-0000-0000C1150000}"/>
    <cellStyle name="Note 2 2 3 9 4" xfId="5576" xr:uid="{00000000-0005-0000-0000-0000C2150000}"/>
    <cellStyle name="Note 2 2 4" xfId="5577" xr:uid="{00000000-0005-0000-0000-0000C3150000}"/>
    <cellStyle name="Note 2 2 4 2" xfId="5578" xr:uid="{00000000-0005-0000-0000-0000C4150000}"/>
    <cellStyle name="Note 2 2 4 2 2" xfId="5579" xr:uid="{00000000-0005-0000-0000-0000C5150000}"/>
    <cellStyle name="Note 2 2 4 2 2 2" xfId="5580" xr:uid="{00000000-0005-0000-0000-0000C6150000}"/>
    <cellStyle name="Note 2 2 4 2 2 2 2" xfId="5581" xr:uid="{00000000-0005-0000-0000-0000C7150000}"/>
    <cellStyle name="Note 2 2 4 2 2 3" xfId="5582" xr:uid="{00000000-0005-0000-0000-0000C8150000}"/>
    <cellStyle name="Note 2 2 4 2 2 3 2" xfId="5583" xr:uid="{00000000-0005-0000-0000-0000C9150000}"/>
    <cellStyle name="Note 2 2 4 2 2 4" xfId="5584" xr:uid="{00000000-0005-0000-0000-0000CA150000}"/>
    <cellStyle name="Note 2 2 4 2 3" xfId="5585" xr:uid="{00000000-0005-0000-0000-0000CB150000}"/>
    <cellStyle name="Note 2 2 4 2 3 2" xfId="5586" xr:uid="{00000000-0005-0000-0000-0000CC150000}"/>
    <cellStyle name="Note 2 2 4 2 3 2 2" xfId="5587" xr:uid="{00000000-0005-0000-0000-0000CD150000}"/>
    <cellStyle name="Note 2 2 4 2 3 3" xfId="5588" xr:uid="{00000000-0005-0000-0000-0000CE150000}"/>
    <cellStyle name="Note 2 2 4 2 3 3 2" xfId="5589" xr:uid="{00000000-0005-0000-0000-0000CF150000}"/>
    <cellStyle name="Note 2 2 4 2 3 4" xfId="5590" xr:uid="{00000000-0005-0000-0000-0000D0150000}"/>
    <cellStyle name="Note 2 2 4 2 4" xfId="5591" xr:uid="{00000000-0005-0000-0000-0000D1150000}"/>
    <cellStyle name="Note 2 2 4 2 4 2" xfId="5592" xr:uid="{00000000-0005-0000-0000-0000D2150000}"/>
    <cellStyle name="Note 2 2 4 2 4 2 2" xfId="5593" xr:uid="{00000000-0005-0000-0000-0000D3150000}"/>
    <cellStyle name="Note 2 2 4 2 4 3" xfId="5594" xr:uid="{00000000-0005-0000-0000-0000D4150000}"/>
    <cellStyle name="Note 2 2 4 2 4 3 2" xfId="5595" xr:uid="{00000000-0005-0000-0000-0000D5150000}"/>
    <cellStyle name="Note 2 2 4 2 4 4" xfId="5596" xr:uid="{00000000-0005-0000-0000-0000D6150000}"/>
    <cellStyle name="Note 2 2 4 2 5" xfId="5597" xr:uid="{00000000-0005-0000-0000-0000D7150000}"/>
    <cellStyle name="Note 2 2 4 2 5 2" xfId="5598" xr:uid="{00000000-0005-0000-0000-0000D8150000}"/>
    <cellStyle name="Note 2 2 4 2 5 2 2" xfId="5599" xr:uid="{00000000-0005-0000-0000-0000D9150000}"/>
    <cellStyle name="Note 2 2 4 2 5 3" xfId="5600" xr:uid="{00000000-0005-0000-0000-0000DA150000}"/>
    <cellStyle name="Note 2 2 4 2 5 3 2" xfId="5601" xr:uid="{00000000-0005-0000-0000-0000DB150000}"/>
    <cellStyle name="Note 2 2 4 2 5 4" xfId="5602" xr:uid="{00000000-0005-0000-0000-0000DC150000}"/>
    <cellStyle name="Note 2 2 4 2 6" xfId="5603" xr:uid="{00000000-0005-0000-0000-0000DD150000}"/>
    <cellStyle name="Note 2 2 4 2 6 2" xfId="5604" xr:uid="{00000000-0005-0000-0000-0000DE150000}"/>
    <cellStyle name="Note 2 2 4 2 6 2 2" xfId="5605" xr:uid="{00000000-0005-0000-0000-0000DF150000}"/>
    <cellStyle name="Note 2 2 4 2 6 3" xfId="5606" xr:uid="{00000000-0005-0000-0000-0000E0150000}"/>
    <cellStyle name="Note 2 2 4 2 6 3 2" xfId="5607" xr:uid="{00000000-0005-0000-0000-0000E1150000}"/>
    <cellStyle name="Note 2 2 4 2 6 4" xfId="5608" xr:uid="{00000000-0005-0000-0000-0000E2150000}"/>
    <cellStyle name="Note 2 2 4 2 7" xfId="5609" xr:uid="{00000000-0005-0000-0000-0000E3150000}"/>
    <cellStyle name="Note 2 2 4 2 7 2" xfId="5610" xr:uid="{00000000-0005-0000-0000-0000E4150000}"/>
    <cellStyle name="Note 2 2 4 2 8" xfId="5611" xr:uid="{00000000-0005-0000-0000-0000E5150000}"/>
    <cellStyle name="Note 2 2 4 3" xfId="5612" xr:uid="{00000000-0005-0000-0000-0000E6150000}"/>
    <cellStyle name="Note 2 2 4 3 2" xfId="5613" xr:uid="{00000000-0005-0000-0000-0000E7150000}"/>
    <cellStyle name="Note 2 2 4 3 2 2" xfId="5614" xr:uid="{00000000-0005-0000-0000-0000E8150000}"/>
    <cellStyle name="Note 2 2 4 3 2 2 2" xfId="5615" xr:uid="{00000000-0005-0000-0000-0000E9150000}"/>
    <cellStyle name="Note 2 2 4 3 2 3" xfId="5616" xr:uid="{00000000-0005-0000-0000-0000EA150000}"/>
    <cellStyle name="Note 2 2 4 3 2 3 2" xfId="5617" xr:uid="{00000000-0005-0000-0000-0000EB150000}"/>
    <cellStyle name="Note 2 2 4 3 2 4" xfId="5618" xr:uid="{00000000-0005-0000-0000-0000EC150000}"/>
    <cellStyle name="Note 2 2 4 3 3" xfId="5619" xr:uid="{00000000-0005-0000-0000-0000ED150000}"/>
    <cellStyle name="Note 2 2 4 3 3 2" xfId="5620" xr:uid="{00000000-0005-0000-0000-0000EE150000}"/>
    <cellStyle name="Note 2 2 4 3 3 2 2" xfId="5621" xr:uid="{00000000-0005-0000-0000-0000EF150000}"/>
    <cellStyle name="Note 2 2 4 3 3 3" xfId="5622" xr:uid="{00000000-0005-0000-0000-0000F0150000}"/>
    <cellStyle name="Note 2 2 4 3 3 3 2" xfId="5623" xr:uid="{00000000-0005-0000-0000-0000F1150000}"/>
    <cellStyle name="Note 2 2 4 3 3 4" xfId="5624" xr:uid="{00000000-0005-0000-0000-0000F2150000}"/>
    <cellStyle name="Note 2 2 4 3 4" xfId="5625" xr:uid="{00000000-0005-0000-0000-0000F3150000}"/>
    <cellStyle name="Note 2 2 4 3 4 2" xfId="5626" xr:uid="{00000000-0005-0000-0000-0000F4150000}"/>
    <cellStyle name="Note 2 2 4 3 4 2 2" xfId="5627" xr:uid="{00000000-0005-0000-0000-0000F5150000}"/>
    <cellStyle name="Note 2 2 4 3 4 3" xfId="5628" xr:uid="{00000000-0005-0000-0000-0000F6150000}"/>
    <cellStyle name="Note 2 2 4 3 4 3 2" xfId="5629" xr:uid="{00000000-0005-0000-0000-0000F7150000}"/>
    <cellStyle name="Note 2 2 4 3 4 4" xfId="5630" xr:uid="{00000000-0005-0000-0000-0000F8150000}"/>
    <cellStyle name="Note 2 2 4 3 5" xfId="5631" xr:uid="{00000000-0005-0000-0000-0000F9150000}"/>
    <cellStyle name="Note 2 2 4 3 5 2" xfId="5632" xr:uid="{00000000-0005-0000-0000-0000FA150000}"/>
    <cellStyle name="Note 2 2 4 3 5 2 2" xfId="5633" xr:uid="{00000000-0005-0000-0000-0000FB150000}"/>
    <cellStyle name="Note 2 2 4 3 5 3" xfId="5634" xr:uid="{00000000-0005-0000-0000-0000FC150000}"/>
    <cellStyle name="Note 2 2 4 3 5 3 2" xfId="5635" xr:uid="{00000000-0005-0000-0000-0000FD150000}"/>
    <cellStyle name="Note 2 2 4 3 5 4" xfId="5636" xr:uid="{00000000-0005-0000-0000-0000FE150000}"/>
    <cellStyle name="Note 2 2 4 3 6" xfId="5637" xr:uid="{00000000-0005-0000-0000-0000FF150000}"/>
    <cellStyle name="Note 2 2 4 3 6 2" xfId="5638" xr:uid="{00000000-0005-0000-0000-000000160000}"/>
    <cellStyle name="Note 2 2 4 3 6 2 2" xfId="5639" xr:uid="{00000000-0005-0000-0000-000001160000}"/>
    <cellStyle name="Note 2 2 4 3 6 3" xfId="5640" xr:uid="{00000000-0005-0000-0000-000002160000}"/>
    <cellStyle name="Note 2 2 4 3 6 3 2" xfId="5641" xr:uid="{00000000-0005-0000-0000-000003160000}"/>
    <cellStyle name="Note 2 2 4 3 6 4" xfId="5642" xr:uid="{00000000-0005-0000-0000-000004160000}"/>
    <cellStyle name="Note 2 2 4 3 7" xfId="5643" xr:uid="{00000000-0005-0000-0000-000005160000}"/>
    <cellStyle name="Note 2 2 4 3 7 2" xfId="5644" xr:uid="{00000000-0005-0000-0000-000006160000}"/>
    <cellStyle name="Note 2 2 4 3 8" xfId="5645" xr:uid="{00000000-0005-0000-0000-000007160000}"/>
    <cellStyle name="Note 2 2 4 4" xfId="5646" xr:uid="{00000000-0005-0000-0000-000008160000}"/>
    <cellStyle name="Note 2 2 4 4 2" xfId="5647" xr:uid="{00000000-0005-0000-0000-000009160000}"/>
    <cellStyle name="Note 2 2 4 4 2 2" xfId="5648" xr:uid="{00000000-0005-0000-0000-00000A160000}"/>
    <cellStyle name="Note 2 2 4 4 2 2 2" xfId="5649" xr:uid="{00000000-0005-0000-0000-00000B160000}"/>
    <cellStyle name="Note 2 2 4 4 2 3" xfId="5650" xr:uid="{00000000-0005-0000-0000-00000C160000}"/>
    <cellStyle name="Note 2 2 4 4 2 3 2" xfId="5651" xr:uid="{00000000-0005-0000-0000-00000D160000}"/>
    <cellStyle name="Note 2 2 4 4 2 4" xfId="5652" xr:uid="{00000000-0005-0000-0000-00000E160000}"/>
    <cellStyle name="Note 2 2 4 4 3" xfId="5653" xr:uid="{00000000-0005-0000-0000-00000F160000}"/>
    <cellStyle name="Note 2 2 4 4 3 2" xfId="5654" xr:uid="{00000000-0005-0000-0000-000010160000}"/>
    <cellStyle name="Note 2 2 4 4 3 2 2" xfId="5655" xr:uid="{00000000-0005-0000-0000-000011160000}"/>
    <cellStyle name="Note 2 2 4 4 3 3" xfId="5656" xr:uid="{00000000-0005-0000-0000-000012160000}"/>
    <cellStyle name="Note 2 2 4 4 3 3 2" xfId="5657" xr:uid="{00000000-0005-0000-0000-000013160000}"/>
    <cellStyle name="Note 2 2 4 4 3 4" xfId="5658" xr:uid="{00000000-0005-0000-0000-000014160000}"/>
    <cellStyle name="Note 2 2 4 4 4" xfId="5659" xr:uid="{00000000-0005-0000-0000-000015160000}"/>
    <cellStyle name="Note 2 2 4 4 4 2" xfId="5660" xr:uid="{00000000-0005-0000-0000-000016160000}"/>
    <cellStyle name="Note 2 2 4 4 4 2 2" xfId="5661" xr:uid="{00000000-0005-0000-0000-000017160000}"/>
    <cellStyle name="Note 2 2 4 4 4 3" xfId="5662" xr:uid="{00000000-0005-0000-0000-000018160000}"/>
    <cellStyle name="Note 2 2 4 4 4 3 2" xfId="5663" xr:uid="{00000000-0005-0000-0000-000019160000}"/>
    <cellStyle name="Note 2 2 4 4 4 4" xfId="5664" xr:uid="{00000000-0005-0000-0000-00001A160000}"/>
    <cellStyle name="Note 2 2 4 4 5" xfId="5665" xr:uid="{00000000-0005-0000-0000-00001B160000}"/>
    <cellStyle name="Note 2 2 4 4 5 2" xfId="5666" xr:uid="{00000000-0005-0000-0000-00001C160000}"/>
    <cellStyle name="Note 2 2 4 4 5 2 2" xfId="5667" xr:uid="{00000000-0005-0000-0000-00001D160000}"/>
    <cellStyle name="Note 2 2 4 4 5 3" xfId="5668" xr:uid="{00000000-0005-0000-0000-00001E160000}"/>
    <cellStyle name="Note 2 2 4 4 5 3 2" xfId="5669" xr:uid="{00000000-0005-0000-0000-00001F160000}"/>
    <cellStyle name="Note 2 2 4 4 5 4" xfId="5670" xr:uid="{00000000-0005-0000-0000-000020160000}"/>
    <cellStyle name="Note 2 2 4 4 6" xfId="5671" xr:uid="{00000000-0005-0000-0000-000021160000}"/>
    <cellStyle name="Note 2 2 4 4 6 2" xfId="5672" xr:uid="{00000000-0005-0000-0000-000022160000}"/>
    <cellStyle name="Note 2 2 4 4 6 2 2" xfId="5673" xr:uid="{00000000-0005-0000-0000-000023160000}"/>
    <cellStyle name="Note 2 2 4 4 6 3" xfId="5674" xr:uid="{00000000-0005-0000-0000-000024160000}"/>
    <cellStyle name="Note 2 2 4 4 6 3 2" xfId="5675" xr:uid="{00000000-0005-0000-0000-000025160000}"/>
    <cellStyle name="Note 2 2 4 4 6 4" xfId="5676" xr:uid="{00000000-0005-0000-0000-000026160000}"/>
    <cellStyle name="Note 2 2 4 4 7" xfId="5677" xr:uid="{00000000-0005-0000-0000-000027160000}"/>
    <cellStyle name="Note 2 2 4 4 7 2" xfId="5678" xr:uid="{00000000-0005-0000-0000-000028160000}"/>
    <cellStyle name="Note 2 2 4 4 8" xfId="5679" xr:uid="{00000000-0005-0000-0000-000029160000}"/>
    <cellStyle name="Note 2 2 4 4 8 2" xfId="5680" xr:uid="{00000000-0005-0000-0000-00002A160000}"/>
    <cellStyle name="Note 2 2 4 4 9" xfId="5681" xr:uid="{00000000-0005-0000-0000-00002B160000}"/>
    <cellStyle name="Note 2 2 4 5" xfId="5682" xr:uid="{00000000-0005-0000-0000-00002C160000}"/>
    <cellStyle name="Note 2 2 4 5 2" xfId="5683" xr:uid="{00000000-0005-0000-0000-00002D160000}"/>
    <cellStyle name="Note 2 2 4 5 2 2" xfId="5684" xr:uid="{00000000-0005-0000-0000-00002E160000}"/>
    <cellStyle name="Note 2 2 4 5 2 2 2" xfId="5685" xr:uid="{00000000-0005-0000-0000-00002F160000}"/>
    <cellStyle name="Note 2 2 4 5 2 3" xfId="5686" xr:uid="{00000000-0005-0000-0000-000030160000}"/>
    <cellStyle name="Note 2 2 4 5 2 3 2" xfId="5687" xr:uid="{00000000-0005-0000-0000-000031160000}"/>
    <cellStyle name="Note 2 2 4 5 2 4" xfId="5688" xr:uid="{00000000-0005-0000-0000-000032160000}"/>
    <cellStyle name="Note 2 2 4 5 3" xfId="5689" xr:uid="{00000000-0005-0000-0000-000033160000}"/>
    <cellStyle name="Note 2 2 4 5 3 2" xfId="5690" xr:uid="{00000000-0005-0000-0000-000034160000}"/>
    <cellStyle name="Note 2 2 4 5 3 2 2" xfId="5691" xr:uid="{00000000-0005-0000-0000-000035160000}"/>
    <cellStyle name="Note 2 2 4 5 3 3" xfId="5692" xr:uid="{00000000-0005-0000-0000-000036160000}"/>
    <cellStyle name="Note 2 2 4 5 3 3 2" xfId="5693" xr:uid="{00000000-0005-0000-0000-000037160000}"/>
    <cellStyle name="Note 2 2 4 5 3 4" xfId="5694" xr:uid="{00000000-0005-0000-0000-000038160000}"/>
    <cellStyle name="Note 2 2 4 5 4" xfId="5695" xr:uid="{00000000-0005-0000-0000-000039160000}"/>
    <cellStyle name="Note 2 2 4 5 4 2" xfId="5696" xr:uid="{00000000-0005-0000-0000-00003A160000}"/>
    <cellStyle name="Note 2 2 4 5 4 2 2" xfId="5697" xr:uid="{00000000-0005-0000-0000-00003B160000}"/>
    <cellStyle name="Note 2 2 4 5 4 3" xfId="5698" xr:uid="{00000000-0005-0000-0000-00003C160000}"/>
    <cellStyle name="Note 2 2 4 5 4 3 2" xfId="5699" xr:uid="{00000000-0005-0000-0000-00003D160000}"/>
    <cellStyle name="Note 2 2 4 5 4 4" xfId="5700" xr:uid="{00000000-0005-0000-0000-00003E160000}"/>
    <cellStyle name="Note 2 2 4 5 5" xfId="5701" xr:uid="{00000000-0005-0000-0000-00003F160000}"/>
    <cellStyle name="Note 2 2 4 5 5 2" xfId="5702" xr:uid="{00000000-0005-0000-0000-000040160000}"/>
    <cellStyle name="Note 2 2 4 5 5 2 2" xfId="5703" xr:uid="{00000000-0005-0000-0000-000041160000}"/>
    <cellStyle name="Note 2 2 4 5 5 3" xfId="5704" xr:uid="{00000000-0005-0000-0000-000042160000}"/>
    <cellStyle name="Note 2 2 4 5 5 3 2" xfId="5705" xr:uid="{00000000-0005-0000-0000-000043160000}"/>
    <cellStyle name="Note 2 2 4 5 5 4" xfId="5706" xr:uid="{00000000-0005-0000-0000-000044160000}"/>
    <cellStyle name="Note 2 2 4 5 6" xfId="5707" xr:uid="{00000000-0005-0000-0000-000045160000}"/>
    <cellStyle name="Note 2 2 4 5 6 2" xfId="5708" xr:uid="{00000000-0005-0000-0000-000046160000}"/>
    <cellStyle name="Note 2 2 4 5 6 2 2" xfId="5709" xr:uid="{00000000-0005-0000-0000-000047160000}"/>
    <cellStyle name="Note 2 2 4 5 6 3" xfId="5710" xr:uid="{00000000-0005-0000-0000-000048160000}"/>
    <cellStyle name="Note 2 2 4 5 6 3 2" xfId="5711" xr:uid="{00000000-0005-0000-0000-000049160000}"/>
    <cellStyle name="Note 2 2 4 5 6 4" xfId="5712" xr:uid="{00000000-0005-0000-0000-00004A160000}"/>
    <cellStyle name="Note 2 2 4 5 7" xfId="5713" xr:uid="{00000000-0005-0000-0000-00004B160000}"/>
    <cellStyle name="Note 2 2 4 5 7 2" xfId="5714" xr:uid="{00000000-0005-0000-0000-00004C160000}"/>
    <cellStyle name="Note 2 2 4 5 8" xfId="5715" xr:uid="{00000000-0005-0000-0000-00004D160000}"/>
    <cellStyle name="Note 2 2 4 5 8 2" xfId="5716" xr:uid="{00000000-0005-0000-0000-00004E160000}"/>
    <cellStyle name="Note 2 2 4 5 9" xfId="5717" xr:uid="{00000000-0005-0000-0000-00004F160000}"/>
    <cellStyle name="Note 2 2 4 6" xfId="5718" xr:uid="{00000000-0005-0000-0000-000050160000}"/>
    <cellStyle name="Note 2 2 4 6 2" xfId="5719" xr:uid="{00000000-0005-0000-0000-000051160000}"/>
    <cellStyle name="Note 2 2 4 6 2 2" xfId="5720" xr:uid="{00000000-0005-0000-0000-000052160000}"/>
    <cellStyle name="Note 2 2 4 6 3" xfId="5721" xr:uid="{00000000-0005-0000-0000-000053160000}"/>
    <cellStyle name="Note 2 2 4 6 3 2" xfId="5722" xr:uid="{00000000-0005-0000-0000-000054160000}"/>
    <cellStyle name="Note 2 2 4 6 4" xfId="5723" xr:uid="{00000000-0005-0000-0000-000055160000}"/>
    <cellStyle name="Note 2 2 4 7" xfId="5724" xr:uid="{00000000-0005-0000-0000-000056160000}"/>
    <cellStyle name="Note 2 2 5" xfId="5725" xr:uid="{00000000-0005-0000-0000-000057160000}"/>
    <cellStyle name="Note 2 2 5 2" xfId="5726" xr:uid="{00000000-0005-0000-0000-000058160000}"/>
    <cellStyle name="Note 2 2 5 2 2" xfId="5727" xr:uid="{00000000-0005-0000-0000-000059160000}"/>
    <cellStyle name="Note 2 2 5 3" xfId="5728" xr:uid="{00000000-0005-0000-0000-00005A160000}"/>
    <cellStyle name="Note 2 2 5 3 2" xfId="5729" xr:uid="{00000000-0005-0000-0000-00005B160000}"/>
    <cellStyle name="Note 2 2 5 4" xfId="5730" xr:uid="{00000000-0005-0000-0000-00005C160000}"/>
    <cellStyle name="Note 2 2 6" xfId="5731" xr:uid="{00000000-0005-0000-0000-00005D160000}"/>
    <cellStyle name="Note 2 3" xfId="5732" xr:uid="{00000000-0005-0000-0000-00005E160000}"/>
    <cellStyle name="Note 2 3 10" xfId="5733" xr:uid="{00000000-0005-0000-0000-00005F160000}"/>
    <cellStyle name="Note 2 3 10 2" xfId="5734" xr:uid="{00000000-0005-0000-0000-000060160000}"/>
    <cellStyle name="Note 2 3 10 2 2" xfId="5735" xr:uid="{00000000-0005-0000-0000-000061160000}"/>
    <cellStyle name="Note 2 3 10 3" xfId="5736" xr:uid="{00000000-0005-0000-0000-000062160000}"/>
    <cellStyle name="Note 2 3 10 3 2" xfId="5737" xr:uid="{00000000-0005-0000-0000-000063160000}"/>
    <cellStyle name="Note 2 3 10 4" xfId="5738" xr:uid="{00000000-0005-0000-0000-000064160000}"/>
    <cellStyle name="Note 2 3 11" xfId="5739" xr:uid="{00000000-0005-0000-0000-000065160000}"/>
    <cellStyle name="Note 2 3 2" xfId="5740" xr:uid="{00000000-0005-0000-0000-000066160000}"/>
    <cellStyle name="Note 2 3 2 2" xfId="5741" xr:uid="{00000000-0005-0000-0000-000067160000}"/>
    <cellStyle name="Note 2 3 2 2 2" xfId="5742" xr:uid="{00000000-0005-0000-0000-000068160000}"/>
    <cellStyle name="Note 2 3 2 2 2 2" xfId="5743" xr:uid="{00000000-0005-0000-0000-000069160000}"/>
    <cellStyle name="Note 2 3 2 2 3" xfId="5744" xr:uid="{00000000-0005-0000-0000-00006A160000}"/>
    <cellStyle name="Note 2 3 2 2 3 2" xfId="5745" xr:uid="{00000000-0005-0000-0000-00006B160000}"/>
    <cellStyle name="Note 2 3 2 2 4" xfId="5746" xr:uid="{00000000-0005-0000-0000-00006C160000}"/>
    <cellStyle name="Note 2 3 2 3" xfId="5747" xr:uid="{00000000-0005-0000-0000-00006D160000}"/>
    <cellStyle name="Note 2 3 2 3 2" xfId="5748" xr:uid="{00000000-0005-0000-0000-00006E160000}"/>
    <cellStyle name="Note 2 3 2 3 2 2" xfId="5749" xr:uid="{00000000-0005-0000-0000-00006F160000}"/>
    <cellStyle name="Note 2 3 2 3 3" xfId="5750" xr:uid="{00000000-0005-0000-0000-000070160000}"/>
    <cellStyle name="Note 2 3 2 3 3 2" xfId="5751" xr:uid="{00000000-0005-0000-0000-000071160000}"/>
    <cellStyle name="Note 2 3 2 3 4" xfId="5752" xr:uid="{00000000-0005-0000-0000-000072160000}"/>
    <cellStyle name="Note 2 3 2 4" xfId="5753" xr:uid="{00000000-0005-0000-0000-000073160000}"/>
    <cellStyle name="Note 2 3 2 4 2" xfId="5754" xr:uid="{00000000-0005-0000-0000-000074160000}"/>
    <cellStyle name="Note 2 3 2 4 2 2" xfId="5755" xr:uid="{00000000-0005-0000-0000-000075160000}"/>
    <cellStyle name="Note 2 3 2 4 3" xfId="5756" xr:uid="{00000000-0005-0000-0000-000076160000}"/>
    <cellStyle name="Note 2 3 2 4 3 2" xfId="5757" xr:uid="{00000000-0005-0000-0000-000077160000}"/>
    <cellStyle name="Note 2 3 2 4 4" xfId="5758" xr:uid="{00000000-0005-0000-0000-000078160000}"/>
    <cellStyle name="Note 2 3 2 5" xfId="5759" xr:uid="{00000000-0005-0000-0000-000079160000}"/>
    <cellStyle name="Note 2 3 2 5 2" xfId="5760" xr:uid="{00000000-0005-0000-0000-00007A160000}"/>
    <cellStyle name="Note 2 3 2 5 2 2" xfId="5761" xr:uid="{00000000-0005-0000-0000-00007B160000}"/>
    <cellStyle name="Note 2 3 2 5 3" xfId="5762" xr:uid="{00000000-0005-0000-0000-00007C160000}"/>
    <cellStyle name="Note 2 3 2 5 3 2" xfId="5763" xr:uid="{00000000-0005-0000-0000-00007D160000}"/>
    <cellStyle name="Note 2 3 2 5 4" xfId="5764" xr:uid="{00000000-0005-0000-0000-00007E160000}"/>
    <cellStyle name="Note 2 3 2 6" xfId="5765" xr:uid="{00000000-0005-0000-0000-00007F160000}"/>
    <cellStyle name="Note 2 3 2 6 2" xfId="5766" xr:uid="{00000000-0005-0000-0000-000080160000}"/>
    <cellStyle name="Note 2 3 2 6 2 2" xfId="5767" xr:uid="{00000000-0005-0000-0000-000081160000}"/>
    <cellStyle name="Note 2 3 2 6 3" xfId="5768" xr:uid="{00000000-0005-0000-0000-000082160000}"/>
    <cellStyle name="Note 2 3 2 6 3 2" xfId="5769" xr:uid="{00000000-0005-0000-0000-000083160000}"/>
    <cellStyle name="Note 2 3 2 6 4" xfId="5770" xr:uid="{00000000-0005-0000-0000-000084160000}"/>
    <cellStyle name="Note 2 3 2 7" xfId="5771" xr:uid="{00000000-0005-0000-0000-000085160000}"/>
    <cellStyle name="Note 2 3 2 7 2" xfId="5772" xr:uid="{00000000-0005-0000-0000-000086160000}"/>
    <cellStyle name="Note 2 3 2 8" xfId="5773" xr:uid="{00000000-0005-0000-0000-000087160000}"/>
    <cellStyle name="Note 2 3 2 8 2" xfId="5774" xr:uid="{00000000-0005-0000-0000-000088160000}"/>
    <cellStyle name="Note 2 3 2 9" xfId="5775" xr:uid="{00000000-0005-0000-0000-000089160000}"/>
    <cellStyle name="Note 2 3 3" xfId="5776" xr:uid="{00000000-0005-0000-0000-00008A160000}"/>
    <cellStyle name="Note 2 3 3 2" xfId="5777" xr:uid="{00000000-0005-0000-0000-00008B160000}"/>
    <cellStyle name="Note 2 3 3 2 2" xfId="5778" xr:uid="{00000000-0005-0000-0000-00008C160000}"/>
    <cellStyle name="Note 2 3 3 2 2 2" xfId="5779" xr:uid="{00000000-0005-0000-0000-00008D160000}"/>
    <cellStyle name="Note 2 3 3 2 3" xfId="5780" xr:uid="{00000000-0005-0000-0000-00008E160000}"/>
    <cellStyle name="Note 2 3 3 2 3 2" xfId="5781" xr:uid="{00000000-0005-0000-0000-00008F160000}"/>
    <cellStyle name="Note 2 3 3 2 4" xfId="5782" xr:uid="{00000000-0005-0000-0000-000090160000}"/>
    <cellStyle name="Note 2 3 3 3" xfId="5783" xr:uid="{00000000-0005-0000-0000-000091160000}"/>
    <cellStyle name="Note 2 3 3 3 2" xfId="5784" xr:uid="{00000000-0005-0000-0000-000092160000}"/>
    <cellStyle name="Note 2 3 3 3 2 2" xfId="5785" xr:uid="{00000000-0005-0000-0000-000093160000}"/>
    <cellStyle name="Note 2 3 3 3 3" xfId="5786" xr:uid="{00000000-0005-0000-0000-000094160000}"/>
    <cellStyle name="Note 2 3 3 3 3 2" xfId="5787" xr:uid="{00000000-0005-0000-0000-000095160000}"/>
    <cellStyle name="Note 2 3 3 3 4" xfId="5788" xr:uid="{00000000-0005-0000-0000-000096160000}"/>
    <cellStyle name="Note 2 3 3 4" xfId="5789" xr:uid="{00000000-0005-0000-0000-000097160000}"/>
    <cellStyle name="Note 2 3 3 4 2" xfId="5790" xr:uid="{00000000-0005-0000-0000-000098160000}"/>
    <cellStyle name="Note 2 3 3 4 2 2" xfId="5791" xr:uid="{00000000-0005-0000-0000-000099160000}"/>
    <cellStyle name="Note 2 3 3 4 3" xfId="5792" xr:uid="{00000000-0005-0000-0000-00009A160000}"/>
    <cellStyle name="Note 2 3 3 4 3 2" xfId="5793" xr:uid="{00000000-0005-0000-0000-00009B160000}"/>
    <cellStyle name="Note 2 3 3 4 4" xfId="5794" xr:uid="{00000000-0005-0000-0000-00009C160000}"/>
    <cellStyle name="Note 2 3 3 5" xfId="5795" xr:uid="{00000000-0005-0000-0000-00009D160000}"/>
    <cellStyle name="Note 2 3 3 5 2" xfId="5796" xr:uid="{00000000-0005-0000-0000-00009E160000}"/>
    <cellStyle name="Note 2 3 3 5 2 2" xfId="5797" xr:uid="{00000000-0005-0000-0000-00009F160000}"/>
    <cellStyle name="Note 2 3 3 5 3" xfId="5798" xr:uid="{00000000-0005-0000-0000-0000A0160000}"/>
    <cellStyle name="Note 2 3 3 5 3 2" xfId="5799" xr:uid="{00000000-0005-0000-0000-0000A1160000}"/>
    <cellStyle name="Note 2 3 3 5 4" xfId="5800" xr:uid="{00000000-0005-0000-0000-0000A2160000}"/>
    <cellStyle name="Note 2 3 3 6" xfId="5801" xr:uid="{00000000-0005-0000-0000-0000A3160000}"/>
    <cellStyle name="Note 2 3 3 6 2" xfId="5802" xr:uid="{00000000-0005-0000-0000-0000A4160000}"/>
    <cellStyle name="Note 2 3 3 6 2 2" xfId="5803" xr:uid="{00000000-0005-0000-0000-0000A5160000}"/>
    <cellStyle name="Note 2 3 3 6 3" xfId="5804" xr:uid="{00000000-0005-0000-0000-0000A6160000}"/>
    <cellStyle name="Note 2 3 3 6 3 2" xfId="5805" xr:uid="{00000000-0005-0000-0000-0000A7160000}"/>
    <cellStyle name="Note 2 3 3 6 4" xfId="5806" xr:uid="{00000000-0005-0000-0000-0000A8160000}"/>
    <cellStyle name="Note 2 3 3 7" xfId="5807" xr:uid="{00000000-0005-0000-0000-0000A9160000}"/>
    <cellStyle name="Note 2 3 3 7 2" xfId="5808" xr:uid="{00000000-0005-0000-0000-0000AA160000}"/>
    <cellStyle name="Note 2 3 3 8" xfId="5809" xr:uid="{00000000-0005-0000-0000-0000AB160000}"/>
    <cellStyle name="Note 2 3 4" xfId="5810" xr:uid="{00000000-0005-0000-0000-0000AC160000}"/>
    <cellStyle name="Note 2 3 4 2" xfId="5811" xr:uid="{00000000-0005-0000-0000-0000AD160000}"/>
    <cellStyle name="Note 2 3 4 2 2" xfId="5812" xr:uid="{00000000-0005-0000-0000-0000AE160000}"/>
    <cellStyle name="Note 2 3 4 2 2 2" xfId="5813" xr:uid="{00000000-0005-0000-0000-0000AF160000}"/>
    <cellStyle name="Note 2 3 4 2 3" xfId="5814" xr:uid="{00000000-0005-0000-0000-0000B0160000}"/>
    <cellStyle name="Note 2 3 4 2 3 2" xfId="5815" xr:uid="{00000000-0005-0000-0000-0000B1160000}"/>
    <cellStyle name="Note 2 3 4 2 4" xfId="5816" xr:uid="{00000000-0005-0000-0000-0000B2160000}"/>
    <cellStyle name="Note 2 3 4 3" xfId="5817" xr:uid="{00000000-0005-0000-0000-0000B3160000}"/>
    <cellStyle name="Note 2 3 4 3 2" xfId="5818" xr:uid="{00000000-0005-0000-0000-0000B4160000}"/>
    <cellStyle name="Note 2 3 4 3 2 2" xfId="5819" xr:uid="{00000000-0005-0000-0000-0000B5160000}"/>
    <cellStyle name="Note 2 3 4 3 3" xfId="5820" xr:uid="{00000000-0005-0000-0000-0000B6160000}"/>
    <cellStyle name="Note 2 3 4 3 3 2" xfId="5821" xr:uid="{00000000-0005-0000-0000-0000B7160000}"/>
    <cellStyle name="Note 2 3 4 3 4" xfId="5822" xr:uid="{00000000-0005-0000-0000-0000B8160000}"/>
    <cellStyle name="Note 2 3 4 4" xfId="5823" xr:uid="{00000000-0005-0000-0000-0000B9160000}"/>
    <cellStyle name="Note 2 3 4 4 2" xfId="5824" xr:uid="{00000000-0005-0000-0000-0000BA160000}"/>
    <cellStyle name="Note 2 3 4 4 2 2" xfId="5825" xr:uid="{00000000-0005-0000-0000-0000BB160000}"/>
    <cellStyle name="Note 2 3 4 4 3" xfId="5826" xr:uid="{00000000-0005-0000-0000-0000BC160000}"/>
    <cellStyle name="Note 2 3 4 4 3 2" xfId="5827" xr:uid="{00000000-0005-0000-0000-0000BD160000}"/>
    <cellStyle name="Note 2 3 4 4 4" xfId="5828" xr:uid="{00000000-0005-0000-0000-0000BE160000}"/>
    <cellStyle name="Note 2 3 4 5" xfId="5829" xr:uid="{00000000-0005-0000-0000-0000BF160000}"/>
    <cellStyle name="Note 2 3 4 5 2" xfId="5830" xr:uid="{00000000-0005-0000-0000-0000C0160000}"/>
    <cellStyle name="Note 2 3 4 5 2 2" xfId="5831" xr:uid="{00000000-0005-0000-0000-0000C1160000}"/>
    <cellStyle name="Note 2 3 4 5 3" xfId="5832" xr:uid="{00000000-0005-0000-0000-0000C2160000}"/>
    <cellStyle name="Note 2 3 4 5 3 2" xfId="5833" xr:uid="{00000000-0005-0000-0000-0000C3160000}"/>
    <cellStyle name="Note 2 3 4 5 4" xfId="5834" xr:uid="{00000000-0005-0000-0000-0000C4160000}"/>
    <cellStyle name="Note 2 3 4 6" xfId="5835" xr:uid="{00000000-0005-0000-0000-0000C5160000}"/>
    <cellStyle name="Note 2 3 4 6 2" xfId="5836" xr:uid="{00000000-0005-0000-0000-0000C6160000}"/>
    <cellStyle name="Note 2 3 4 6 2 2" xfId="5837" xr:uid="{00000000-0005-0000-0000-0000C7160000}"/>
    <cellStyle name="Note 2 3 4 6 3" xfId="5838" xr:uid="{00000000-0005-0000-0000-0000C8160000}"/>
    <cellStyle name="Note 2 3 4 6 3 2" xfId="5839" xr:uid="{00000000-0005-0000-0000-0000C9160000}"/>
    <cellStyle name="Note 2 3 4 6 4" xfId="5840" xr:uid="{00000000-0005-0000-0000-0000CA160000}"/>
    <cellStyle name="Note 2 3 4 7" xfId="5841" xr:uid="{00000000-0005-0000-0000-0000CB160000}"/>
    <cellStyle name="Note 2 3 4 7 2" xfId="5842" xr:uid="{00000000-0005-0000-0000-0000CC160000}"/>
    <cellStyle name="Note 2 3 4 8" xfId="5843" xr:uid="{00000000-0005-0000-0000-0000CD160000}"/>
    <cellStyle name="Note 2 3 5" xfId="5844" xr:uid="{00000000-0005-0000-0000-0000CE160000}"/>
    <cellStyle name="Note 2 3 5 2" xfId="5845" xr:uid="{00000000-0005-0000-0000-0000CF160000}"/>
    <cellStyle name="Note 2 3 5 2 2" xfId="5846" xr:uid="{00000000-0005-0000-0000-0000D0160000}"/>
    <cellStyle name="Note 2 3 5 2 2 2" xfId="5847" xr:uid="{00000000-0005-0000-0000-0000D1160000}"/>
    <cellStyle name="Note 2 3 5 2 3" xfId="5848" xr:uid="{00000000-0005-0000-0000-0000D2160000}"/>
    <cellStyle name="Note 2 3 5 2 3 2" xfId="5849" xr:uid="{00000000-0005-0000-0000-0000D3160000}"/>
    <cellStyle name="Note 2 3 5 2 4" xfId="5850" xr:uid="{00000000-0005-0000-0000-0000D4160000}"/>
    <cellStyle name="Note 2 3 5 3" xfId="5851" xr:uid="{00000000-0005-0000-0000-0000D5160000}"/>
    <cellStyle name="Note 2 3 5 3 2" xfId="5852" xr:uid="{00000000-0005-0000-0000-0000D6160000}"/>
    <cellStyle name="Note 2 3 5 3 2 2" xfId="5853" xr:uid="{00000000-0005-0000-0000-0000D7160000}"/>
    <cellStyle name="Note 2 3 5 3 3" xfId="5854" xr:uid="{00000000-0005-0000-0000-0000D8160000}"/>
    <cellStyle name="Note 2 3 5 3 3 2" xfId="5855" xr:uid="{00000000-0005-0000-0000-0000D9160000}"/>
    <cellStyle name="Note 2 3 5 3 4" xfId="5856" xr:uid="{00000000-0005-0000-0000-0000DA160000}"/>
    <cellStyle name="Note 2 3 5 4" xfId="5857" xr:uid="{00000000-0005-0000-0000-0000DB160000}"/>
    <cellStyle name="Note 2 3 5 4 2" xfId="5858" xr:uid="{00000000-0005-0000-0000-0000DC160000}"/>
    <cellStyle name="Note 2 3 5 4 2 2" xfId="5859" xr:uid="{00000000-0005-0000-0000-0000DD160000}"/>
    <cellStyle name="Note 2 3 5 4 3" xfId="5860" xr:uid="{00000000-0005-0000-0000-0000DE160000}"/>
    <cellStyle name="Note 2 3 5 4 3 2" xfId="5861" xr:uid="{00000000-0005-0000-0000-0000DF160000}"/>
    <cellStyle name="Note 2 3 5 4 4" xfId="5862" xr:uid="{00000000-0005-0000-0000-0000E0160000}"/>
    <cellStyle name="Note 2 3 5 5" xfId="5863" xr:uid="{00000000-0005-0000-0000-0000E1160000}"/>
    <cellStyle name="Note 2 3 5 5 2" xfId="5864" xr:uid="{00000000-0005-0000-0000-0000E2160000}"/>
    <cellStyle name="Note 2 3 5 5 2 2" xfId="5865" xr:uid="{00000000-0005-0000-0000-0000E3160000}"/>
    <cellStyle name="Note 2 3 5 5 3" xfId="5866" xr:uid="{00000000-0005-0000-0000-0000E4160000}"/>
    <cellStyle name="Note 2 3 5 5 3 2" xfId="5867" xr:uid="{00000000-0005-0000-0000-0000E5160000}"/>
    <cellStyle name="Note 2 3 5 5 4" xfId="5868" xr:uid="{00000000-0005-0000-0000-0000E6160000}"/>
    <cellStyle name="Note 2 3 5 6" xfId="5869" xr:uid="{00000000-0005-0000-0000-0000E7160000}"/>
    <cellStyle name="Note 2 3 5 6 2" xfId="5870" xr:uid="{00000000-0005-0000-0000-0000E8160000}"/>
    <cellStyle name="Note 2 3 5 6 2 2" xfId="5871" xr:uid="{00000000-0005-0000-0000-0000E9160000}"/>
    <cellStyle name="Note 2 3 5 6 3" xfId="5872" xr:uid="{00000000-0005-0000-0000-0000EA160000}"/>
    <cellStyle name="Note 2 3 5 6 3 2" xfId="5873" xr:uid="{00000000-0005-0000-0000-0000EB160000}"/>
    <cellStyle name="Note 2 3 5 6 4" xfId="5874" xr:uid="{00000000-0005-0000-0000-0000EC160000}"/>
    <cellStyle name="Note 2 3 5 7" xfId="5875" xr:uid="{00000000-0005-0000-0000-0000ED160000}"/>
    <cellStyle name="Note 2 3 5 7 2" xfId="5876" xr:uid="{00000000-0005-0000-0000-0000EE160000}"/>
    <cellStyle name="Note 2 3 5 8" xfId="5877" xr:uid="{00000000-0005-0000-0000-0000EF160000}"/>
    <cellStyle name="Note 2 3 5 8 2" xfId="5878" xr:uid="{00000000-0005-0000-0000-0000F0160000}"/>
    <cellStyle name="Note 2 3 5 9" xfId="5879" xr:uid="{00000000-0005-0000-0000-0000F1160000}"/>
    <cellStyle name="Note 2 3 6" xfId="5880" xr:uid="{00000000-0005-0000-0000-0000F2160000}"/>
    <cellStyle name="Note 2 3 6 2" xfId="5881" xr:uid="{00000000-0005-0000-0000-0000F3160000}"/>
    <cellStyle name="Note 2 3 6 2 2" xfId="5882" xr:uid="{00000000-0005-0000-0000-0000F4160000}"/>
    <cellStyle name="Note 2 3 6 3" xfId="5883" xr:uid="{00000000-0005-0000-0000-0000F5160000}"/>
    <cellStyle name="Note 2 3 6 3 2" xfId="5884" xr:uid="{00000000-0005-0000-0000-0000F6160000}"/>
    <cellStyle name="Note 2 3 6 4" xfId="5885" xr:uid="{00000000-0005-0000-0000-0000F7160000}"/>
    <cellStyle name="Note 2 3 7" xfId="5886" xr:uid="{00000000-0005-0000-0000-0000F8160000}"/>
    <cellStyle name="Note 2 3 7 2" xfId="5887" xr:uid="{00000000-0005-0000-0000-0000F9160000}"/>
    <cellStyle name="Note 2 3 7 2 2" xfId="5888" xr:uid="{00000000-0005-0000-0000-0000FA160000}"/>
    <cellStyle name="Note 2 3 7 3" xfId="5889" xr:uid="{00000000-0005-0000-0000-0000FB160000}"/>
    <cellStyle name="Note 2 3 7 3 2" xfId="5890" xr:uid="{00000000-0005-0000-0000-0000FC160000}"/>
    <cellStyle name="Note 2 3 7 4" xfId="5891" xr:uid="{00000000-0005-0000-0000-0000FD160000}"/>
    <cellStyle name="Note 2 3 8" xfId="5892" xr:uid="{00000000-0005-0000-0000-0000FE160000}"/>
    <cellStyle name="Note 2 3 8 2" xfId="5893" xr:uid="{00000000-0005-0000-0000-0000FF160000}"/>
    <cellStyle name="Note 2 3 8 2 2" xfId="5894" xr:uid="{00000000-0005-0000-0000-000000170000}"/>
    <cellStyle name="Note 2 3 8 3" xfId="5895" xr:uid="{00000000-0005-0000-0000-000001170000}"/>
    <cellStyle name="Note 2 3 8 3 2" xfId="5896" xr:uid="{00000000-0005-0000-0000-000002170000}"/>
    <cellStyle name="Note 2 3 8 4" xfId="5897" xr:uid="{00000000-0005-0000-0000-000003170000}"/>
    <cellStyle name="Note 2 3 9" xfId="5898" xr:uid="{00000000-0005-0000-0000-000004170000}"/>
    <cellStyle name="Note 2 3 9 2" xfId="5899" xr:uid="{00000000-0005-0000-0000-000005170000}"/>
    <cellStyle name="Note 2 3 9 2 2" xfId="5900" xr:uid="{00000000-0005-0000-0000-000006170000}"/>
    <cellStyle name="Note 2 3 9 3" xfId="5901" xr:uid="{00000000-0005-0000-0000-000007170000}"/>
    <cellStyle name="Note 2 3 9 3 2" xfId="5902" xr:uid="{00000000-0005-0000-0000-000008170000}"/>
    <cellStyle name="Note 2 3 9 4" xfId="5903" xr:uid="{00000000-0005-0000-0000-000009170000}"/>
    <cellStyle name="Note 2 4" xfId="5904" xr:uid="{00000000-0005-0000-0000-00000A170000}"/>
    <cellStyle name="Note 2 4 2" xfId="5905" xr:uid="{00000000-0005-0000-0000-00000B170000}"/>
    <cellStyle name="Note 2 4 2 2" xfId="5906" xr:uid="{00000000-0005-0000-0000-00000C170000}"/>
    <cellStyle name="Note 2 4 2 2 2" xfId="5907" xr:uid="{00000000-0005-0000-0000-00000D170000}"/>
    <cellStyle name="Note 2 4 2 2 2 2" xfId="5908" xr:uid="{00000000-0005-0000-0000-00000E170000}"/>
    <cellStyle name="Note 2 4 2 2 3" xfId="5909" xr:uid="{00000000-0005-0000-0000-00000F170000}"/>
    <cellStyle name="Note 2 4 2 2 3 2" xfId="5910" xr:uid="{00000000-0005-0000-0000-000010170000}"/>
    <cellStyle name="Note 2 4 2 2 4" xfId="5911" xr:uid="{00000000-0005-0000-0000-000011170000}"/>
    <cellStyle name="Note 2 4 2 3" xfId="5912" xr:uid="{00000000-0005-0000-0000-000012170000}"/>
    <cellStyle name="Note 2 4 2 3 2" xfId="5913" xr:uid="{00000000-0005-0000-0000-000013170000}"/>
    <cellStyle name="Note 2 4 2 3 2 2" xfId="5914" xr:uid="{00000000-0005-0000-0000-000014170000}"/>
    <cellStyle name="Note 2 4 2 3 3" xfId="5915" xr:uid="{00000000-0005-0000-0000-000015170000}"/>
    <cellStyle name="Note 2 4 2 3 3 2" xfId="5916" xr:uid="{00000000-0005-0000-0000-000016170000}"/>
    <cellStyle name="Note 2 4 2 3 4" xfId="5917" xr:uid="{00000000-0005-0000-0000-000017170000}"/>
    <cellStyle name="Note 2 4 2 4" xfId="5918" xr:uid="{00000000-0005-0000-0000-000018170000}"/>
    <cellStyle name="Note 2 4 2 4 2" xfId="5919" xr:uid="{00000000-0005-0000-0000-000019170000}"/>
    <cellStyle name="Note 2 4 2 4 2 2" xfId="5920" xr:uid="{00000000-0005-0000-0000-00001A170000}"/>
    <cellStyle name="Note 2 4 2 4 3" xfId="5921" xr:uid="{00000000-0005-0000-0000-00001B170000}"/>
    <cellStyle name="Note 2 4 2 4 3 2" xfId="5922" xr:uid="{00000000-0005-0000-0000-00001C170000}"/>
    <cellStyle name="Note 2 4 2 4 4" xfId="5923" xr:uid="{00000000-0005-0000-0000-00001D170000}"/>
    <cellStyle name="Note 2 4 2 5" xfId="5924" xr:uid="{00000000-0005-0000-0000-00001E170000}"/>
    <cellStyle name="Note 2 4 2 5 2" xfId="5925" xr:uid="{00000000-0005-0000-0000-00001F170000}"/>
    <cellStyle name="Note 2 4 2 5 2 2" xfId="5926" xr:uid="{00000000-0005-0000-0000-000020170000}"/>
    <cellStyle name="Note 2 4 2 5 3" xfId="5927" xr:uid="{00000000-0005-0000-0000-000021170000}"/>
    <cellStyle name="Note 2 4 2 5 3 2" xfId="5928" xr:uid="{00000000-0005-0000-0000-000022170000}"/>
    <cellStyle name="Note 2 4 2 5 4" xfId="5929" xr:uid="{00000000-0005-0000-0000-000023170000}"/>
    <cellStyle name="Note 2 4 2 6" xfId="5930" xr:uid="{00000000-0005-0000-0000-000024170000}"/>
    <cellStyle name="Note 2 4 2 6 2" xfId="5931" xr:uid="{00000000-0005-0000-0000-000025170000}"/>
    <cellStyle name="Note 2 4 2 6 2 2" xfId="5932" xr:uid="{00000000-0005-0000-0000-000026170000}"/>
    <cellStyle name="Note 2 4 2 6 3" xfId="5933" xr:uid="{00000000-0005-0000-0000-000027170000}"/>
    <cellStyle name="Note 2 4 2 6 3 2" xfId="5934" xr:uid="{00000000-0005-0000-0000-000028170000}"/>
    <cellStyle name="Note 2 4 2 6 4" xfId="5935" xr:uid="{00000000-0005-0000-0000-000029170000}"/>
    <cellStyle name="Note 2 4 2 7" xfId="5936" xr:uid="{00000000-0005-0000-0000-00002A170000}"/>
    <cellStyle name="Note 2 4 2 7 2" xfId="5937" xr:uid="{00000000-0005-0000-0000-00002B170000}"/>
    <cellStyle name="Note 2 4 2 8" xfId="5938" xr:uid="{00000000-0005-0000-0000-00002C170000}"/>
    <cellStyle name="Note 2 4 3" xfId="5939" xr:uid="{00000000-0005-0000-0000-00002D170000}"/>
    <cellStyle name="Note 2 4 3 2" xfId="5940" xr:uid="{00000000-0005-0000-0000-00002E170000}"/>
    <cellStyle name="Note 2 4 3 2 2" xfId="5941" xr:uid="{00000000-0005-0000-0000-00002F170000}"/>
    <cellStyle name="Note 2 4 3 2 2 2" xfId="5942" xr:uid="{00000000-0005-0000-0000-000030170000}"/>
    <cellStyle name="Note 2 4 3 2 3" xfId="5943" xr:uid="{00000000-0005-0000-0000-000031170000}"/>
    <cellStyle name="Note 2 4 3 2 3 2" xfId="5944" xr:uid="{00000000-0005-0000-0000-000032170000}"/>
    <cellStyle name="Note 2 4 3 2 4" xfId="5945" xr:uid="{00000000-0005-0000-0000-000033170000}"/>
    <cellStyle name="Note 2 4 3 3" xfId="5946" xr:uid="{00000000-0005-0000-0000-000034170000}"/>
    <cellStyle name="Note 2 4 3 3 2" xfId="5947" xr:uid="{00000000-0005-0000-0000-000035170000}"/>
    <cellStyle name="Note 2 4 3 3 2 2" xfId="5948" xr:uid="{00000000-0005-0000-0000-000036170000}"/>
    <cellStyle name="Note 2 4 3 3 3" xfId="5949" xr:uid="{00000000-0005-0000-0000-000037170000}"/>
    <cellStyle name="Note 2 4 3 3 3 2" xfId="5950" xr:uid="{00000000-0005-0000-0000-000038170000}"/>
    <cellStyle name="Note 2 4 3 3 4" xfId="5951" xr:uid="{00000000-0005-0000-0000-000039170000}"/>
    <cellStyle name="Note 2 4 3 4" xfId="5952" xr:uid="{00000000-0005-0000-0000-00003A170000}"/>
    <cellStyle name="Note 2 4 3 4 2" xfId="5953" xr:uid="{00000000-0005-0000-0000-00003B170000}"/>
    <cellStyle name="Note 2 4 3 4 2 2" xfId="5954" xr:uid="{00000000-0005-0000-0000-00003C170000}"/>
    <cellStyle name="Note 2 4 3 4 3" xfId="5955" xr:uid="{00000000-0005-0000-0000-00003D170000}"/>
    <cellStyle name="Note 2 4 3 4 3 2" xfId="5956" xr:uid="{00000000-0005-0000-0000-00003E170000}"/>
    <cellStyle name="Note 2 4 3 4 4" xfId="5957" xr:uid="{00000000-0005-0000-0000-00003F170000}"/>
    <cellStyle name="Note 2 4 3 5" xfId="5958" xr:uid="{00000000-0005-0000-0000-000040170000}"/>
    <cellStyle name="Note 2 4 3 5 2" xfId="5959" xr:uid="{00000000-0005-0000-0000-000041170000}"/>
    <cellStyle name="Note 2 4 3 5 2 2" xfId="5960" xr:uid="{00000000-0005-0000-0000-000042170000}"/>
    <cellStyle name="Note 2 4 3 5 3" xfId="5961" xr:uid="{00000000-0005-0000-0000-000043170000}"/>
    <cellStyle name="Note 2 4 3 5 3 2" xfId="5962" xr:uid="{00000000-0005-0000-0000-000044170000}"/>
    <cellStyle name="Note 2 4 3 5 4" xfId="5963" xr:uid="{00000000-0005-0000-0000-000045170000}"/>
    <cellStyle name="Note 2 4 3 6" xfId="5964" xr:uid="{00000000-0005-0000-0000-000046170000}"/>
    <cellStyle name="Note 2 4 3 6 2" xfId="5965" xr:uid="{00000000-0005-0000-0000-000047170000}"/>
    <cellStyle name="Note 2 4 3 6 2 2" xfId="5966" xr:uid="{00000000-0005-0000-0000-000048170000}"/>
    <cellStyle name="Note 2 4 3 6 3" xfId="5967" xr:uid="{00000000-0005-0000-0000-000049170000}"/>
    <cellStyle name="Note 2 4 3 6 3 2" xfId="5968" xr:uid="{00000000-0005-0000-0000-00004A170000}"/>
    <cellStyle name="Note 2 4 3 6 4" xfId="5969" xr:uid="{00000000-0005-0000-0000-00004B170000}"/>
    <cellStyle name="Note 2 4 3 7" xfId="5970" xr:uid="{00000000-0005-0000-0000-00004C170000}"/>
    <cellStyle name="Note 2 4 3 7 2" xfId="5971" xr:uid="{00000000-0005-0000-0000-00004D170000}"/>
    <cellStyle name="Note 2 4 3 8" xfId="5972" xr:uid="{00000000-0005-0000-0000-00004E170000}"/>
    <cellStyle name="Note 2 4 4" xfId="5973" xr:uid="{00000000-0005-0000-0000-00004F170000}"/>
    <cellStyle name="Note 2 4 4 2" xfId="5974" xr:uid="{00000000-0005-0000-0000-000050170000}"/>
    <cellStyle name="Note 2 4 4 2 2" xfId="5975" xr:uid="{00000000-0005-0000-0000-000051170000}"/>
    <cellStyle name="Note 2 4 4 2 2 2" xfId="5976" xr:uid="{00000000-0005-0000-0000-000052170000}"/>
    <cellStyle name="Note 2 4 4 2 3" xfId="5977" xr:uid="{00000000-0005-0000-0000-000053170000}"/>
    <cellStyle name="Note 2 4 4 2 3 2" xfId="5978" xr:uid="{00000000-0005-0000-0000-000054170000}"/>
    <cellStyle name="Note 2 4 4 2 4" xfId="5979" xr:uid="{00000000-0005-0000-0000-000055170000}"/>
    <cellStyle name="Note 2 4 4 3" xfId="5980" xr:uid="{00000000-0005-0000-0000-000056170000}"/>
    <cellStyle name="Note 2 4 4 3 2" xfId="5981" xr:uid="{00000000-0005-0000-0000-000057170000}"/>
    <cellStyle name="Note 2 4 4 3 2 2" xfId="5982" xr:uid="{00000000-0005-0000-0000-000058170000}"/>
    <cellStyle name="Note 2 4 4 3 3" xfId="5983" xr:uid="{00000000-0005-0000-0000-000059170000}"/>
    <cellStyle name="Note 2 4 4 3 3 2" xfId="5984" xr:uid="{00000000-0005-0000-0000-00005A170000}"/>
    <cellStyle name="Note 2 4 4 3 4" xfId="5985" xr:uid="{00000000-0005-0000-0000-00005B170000}"/>
    <cellStyle name="Note 2 4 4 4" xfId="5986" xr:uid="{00000000-0005-0000-0000-00005C170000}"/>
    <cellStyle name="Note 2 4 4 4 2" xfId="5987" xr:uid="{00000000-0005-0000-0000-00005D170000}"/>
    <cellStyle name="Note 2 4 4 4 2 2" xfId="5988" xr:uid="{00000000-0005-0000-0000-00005E170000}"/>
    <cellStyle name="Note 2 4 4 4 3" xfId="5989" xr:uid="{00000000-0005-0000-0000-00005F170000}"/>
    <cellStyle name="Note 2 4 4 4 3 2" xfId="5990" xr:uid="{00000000-0005-0000-0000-000060170000}"/>
    <cellStyle name="Note 2 4 4 4 4" xfId="5991" xr:uid="{00000000-0005-0000-0000-000061170000}"/>
    <cellStyle name="Note 2 4 4 5" xfId="5992" xr:uid="{00000000-0005-0000-0000-000062170000}"/>
    <cellStyle name="Note 2 4 4 5 2" xfId="5993" xr:uid="{00000000-0005-0000-0000-000063170000}"/>
    <cellStyle name="Note 2 4 4 5 2 2" xfId="5994" xr:uid="{00000000-0005-0000-0000-000064170000}"/>
    <cellStyle name="Note 2 4 4 5 3" xfId="5995" xr:uid="{00000000-0005-0000-0000-000065170000}"/>
    <cellStyle name="Note 2 4 4 5 3 2" xfId="5996" xr:uid="{00000000-0005-0000-0000-000066170000}"/>
    <cellStyle name="Note 2 4 4 5 4" xfId="5997" xr:uid="{00000000-0005-0000-0000-000067170000}"/>
    <cellStyle name="Note 2 4 4 6" xfId="5998" xr:uid="{00000000-0005-0000-0000-000068170000}"/>
    <cellStyle name="Note 2 4 4 6 2" xfId="5999" xr:uid="{00000000-0005-0000-0000-000069170000}"/>
    <cellStyle name="Note 2 4 4 6 2 2" xfId="6000" xr:uid="{00000000-0005-0000-0000-00006A170000}"/>
    <cellStyle name="Note 2 4 4 6 3" xfId="6001" xr:uid="{00000000-0005-0000-0000-00006B170000}"/>
    <cellStyle name="Note 2 4 4 6 3 2" xfId="6002" xr:uid="{00000000-0005-0000-0000-00006C170000}"/>
    <cellStyle name="Note 2 4 4 6 4" xfId="6003" xr:uid="{00000000-0005-0000-0000-00006D170000}"/>
    <cellStyle name="Note 2 4 4 7" xfId="6004" xr:uid="{00000000-0005-0000-0000-00006E170000}"/>
    <cellStyle name="Note 2 4 4 7 2" xfId="6005" xr:uid="{00000000-0005-0000-0000-00006F170000}"/>
    <cellStyle name="Note 2 4 4 8" xfId="6006" xr:uid="{00000000-0005-0000-0000-000070170000}"/>
    <cellStyle name="Note 2 4 4 8 2" xfId="6007" xr:uid="{00000000-0005-0000-0000-000071170000}"/>
    <cellStyle name="Note 2 4 4 9" xfId="6008" xr:uid="{00000000-0005-0000-0000-000072170000}"/>
    <cellStyle name="Note 2 4 5" xfId="6009" xr:uid="{00000000-0005-0000-0000-000073170000}"/>
    <cellStyle name="Note 2 4 5 2" xfId="6010" xr:uid="{00000000-0005-0000-0000-000074170000}"/>
    <cellStyle name="Note 2 4 5 2 2" xfId="6011" xr:uid="{00000000-0005-0000-0000-000075170000}"/>
    <cellStyle name="Note 2 4 5 2 2 2" xfId="6012" xr:uid="{00000000-0005-0000-0000-000076170000}"/>
    <cellStyle name="Note 2 4 5 2 3" xfId="6013" xr:uid="{00000000-0005-0000-0000-000077170000}"/>
    <cellStyle name="Note 2 4 5 2 3 2" xfId="6014" xr:uid="{00000000-0005-0000-0000-000078170000}"/>
    <cellStyle name="Note 2 4 5 2 4" xfId="6015" xr:uid="{00000000-0005-0000-0000-000079170000}"/>
    <cellStyle name="Note 2 4 5 3" xfId="6016" xr:uid="{00000000-0005-0000-0000-00007A170000}"/>
    <cellStyle name="Note 2 4 5 3 2" xfId="6017" xr:uid="{00000000-0005-0000-0000-00007B170000}"/>
    <cellStyle name="Note 2 4 5 3 2 2" xfId="6018" xr:uid="{00000000-0005-0000-0000-00007C170000}"/>
    <cellStyle name="Note 2 4 5 3 3" xfId="6019" xr:uid="{00000000-0005-0000-0000-00007D170000}"/>
    <cellStyle name="Note 2 4 5 3 3 2" xfId="6020" xr:uid="{00000000-0005-0000-0000-00007E170000}"/>
    <cellStyle name="Note 2 4 5 3 4" xfId="6021" xr:uid="{00000000-0005-0000-0000-00007F170000}"/>
    <cellStyle name="Note 2 4 5 4" xfId="6022" xr:uid="{00000000-0005-0000-0000-000080170000}"/>
    <cellStyle name="Note 2 4 5 4 2" xfId="6023" xr:uid="{00000000-0005-0000-0000-000081170000}"/>
    <cellStyle name="Note 2 4 5 4 2 2" xfId="6024" xr:uid="{00000000-0005-0000-0000-000082170000}"/>
    <cellStyle name="Note 2 4 5 4 3" xfId="6025" xr:uid="{00000000-0005-0000-0000-000083170000}"/>
    <cellStyle name="Note 2 4 5 4 3 2" xfId="6026" xr:uid="{00000000-0005-0000-0000-000084170000}"/>
    <cellStyle name="Note 2 4 5 4 4" xfId="6027" xr:uid="{00000000-0005-0000-0000-000085170000}"/>
    <cellStyle name="Note 2 4 5 5" xfId="6028" xr:uid="{00000000-0005-0000-0000-000086170000}"/>
    <cellStyle name="Note 2 4 5 5 2" xfId="6029" xr:uid="{00000000-0005-0000-0000-000087170000}"/>
    <cellStyle name="Note 2 4 5 5 2 2" xfId="6030" xr:uid="{00000000-0005-0000-0000-000088170000}"/>
    <cellStyle name="Note 2 4 5 5 3" xfId="6031" xr:uid="{00000000-0005-0000-0000-000089170000}"/>
    <cellStyle name="Note 2 4 5 5 3 2" xfId="6032" xr:uid="{00000000-0005-0000-0000-00008A170000}"/>
    <cellStyle name="Note 2 4 5 5 4" xfId="6033" xr:uid="{00000000-0005-0000-0000-00008B170000}"/>
    <cellStyle name="Note 2 4 5 6" xfId="6034" xr:uid="{00000000-0005-0000-0000-00008C170000}"/>
    <cellStyle name="Note 2 4 5 6 2" xfId="6035" xr:uid="{00000000-0005-0000-0000-00008D170000}"/>
    <cellStyle name="Note 2 4 5 6 2 2" xfId="6036" xr:uid="{00000000-0005-0000-0000-00008E170000}"/>
    <cellStyle name="Note 2 4 5 6 3" xfId="6037" xr:uid="{00000000-0005-0000-0000-00008F170000}"/>
    <cellStyle name="Note 2 4 5 6 3 2" xfId="6038" xr:uid="{00000000-0005-0000-0000-000090170000}"/>
    <cellStyle name="Note 2 4 5 6 4" xfId="6039" xr:uid="{00000000-0005-0000-0000-000091170000}"/>
    <cellStyle name="Note 2 4 5 7" xfId="6040" xr:uid="{00000000-0005-0000-0000-000092170000}"/>
    <cellStyle name="Note 2 4 5 7 2" xfId="6041" xr:uid="{00000000-0005-0000-0000-000093170000}"/>
    <cellStyle name="Note 2 4 5 8" xfId="6042" xr:uid="{00000000-0005-0000-0000-000094170000}"/>
    <cellStyle name="Note 2 4 5 8 2" xfId="6043" xr:uid="{00000000-0005-0000-0000-000095170000}"/>
    <cellStyle name="Note 2 4 5 9" xfId="6044" xr:uid="{00000000-0005-0000-0000-000096170000}"/>
    <cellStyle name="Note 2 4 6" xfId="6045" xr:uid="{00000000-0005-0000-0000-000097170000}"/>
    <cellStyle name="Note 2 4 6 2" xfId="6046" xr:uid="{00000000-0005-0000-0000-000098170000}"/>
    <cellStyle name="Note 2 4 6 2 2" xfId="6047" xr:uid="{00000000-0005-0000-0000-000099170000}"/>
    <cellStyle name="Note 2 4 6 3" xfId="6048" xr:uid="{00000000-0005-0000-0000-00009A170000}"/>
    <cellStyle name="Note 2 4 6 3 2" xfId="6049" xr:uid="{00000000-0005-0000-0000-00009B170000}"/>
    <cellStyle name="Note 2 4 6 4" xfId="6050" xr:uid="{00000000-0005-0000-0000-00009C170000}"/>
    <cellStyle name="Note 2 4 7" xfId="6051" xr:uid="{00000000-0005-0000-0000-00009D170000}"/>
    <cellStyle name="Note 2 5" xfId="6052" xr:uid="{00000000-0005-0000-0000-00009E170000}"/>
    <cellStyle name="Note 2 6" xfId="5225" xr:uid="{00000000-0005-0000-0000-00009F170000}"/>
    <cellStyle name="Note 3" xfId="40" xr:uid="{00000000-0005-0000-0000-0000A0170000}"/>
    <cellStyle name="Note 3 2" xfId="6054" xr:uid="{00000000-0005-0000-0000-0000A1170000}"/>
    <cellStyle name="Note 3 2 2" xfId="6055" xr:uid="{00000000-0005-0000-0000-0000A2170000}"/>
    <cellStyle name="Note 3 2 3" xfId="6056" xr:uid="{00000000-0005-0000-0000-0000A3170000}"/>
    <cellStyle name="Note 3 3" xfId="6057" xr:uid="{00000000-0005-0000-0000-0000A4170000}"/>
    <cellStyle name="Note 3 4" xfId="6058" xr:uid="{00000000-0005-0000-0000-0000A5170000}"/>
    <cellStyle name="Note 3 4 2" xfId="6059" xr:uid="{00000000-0005-0000-0000-0000A6170000}"/>
    <cellStyle name="Note 3 5" xfId="6053" xr:uid="{00000000-0005-0000-0000-0000A7170000}"/>
    <cellStyle name="Note 4" xfId="6060" xr:uid="{00000000-0005-0000-0000-0000A8170000}"/>
    <cellStyle name="Note 4 2" xfId="6061" xr:uid="{00000000-0005-0000-0000-0000A9170000}"/>
    <cellStyle name="Note 4 2 2" xfId="6062" xr:uid="{00000000-0005-0000-0000-0000AA170000}"/>
    <cellStyle name="Note 4 3" xfId="6063" xr:uid="{00000000-0005-0000-0000-0000AB170000}"/>
    <cellStyle name="Note 5" xfId="6064" xr:uid="{00000000-0005-0000-0000-0000AC170000}"/>
    <cellStyle name="Note 5 2" xfId="6065" xr:uid="{00000000-0005-0000-0000-0000AD170000}"/>
    <cellStyle name="nPlode" xfId="6066" xr:uid="{00000000-0005-0000-0000-0000AE170000}"/>
    <cellStyle name="NumberBold" xfId="6067" xr:uid="{00000000-0005-0000-0000-0000AF170000}"/>
    <cellStyle name="NumberNoDec" xfId="6068" xr:uid="{00000000-0005-0000-0000-0000B0170000}"/>
    <cellStyle name="NumberPercent" xfId="6069" xr:uid="{00000000-0005-0000-0000-0000B1170000}"/>
    <cellStyle name="NumberVarDec" xfId="6070" xr:uid="{00000000-0005-0000-0000-0000B2170000}"/>
    <cellStyle name="OH01" xfId="6071" xr:uid="{00000000-0005-0000-0000-0000B3170000}"/>
    <cellStyle name="OH01 2" xfId="6072" xr:uid="{00000000-0005-0000-0000-0000B4170000}"/>
    <cellStyle name="OH01 3" xfId="6073" xr:uid="{00000000-0005-0000-0000-0000B5170000}"/>
    <cellStyle name="OHnplode" xfId="6074" xr:uid="{00000000-0005-0000-0000-0000B6170000}"/>
    <cellStyle name="OHnplode 2" xfId="6075" xr:uid="{00000000-0005-0000-0000-0000B7170000}"/>
    <cellStyle name="Output 2" xfId="57" xr:uid="{00000000-0005-0000-0000-0000B8170000}"/>
    <cellStyle name="Output 2 2" xfId="6077" xr:uid="{00000000-0005-0000-0000-0000B9170000}"/>
    <cellStyle name="Output 2 3" xfId="6076" xr:uid="{00000000-0005-0000-0000-0000BA170000}"/>
    <cellStyle name="Output 3" xfId="41" xr:uid="{00000000-0005-0000-0000-0000BB170000}"/>
    <cellStyle name="Output 3 2" xfId="6078" xr:uid="{00000000-0005-0000-0000-0000BC170000}"/>
    <cellStyle name="Output 4" xfId="6079" xr:uid="{00000000-0005-0000-0000-0000BD170000}"/>
    <cellStyle name="OUTPUT AMOUNTS" xfId="6080" xr:uid="{00000000-0005-0000-0000-0000BE170000}"/>
    <cellStyle name="OUTPUT LINE ITEMS" xfId="6081" xr:uid="{00000000-0005-0000-0000-0000BF170000}"/>
    <cellStyle name="per.style" xfId="6082" xr:uid="{00000000-0005-0000-0000-0000C0170000}"/>
    <cellStyle name="Percent" xfId="128" builtinId="5"/>
    <cellStyle name="Percent ()" xfId="6083" xr:uid="{00000000-0005-0000-0000-0000C2170000}"/>
    <cellStyle name="Percent (0)" xfId="6084" xr:uid="{00000000-0005-0000-0000-0000C3170000}"/>
    <cellStyle name="Percent (1)" xfId="6085" xr:uid="{00000000-0005-0000-0000-0000C4170000}"/>
    <cellStyle name="Percent (2)" xfId="6086" xr:uid="{00000000-0005-0000-0000-0000C5170000}"/>
    <cellStyle name="Percent [0]" xfId="6087" xr:uid="{00000000-0005-0000-0000-0000C6170000}"/>
    <cellStyle name="Percent [00]" xfId="6088" xr:uid="{00000000-0005-0000-0000-0000C7170000}"/>
    <cellStyle name="Percent [2]" xfId="121" xr:uid="{00000000-0005-0000-0000-0000C8170000}"/>
    <cellStyle name="Percent [2] 2" xfId="6090" xr:uid="{00000000-0005-0000-0000-0000C9170000}"/>
    <cellStyle name="Percent [2] 2 2" xfId="6091" xr:uid="{00000000-0005-0000-0000-0000CA170000}"/>
    <cellStyle name="Percent [2] 2 2 2" xfId="6092" xr:uid="{00000000-0005-0000-0000-0000CB170000}"/>
    <cellStyle name="Percent [2] 2 3" xfId="6093" xr:uid="{00000000-0005-0000-0000-0000CC170000}"/>
    <cellStyle name="Percent [2] 2 3 2" xfId="6094" xr:uid="{00000000-0005-0000-0000-0000CD170000}"/>
    <cellStyle name="Percent [2] 2 4" xfId="6095" xr:uid="{00000000-0005-0000-0000-0000CE170000}"/>
    <cellStyle name="Percent [2] 3" xfId="6096" xr:uid="{00000000-0005-0000-0000-0000CF170000}"/>
    <cellStyle name="Percent [2] 3 2" xfId="6097" xr:uid="{00000000-0005-0000-0000-0000D0170000}"/>
    <cellStyle name="Percent [2] 4" xfId="6098" xr:uid="{00000000-0005-0000-0000-0000D1170000}"/>
    <cellStyle name="Percent [2] 4 2" xfId="6099" xr:uid="{00000000-0005-0000-0000-0000D2170000}"/>
    <cellStyle name="Percent [2] 4 2 2" xfId="6100" xr:uid="{00000000-0005-0000-0000-0000D3170000}"/>
    <cellStyle name="Percent [2] 4 3" xfId="6101" xr:uid="{00000000-0005-0000-0000-0000D4170000}"/>
    <cellStyle name="Percent [2] 5" xfId="6102" xr:uid="{00000000-0005-0000-0000-0000D5170000}"/>
    <cellStyle name="Percent [2] 5 2" xfId="6103" xr:uid="{00000000-0005-0000-0000-0000D6170000}"/>
    <cellStyle name="Percent [2] 5 3" xfId="6104" xr:uid="{00000000-0005-0000-0000-0000D7170000}"/>
    <cellStyle name="Percent [2] 6" xfId="6089" xr:uid="{00000000-0005-0000-0000-0000D8170000}"/>
    <cellStyle name="Percent 1" xfId="6105" xr:uid="{00000000-0005-0000-0000-0000D9170000}"/>
    <cellStyle name="Percent 10" xfId="6106" xr:uid="{00000000-0005-0000-0000-0000DA170000}"/>
    <cellStyle name="Percent 11" xfId="6107" xr:uid="{00000000-0005-0000-0000-0000DB170000}"/>
    <cellStyle name="Percent 12" xfId="6108" xr:uid="{00000000-0005-0000-0000-0000DC170000}"/>
    <cellStyle name="Percent 13" xfId="6109" xr:uid="{00000000-0005-0000-0000-0000DD170000}"/>
    <cellStyle name="Percent 14" xfId="6110" xr:uid="{00000000-0005-0000-0000-0000DE170000}"/>
    <cellStyle name="Percent 15" xfId="6111" xr:uid="{00000000-0005-0000-0000-0000DF170000}"/>
    <cellStyle name="Percent 15 2" xfId="6112" xr:uid="{00000000-0005-0000-0000-0000E0170000}"/>
    <cellStyle name="Percent 15 3" xfId="6113" xr:uid="{00000000-0005-0000-0000-0000E1170000}"/>
    <cellStyle name="Percent 15 3 2" xfId="6114" xr:uid="{00000000-0005-0000-0000-0000E2170000}"/>
    <cellStyle name="Percent 15 3 2 2" xfId="6115" xr:uid="{00000000-0005-0000-0000-0000E3170000}"/>
    <cellStyle name="Percent 15 3 2 3" xfId="6116" xr:uid="{00000000-0005-0000-0000-0000E4170000}"/>
    <cellStyle name="Percent 15 3 3" xfId="6117" xr:uid="{00000000-0005-0000-0000-0000E5170000}"/>
    <cellStyle name="Percent 15 3 4" xfId="6118" xr:uid="{00000000-0005-0000-0000-0000E6170000}"/>
    <cellStyle name="Percent 15 4" xfId="6119" xr:uid="{00000000-0005-0000-0000-0000E7170000}"/>
    <cellStyle name="Percent 15 4 2" xfId="6120" xr:uid="{00000000-0005-0000-0000-0000E8170000}"/>
    <cellStyle name="Percent 15 4 3" xfId="6121" xr:uid="{00000000-0005-0000-0000-0000E9170000}"/>
    <cellStyle name="Percent 15 5" xfId="6122" xr:uid="{00000000-0005-0000-0000-0000EA170000}"/>
    <cellStyle name="Percent 15 6" xfId="6123" xr:uid="{00000000-0005-0000-0000-0000EB170000}"/>
    <cellStyle name="Percent 16" xfId="6124" xr:uid="{00000000-0005-0000-0000-0000EC170000}"/>
    <cellStyle name="Percent 16 2" xfId="6125" xr:uid="{00000000-0005-0000-0000-0000ED170000}"/>
    <cellStyle name="Percent 16 2 2" xfId="6126" xr:uid="{00000000-0005-0000-0000-0000EE170000}"/>
    <cellStyle name="Percent 16 2 2 2" xfId="6127" xr:uid="{00000000-0005-0000-0000-0000EF170000}"/>
    <cellStyle name="Percent 16 2 2 3" xfId="6128" xr:uid="{00000000-0005-0000-0000-0000F0170000}"/>
    <cellStyle name="Percent 16 2 3" xfId="6129" xr:uid="{00000000-0005-0000-0000-0000F1170000}"/>
    <cellStyle name="Percent 16 2 4" xfId="6130" xr:uid="{00000000-0005-0000-0000-0000F2170000}"/>
    <cellStyle name="Percent 16 3" xfId="6131" xr:uid="{00000000-0005-0000-0000-0000F3170000}"/>
    <cellStyle name="Percent 16 3 2" xfId="6132" xr:uid="{00000000-0005-0000-0000-0000F4170000}"/>
    <cellStyle name="Percent 16 3 3" xfId="6133" xr:uid="{00000000-0005-0000-0000-0000F5170000}"/>
    <cellStyle name="Percent 16 4" xfId="6134" xr:uid="{00000000-0005-0000-0000-0000F6170000}"/>
    <cellStyle name="Percent 16 5" xfId="6135" xr:uid="{00000000-0005-0000-0000-0000F7170000}"/>
    <cellStyle name="Percent 17" xfId="6136" xr:uid="{00000000-0005-0000-0000-0000F8170000}"/>
    <cellStyle name="Percent 18" xfId="6137" xr:uid="{00000000-0005-0000-0000-0000F9170000}"/>
    <cellStyle name="Percent 19" xfId="6138" xr:uid="{00000000-0005-0000-0000-0000FA170000}"/>
    <cellStyle name="Percent 2" xfId="91" xr:uid="{00000000-0005-0000-0000-0000FB170000}"/>
    <cellStyle name="Percent 2 2" xfId="6140" xr:uid="{00000000-0005-0000-0000-0000FC170000}"/>
    <cellStyle name="Percent 2 2 2" xfId="6141" xr:uid="{00000000-0005-0000-0000-0000FD170000}"/>
    <cellStyle name="Percent 2 2 2 2" xfId="6142" xr:uid="{00000000-0005-0000-0000-0000FE170000}"/>
    <cellStyle name="Percent 2 3" xfId="6143" xr:uid="{00000000-0005-0000-0000-0000FF170000}"/>
    <cellStyle name="Percent 2 4" xfId="6144" xr:uid="{00000000-0005-0000-0000-000000180000}"/>
    <cellStyle name="Percent 2 5" xfId="6139" xr:uid="{00000000-0005-0000-0000-000001180000}"/>
    <cellStyle name="Percent 20" xfId="6145" xr:uid="{00000000-0005-0000-0000-000002180000}"/>
    <cellStyle name="Percent 21" xfId="6146" xr:uid="{00000000-0005-0000-0000-000003180000}"/>
    <cellStyle name="Percent 22" xfId="6147" xr:uid="{00000000-0005-0000-0000-000004180000}"/>
    <cellStyle name="Percent 23" xfId="6148" xr:uid="{00000000-0005-0000-0000-000005180000}"/>
    <cellStyle name="Percent 24" xfId="6149" xr:uid="{00000000-0005-0000-0000-000006180000}"/>
    <cellStyle name="Percent 25" xfId="6150" xr:uid="{00000000-0005-0000-0000-000007180000}"/>
    <cellStyle name="Percent 26" xfId="6151" xr:uid="{00000000-0005-0000-0000-000008180000}"/>
    <cellStyle name="Percent 26 2" xfId="6152" xr:uid="{00000000-0005-0000-0000-000009180000}"/>
    <cellStyle name="Percent 27" xfId="6153" xr:uid="{00000000-0005-0000-0000-00000A180000}"/>
    <cellStyle name="Percent 27 2" xfId="6154" xr:uid="{00000000-0005-0000-0000-00000B180000}"/>
    <cellStyle name="Percent 28" xfId="6155" xr:uid="{00000000-0005-0000-0000-00000C180000}"/>
    <cellStyle name="Percent 28 2" xfId="6156" xr:uid="{00000000-0005-0000-0000-00000D180000}"/>
    <cellStyle name="Percent 29" xfId="6157" xr:uid="{00000000-0005-0000-0000-00000E180000}"/>
    <cellStyle name="Percent 29 2" xfId="6158" xr:uid="{00000000-0005-0000-0000-00000F180000}"/>
    <cellStyle name="Percent 3" xfId="94" xr:uid="{00000000-0005-0000-0000-000010180000}"/>
    <cellStyle name="Percent 3 2" xfId="124" xr:uid="{00000000-0005-0000-0000-000011180000}"/>
    <cellStyle name="Percent 3 2 2" xfId="6160" xr:uid="{00000000-0005-0000-0000-000012180000}"/>
    <cellStyle name="Percent 3 3" xfId="6161" xr:uid="{00000000-0005-0000-0000-000013180000}"/>
    <cellStyle name="Percent 3 4" xfId="6162" xr:uid="{00000000-0005-0000-0000-000014180000}"/>
    <cellStyle name="Percent 3 4 2" xfId="6163" xr:uid="{00000000-0005-0000-0000-000015180000}"/>
    <cellStyle name="Percent 3 5" xfId="6164" xr:uid="{00000000-0005-0000-0000-000016180000}"/>
    <cellStyle name="Percent 3 6" xfId="6159" xr:uid="{00000000-0005-0000-0000-000017180000}"/>
    <cellStyle name="Percent 30" xfId="6165" xr:uid="{00000000-0005-0000-0000-000018180000}"/>
    <cellStyle name="Percent 30 2" xfId="6166" xr:uid="{00000000-0005-0000-0000-000019180000}"/>
    <cellStyle name="Percent 31" xfId="6167" xr:uid="{00000000-0005-0000-0000-00001A180000}"/>
    <cellStyle name="Percent 31 2" xfId="6168" xr:uid="{00000000-0005-0000-0000-00001B180000}"/>
    <cellStyle name="Percent 32" xfId="6169" xr:uid="{00000000-0005-0000-0000-00001C180000}"/>
    <cellStyle name="Percent 32 2" xfId="6170" xr:uid="{00000000-0005-0000-0000-00001D180000}"/>
    <cellStyle name="Percent 33" xfId="6171" xr:uid="{00000000-0005-0000-0000-00001E180000}"/>
    <cellStyle name="Percent 33 2" xfId="6172" xr:uid="{00000000-0005-0000-0000-00001F180000}"/>
    <cellStyle name="Percent 34" xfId="6173" xr:uid="{00000000-0005-0000-0000-000020180000}"/>
    <cellStyle name="Percent 34 2" xfId="6174" xr:uid="{00000000-0005-0000-0000-000021180000}"/>
    <cellStyle name="Percent 35" xfId="6175" xr:uid="{00000000-0005-0000-0000-000022180000}"/>
    <cellStyle name="Percent 35 2" xfId="6176" xr:uid="{00000000-0005-0000-0000-000023180000}"/>
    <cellStyle name="Percent 36" xfId="6177" xr:uid="{00000000-0005-0000-0000-000024180000}"/>
    <cellStyle name="Percent 36 2" xfId="6178" xr:uid="{00000000-0005-0000-0000-000025180000}"/>
    <cellStyle name="Percent 37" xfId="6179" xr:uid="{00000000-0005-0000-0000-000026180000}"/>
    <cellStyle name="Percent 38" xfId="6180" xr:uid="{00000000-0005-0000-0000-000027180000}"/>
    <cellStyle name="Percent 39" xfId="6181" xr:uid="{00000000-0005-0000-0000-000028180000}"/>
    <cellStyle name="Percent 4" xfId="96" xr:uid="{00000000-0005-0000-0000-000029180000}"/>
    <cellStyle name="Percent 4 2" xfId="6183" xr:uid="{00000000-0005-0000-0000-00002A180000}"/>
    <cellStyle name="Percent 4 3" xfId="6184" xr:uid="{00000000-0005-0000-0000-00002B180000}"/>
    <cellStyle name="Percent 4 3 2" xfId="6185" xr:uid="{00000000-0005-0000-0000-00002C180000}"/>
    <cellStyle name="Percent 4 3 2 2" xfId="6186" xr:uid="{00000000-0005-0000-0000-00002D180000}"/>
    <cellStyle name="Percent 4 3 2 3" xfId="6187" xr:uid="{00000000-0005-0000-0000-00002E180000}"/>
    <cellStyle name="Percent 4 3 3" xfId="6188" xr:uid="{00000000-0005-0000-0000-00002F180000}"/>
    <cellStyle name="Percent 4 3 4" xfId="6189" xr:uid="{00000000-0005-0000-0000-000030180000}"/>
    <cellStyle name="Percent 4 4" xfId="6190" xr:uid="{00000000-0005-0000-0000-000031180000}"/>
    <cellStyle name="Percent 4 4 2" xfId="6191" xr:uid="{00000000-0005-0000-0000-000032180000}"/>
    <cellStyle name="Percent 4 4 3" xfId="6192" xr:uid="{00000000-0005-0000-0000-000033180000}"/>
    <cellStyle name="Percent 4 5" xfId="6193" xr:uid="{00000000-0005-0000-0000-000034180000}"/>
    <cellStyle name="Percent 4 6" xfId="6194" xr:uid="{00000000-0005-0000-0000-000035180000}"/>
    <cellStyle name="Percent 4 7" xfId="6182" xr:uid="{00000000-0005-0000-0000-000036180000}"/>
    <cellStyle name="Percent 40" xfId="6195" xr:uid="{00000000-0005-0000-0000-000037180000}"/>
    <cellStyle name="Percent 41" xfId="6196" xr:uid="{00000000-0005-0000-0000-000038180000}"/>
    <cellStyle name="Percent 42" xfId="6197" xr:uid="{00000000-0005-0000-0000-000039180000}"/>
    <cellStyle name="Percent 43" xfId="6198" xr:uid="{00000000-0005-0000-0000-00003A180000}"/>
    <cellStyle name="Percent 44" xfId="6199" xr:uid="{00000000-0005-0000-0000-00003B180000}"/>
    <cellStyle name="Percent 45" xfId="6200" xr:uid="{00000000-0005-0000-0000-00003C180000}"/>
    <cellStyle name="Percent 46" xfId="6201" xr:uid="{00000000-0005-0000-0000-00003D180000}"/>
    <cellStyle name="Percent 47" xfId="6202" xr:uid="{00000000-0005-0000-0000-00003E180000}"/>
    <cellStyle name="Percent 48" xfId="6203" xr:uid="{00000000-0005-0000-0000-00003F180000}"/>
    <cellStyle name="Percent 49" xfId="6204" xr:uid="{00000000-0005-0000-0000-000040180000}"/>
    <cellStyle name="Percent 5" xfId="42" xr:uid="{00000000-0005-0000-0000-000041180000}"/>
    <cellStyle name="Percent 5 2" xfId="6206" xr:uid="{00000000-0005-0000-0000-000042180000}"/>
    <cellStyle name="Percent 5 3" xfId="6207" xr:uid="{00000000-0005-0000-0000-000043180000}"/>
    <cellStyle name="Percent 5 4" xfId="6208" xr:uid="{00000000-0005-0000-0000-000044180000}"/>
    <cellStyle name="Percent 5 4 2" xfId="6209" xr:uid="{00000000-0005-0000-0000-000045180000}"/>
    <cellStyle name="Percent 5 5" xfId="6205" xr:uid="{00000000-0005-0000-0000-000046180000}"/>
    <cellStyle name="Percent 50" xfId="6210" xr:uid="{00000000-0005-0000-0000-000047180000}"/>
    <cellStyle name="Percent 51" xfId="6211" xr:uid="{00000000-0005-0000-0000-000048180000}"/>
    <cellStyle name="Percent 52" xfId="6212" xr:uid="{00000000-0005-0000-0000-000049180000}"/>
    <cellStyle name="Percent 53" xfId="6213" xr:uid="{00000000-0005-0000-0000-00004A180000}"/>
    <cellStyle name="Percent 54" xfId="6214" xr:uid="{00000000-0005-0000-0000-00004B180000}"/>
    <cellStyle name="Percent 55" xfId="6215" xr:uid="{00000000-0005-0000-0000-00004C180000}"/>
    <cellStyle name="Percent 56" xfId="6216" xr:uid="{00000000-0005-0000-0000-00004D180000}"/>
    <cellStyle name="Percent 57" xfId="6217" xr:uid="{00000000-0005-0000-0000-00004E180000}"/>
    <cellStyle name="Percent 58" xfId="6218" xr:uid="{00000000-0005-0000-0000-00004F180000}"/>
    <cellStyle name="Percent 59" xfId="6219" xr:uid="{00000000-0005-0000-0000-000050180000}"/>
    <cellStyle name="Percent 6" xfId="6220" xr:uid="{00000000-0005-0000-0000-000051180000}"/>
    <cellStyle name="Percent 6 2" xfId="6221" xr:uid="{00000000-0005-0000-0000-000052180000}"/>
    <cellStyle name="Percent 6 3" xfId="6222" xr:uid="{00000000-0005-0000-0000-000053180000}"/>
    <cellStyle name="Percent 6 3 2" xfId="6223" xr:uid="{00000000-0005-0000-0000-000054180000}"/>
    <cellStyle name="Percent 6 4" xfId="6224" xr:uid="{00000000-0005-0000-0000-000055180000}"/>
    <cellStyle name="Percent 60" xfId="6225" xr:uid="{00000000-0005-0000-0000-000056180000}"/>
    <cellStyle name="Percent 61" xfId="6226" xr:uid="{00000000-0005-0000-0000-000057180000}"/>
    <cellStyle name="Percent 62" xfId="6227" xr:uid="{00000000-0005-0000-0000-000058180000}"/>
    <cellStyle name="Percent 63" xfId="6228" xr:uid="{00000000-0005-0000-0000-000059180000}"/>
    <cellStyle name="Percent 64" xfId="6229" xr:uid="{00000000-0005-0000-0000-00005A180000}"/>
    <cellStyle name="Percent 65" xfId="6230" xr:uid="{00000000-0005-0000-0000-00005B180000}"/>
    <cellStyle name="Percent 66" xfId="6231" xr:uid="{00000000-0005-0000-0000-00005C180000}"/>
    <cellStyle name="Percent 67" xfId="6232" xr:uid="{00000000-0005-0000-0000-00005D180000}"/>
    <cellStyle name="Percent 68" xfId="6233" xr:uid="{00000000-0005-0000-0000-00005E180000}"/>
    <cellStyle name="Percent 69" xfId="6234" xr:uid="{00000000-0005-0000-0000-00005F180000}"/>
    <cellStyle name="Percent 7" xfId="6235" xr:uid="{00000000-0005-0000-0000-000060180000}"/>
    <cellStyle name="Percent 7 2" xfId="6236" xr:uid="{00000000-0005-0000-0000-000061180000}"/>
    <cellStyle name="Percent 7 3" xfId="6237" xr:uid="{00000000-0005-0000-0000-000062180000}"/>
    <cellStyle name="Percent 7 3 2" xfId="6238" xr:uid="{00000000-0005-0000-0000-000063180000}"/>
    <cellStyle name="Percent 70" xfId="6239" xr:uid="{00000000-0005-0000-0000-000064180000}"/>
    <cellStyle name="Percent 71" xfId="6240" xr:uid="{00000000-0005-0000-0000-000065180000}"/>
    <cellStyle name="Percent 72" xfId="6241" xr:uid="{00000000-0005-0000-0000-000066180000}"/>
    <cellStyle name="Percent 73" xfId="6526" xr:uid="{00000000-0005-0000-0000-000067180000}"/>
    <cellStyle name="Percent 74" xfId="6522" xr:uid="{00000000-0005-0000-0000-000068180000}"/>
    <cellStyle name="Percent 75" xfId="6533" xr:uid="{00000000-0005-0000-0000-000069180000}"/>
    <cellStyle name="Percent 8" xfId="6242" xr:uid="{00000000-0005-0000-0000-00006A180000}"/>
    <cellStyle name="Percent 8 2" xfId="6243" xr:uid="{00000000-0005-0000-0000-00006B180000}"/>
    <cellStyle name="Percent 9" xfId="6244" xr:uid="{00000000-0005-0000-0000-00006C180000}"/>
    <cellStyle name="Percent 9 2" xfId="6245" xr:uid="{00000000-0005-0000-0000-00006D180000}"/>
    <cellStyle name="Percent0" xfId="6246" xr:uid="{00000000-0005-0000-0000-00006E180000}"/>
    <cellStyle name="percentage" xfId="6247" xr:uid="{00000000-0005-0000-0000-00006F180000}"/>
    <cellStyle name="Percentuale_IT Assets" xfId="6248" xr:uid="{00000000-0005-0000-0000-000070180000}"/>
    <cellStyle name="PrePop Currency (0)" xfId="6249" xr:uid="{00000000-0005-0000-0000-000071180000}"/>
    <cellStyle name="PrePop Currency (2)" xfId="6250" xr:uid="{00000000-0005-0000-0000-000072180000}"/>
    <cellStyle name="PrePop Units (0)" xfId="6251" xr:uid="{00000000-0005-0000-0000-000073180000}"/>
    <cellStyle name="PrePop Units (1)" xfId="6252" xr:uid="{00000000-0005-0000-0000-000074180000}"/>
    <cellStyle name="PrePop Units (2)" xfId="6253" xr:uid="{00000000-0005-0000-0000-000075180000}"/>
    <cellStyle name="PSChar" xfId="6254" xr:uid="{00000000-0005-0000-0000-000076180000}"/>
    <cellStyle name="PSChar 2" xfId="6255" xr:uid="{00000000-0005-0000-0000-000077180000}"/>
    <cellStyle name="PSChar 2 2" xfId="6256" xr:uid="{00000000-0005-0000-0000-000078180000}"/>
    <cellStyle name="PSChar 2 3" xfId="6257" xr:uid="{00000000-0005-0000-0000-000079180000}"/>
    <cellStyle name="PSChar 2 4" xfId="6258" xr:uid="{00000000-0005-0000-0000-00007A180000}"/>
    <cellStyle name="PSChar 3" xfId="6259" xr:uid="{00000000-0005-0000-0000-00007B180000}"/>
    <cellStyle name="PSChar 3 2" xfId="6260" xr:uid="{00000000-0005-0000-0000-00007C180000}"/>
    <cellStyle name="PSDate" xfId="6261" xr:uid="{00000000-0005-0000-0000-00007D180000}"/>
    <cellStyle name="PSDate 2" xfId="6262" xr:uid="{00000000-0005-0000-0000-00007E180000}"/>
    <cellStyle name="PSDec" xfId="6263" xr:uid="{00000000-0005-0000-0000-00007F180000}"/>
    <cellStyle name="PSDec 2" xfId="6264" xr:uid="{00000000-0005-0000-0000-000080180000}"/>
    <cellStyle name="PSHeading" xfId="6265" xr:uid="{00000000-0005-0000-0000-000081180000}"/>
    <cellStyle name="PSInt" xfId="6266" xr:uid="{00000000-0005-0000-0000-000082180000}"/>
    <cellStyle name="PSInt 2" xfId="6267" xr:uid="{00000000-0005-0000-0000-000083180000}"/>
    <cellStyle name="PSSpacer" xfId="6268" xr:uid="{00000000-0005-0000-0000-000084180000}"/>
    <cellStyle name="PSSpacer 2" xfId="6269" xr:uid="{00000000-0005-0000-0000-000085180000}"/>
    <cellStyle name="RAMEY" xfId="6270" xr:uid="{00000000-0005-0000-0000-000086180000}"/>
    <cellStyle name="Ramey $k" xfId="6271" xr:uid="{00000000-0005-0000-0000-000087180000}"/>
    <cellStyle name="RAMEY_BAFOdevtest 5plus year v1" xfId="6272" xr:uid="{00000000-0005-0000-0000-000088180000}"/>
    <cellStyle name="REDCLEAR" xfId="6273" xr:uid="{00000000-0005-0000-0000-000089180000}"/>
    <cellStyle name="REDCLEAR 2" xfId="6274" xr:uid="{00000000-0005-0000-0000-00008A180000}"/>
    <cellStyle name="REDSHADE" xfId="6275" xr:uid="{00000000-0005-0000-0000-00008B180000}"/>
    <cellStyle name="REDSHADE 2" xfId="6276" xr:uid="{00000000-0005-0000-0000-00008C180000}"/>
    <cellStyle name="regstoresfromspecstores" xfId="6277" xr:uid="{00000000-0005-0000-0000-00008D180000}"/>
    <cellStyle name="RevList" xfId="6278" xr:uid="{00000000-0005-0000-0000-00008E180000}"/>
    <cellStyle name="round" xfId="6279" xr:uid="{00000000-0005-0000-0000-00008F180000}"/>
    <cellStyle name="s Services" xfId="6280" xr:uid="{00000000-0005-0000-0000-000090180000}"/>
    <cellStyle name="SAPBEXaggData" xfId="6281" xr:uid="{00000000-0005-0000-0000-000091180000}"/>
    <cellStyle name="SAPBEXaggData 2" xfId="6282" xr:uid="{00000000-0005-0000-0000-000092180000}"/>
    <cellStyle name="SAPBEXaggDataEmph" xfId="6283" xr:uid="{00000000-0005-0000-0000-000093180000}"/>
    <cellStyle name="SAPBEXaggDataEmph 2" xfId="6284" xr:uid="{00000000-0005-0000-0000-000094180000}"/>
    <cellStyle name="SAPBEXaggItem" xfId="6285" xr:uid="{00000000-0005-0000-0000-000095180000}"/>
    <cellStyle name="SAPBEXaggItem 2" xfId="6286" xr:uid="{00000000-0005-0000-0000-000096180000}"/>
    <cellStyle name="SAPBEXaggItemX" xfId="6287" xr:uid="{00000000-0005-0000-0000-000097180000}"/>
    <cellStyle name="SAPBEXaggItemX 2" xfId="6288" xr:uid="{00000000-0005-0000-0000-000098180000}"/>
    <cellStyle name="SAPBEXchaText" xfId="6289" xr:uid="{00000000-0005-0000-0000-000099180000}"/>
    <cellStyle name="SAPBEXexcBad7" xfId="6290" xr:uid="{00000000-0005-0000-0000-00009A180000}"/>
    <cellStyle name="SAPBEXexcBad7 2" xfId="6291" xr:uid="{00000000-0005-0000-0000-00009B180000}"/>
    <cellStyle name="SAPBEXexcBad8" xfId="6292" xr:uid="{00000000-0005-0000-0000-00009C180000}"/>
    <cellStyle name="SAPBEXexcBad8 2" xfId="6293" xr:uid="{00000000-0005-0000-0000-00009D180000}"/>
    <cellStyle name="SAPBEXexcBad9" xfId="6294" xr:uid="{00000000-0005-0000-0000-00009E180000}"/>
    <cellStyle name="SAPBEXexcBad9 2" xfId="6295" xr:uid="{00000000-0005-0000-0000-00009F180000}"/>
    <cellStyle name="SAPBEXexcCritical4" xfId="6296" xr:uid="{00000000-0005-0000-0000-0000A0180000}"/>
    <cellStyle name="SAPBEXexcCritical4 2" xfId="6297" xr:uid="{00000000-0005-0000-0000-0000A1180000}"/>
    <cellStyle name="SAPBEXexcCritical5" xfId="6298" xr:uid="{00000000-0005-0000-0000-0000A2180000}"/>
    <cellStyle name="SAPBEXexcCritical5 2" xfId="6299" xr:uid="{00000000-0005-0000-0000-0000A3180000}"/>
    <cellStyle name="SAPBEXexcCritical6" xfId="6300" xr:uid="{00000000-0005-0000-0000-0000A4180000}"/>
    <cellStyle name="SAPBEXexcCritical6 2" xfId="6301" xr:uid="{00000000-0005-0000-0000-0000A5180000}"/>
    <cellStyle name="SAPBEXexcGood1" xfId="6302" xr:uid="{00000000-0005-0000-0000-0000A6180000}"/>
    <cellStyle name="SAPBEXexcGood1 2" xfId="6303" xr:uid="{00000000-0005-0000-0000-0000A7180000}"/>
    <cellStyle name="SAPBEXexcGood2" xfId="6304" xr:uid="{00000000-0005-0000-0000-0000A8180000}"/>
    <cellStyle name="SAPBEXexcGood2 2" xfId="6305" xr:uid="{00000000-0005-0000-0000-0000A9180000}"/>
    <cellStyle name="SAPBEXexcGood3" xfId="6306" xr:uid="{00000000-0005-0000-0000-0000AA180000}"/>
    <cellStyle name="SAPBEXexcGood3 2" xfId="6307" xr:uid="{00000000-0005-0000-0000-0000AB180000}"/>
    <cellStyle name="SAPBEXfilterDrill" xfId="6308" xr:uid="{00000000-0005-0000-0000-0000AC180000}"/>
    <cellStyle name="SAPBEXfilterItem" xfId="6309" xr:uid="{00000000-0005-0000-0000-0000AD180000}"/>
    <cellStyle name="SAPBEXfilterText" xfId="6310" xr:uid="{00000000-0005-0000-0000-0000AE180000}"/>
    <cellStyle name="SAPBEXformats" xfId="6311" xr:uid="{00000000-0005-0000-0000-0000AF180000}"/>
    <cellStyle name="SAPBEXformats 2" xfId="6312" xr:uid="{00000000-0005-0000-0000-0000B0180000}"/>
    <cellStyle name="SAPBEXheaderItem" xfId="6313" xr:uid="{00000000-0005-0000-0000-0000B1180000}"/>
    <cellStyle name="SAPBEXheaderText" xfId="6314" xr:uid="{00000000-0005-0000-0000-0000B2180000}"/>
    <cellStyle name="SAPBEXHLevel0" xfId="6315" xr:uid="{00000000-0005-0000-0000-0000B3180000}"/>
    <cellStyle name="SAPBEXHLevel0 2" xfId="6316" xr:uid="{00000000-0005-0000-0000-0000B4180000}"/>
    <cellStyle name="SAPBEXHLevel0X" xfId="6317" xr:uid="{00000000-0005-0000-0000-0000B5180000}"/>
    <cellStyle name="SAPBEXHLevel0X 2" xfId="6318" xr:uid="{00000000-0005-0000-0000-0000B6180000}"/>
    <cellStyle name="SAPBEXHLevel1" xfId="6319" xr:uid="{00000000-0005-0000-0000-0000B7180000}"/>
    <cellStyle name="SAPBEXHLevel1 2" xfId="6320" xr:uid="{00000000-0005-0000-0000-0000B8180000}"/>
    <cellStyle name="SAPBEXHLevel1X" xfId="6321" xr:uid="{00000000-0005-0000-0000-0000B9180000}"/>
    <cellStyle name="SAPBEXHLevel1X 2" xfId="6322" xr:uid="{00000000-0005-0000-0000-0000BA180000}"/>
    <cellStyle name="SAPBEXHLevel2" xfId="6323" xr:uid="{00000000-0005-0000-0000-0000BB180000}"/>
    <cellStyle name="SAPBEXHLevel2 2" xfId="6324" xr:uid="{00000000-0005-0000-0000-0000BC180000}"/>
    <cellStyle name="SAPBEXHLevel2X" xfId="6325" xr:uid="{00000000-0005-0000-0000-0000BD180000}"/>
    <cellStyle name="SAPBEXHLevel2X 2" xfId="6326" xr:uid="{00000000-0005-0000-0000-0000BE180000}"/>
    <cellStyle name="SAPBEXHLevel3" xfId="6327" xr:uid="{00000000-0005-0000-0000-0000BF180000}"/>
    <cellStyle name="SAPBEXHLevel3 2" xfId="6328" xr:uid="{00000000-0005-0000-0000-0000C0180000}"/>
    <cellStyle name="SAPBEXHLevel3X" xfId="6329" xr:uid="{00000000-0005-0000-0000-0000C1180000}"/>
    <cellStyle name="SAPBEXHLevel3X 2" xfId="6330" xr:uid="{00000000-0005-0000-0000-0000C2180000}"/>
    <cellStyle name="SAPBEXresData" xfId="6331" xr:uid="{00000000-0005-0000-0000-0000C3180000}"/>
    <cellStyle name="SAPBEXresData 2" xfId="6332" xr:uid="{00000000-0005-0000-0000-0000C4180000}"/>
    <cellStyle name="SAPBEXresDataEmph" xfId="6333" xr:uid="{00000000-0005-0000-0000-0000C5180000}"/>
    <cellStyle name="SAPBEXresDataEmph 2" xfId="6334" xr:uid="{00000000-0005-0000-0000-0000C6180000}"/>
    <cellStyle name="SAPBEXresItem" xfId="6335" xr:uid="{00000000-0005-0000-0000-0000C7180000}"/>
    <cellStyle name="SAPBEXresItem 2" xfId="6336" xr:uid="{00000000-0005-0000-0000-0000C8180000}"/>
    <cellStyle name="SAPBEXresItemX" xfId="6337" xr:uid="{00000000-0005-0000-0000-0000C9180000}"/>
    <cellStyle name="SAPBEXresItemX 2" xfId="6338" xr:uid="{00000000-0005-0000-0000-0000CA180000}"/>
    <cellStyle name="SAPBEXstdData" xfId="6339" xr:uid="{00000000-0005-0000-0000-0000CB180000}"/>
    <cellStyle name="SAPBEXstdData 2" xfId="6340" xr:uid="{00000000-0005-0000-0000-0000CC180000}"/>
    <cellStyle name="SAPBEXstdDataEmph" xfId="6341" xr:uid="{00000000-0005-0000-0000-0000CD180000}"/>
    <cellStyle name="SAPBEXstdDataEmph 2" xfId="6342" xr:uid="{00000000-0005-0000-0000-0000CE180000}"/>
    <cellStyle name="SAPBEXstdItem" xfId="6343" xr:uid="{00000000-0005-0000-0000-0000CF180000}"/>
    <cellStyle name="SAPBEXstdItem 2" xfId="6344" xr:uid="{00000000-0005-0000-0000-0000D0180000}"/>
    <cellStyle name="SAPBEXstdItemX" xfId="6345" xr:uid="{00000000-0005-0000-0000-0000D1180000}"/>
    <cellStyle name="SAPBEXstdItemX 2" xfId="6346" xr:uid="{00000000-0005-0000-0000-0000D2180000}"/>
    <cellStyle name="SAPBEXtitle" xfId="6347" xr:uid="{00000000-0005-0000-0000-0000D3180000}"/>
    <cellStyle name="SAPBEXundefined" xfId="6348" xr:uid="{00000000-0005-0000-0000-0000D4180000}"/>
    <cellStyle name="SAPBEXundefined 2" xfId="6349" xr:uid="{00000000-0005-0000-0000-0000D5180000}"/>
    <cellStyle name="SHADE" xfId="6350" xr:uid="{00000000-0005-0000-0000-0000D6180000}"/>
    <cellStyle name="Shaded" xfId="6351" xr:uid="{00000000-0005-0000-0000-0000D7180000}"/>
    <cellStyle name="SHADEDSTORES" xfId="6352" xr:uid="{00000000-0005-0000-0000-0000D8180000}"/>
    <cellStyle name="SHADEDSTORES 2" xfId="6353" xr:uid="{00000000-0005-0000-0000-0000D9180000}"/>
    <cellStyle name="specstores" xfId="6354" xr:uid="{00000000-0005-0000-0000-0000DA180000}"/>
    <cellStyle name="SS Col Hdr" xfId="6355" xr:uid="{00000000-0005-0000-0000-0000DB180000}"/>
    <cellStyle name="SS Dim 1 Blank" xfId="6356" xr:uid="{00000000-0005-0000-0000-0000DC180000}"/>
    <cellStyle name="SS Dim 1 Title" xfId="6357" xr:uid="{00000000-0005-0000-0000-0000DD180000}"/>
    <cellStyle name="SS Dim 1 Value" xfId="6358" xr:uid="{00000000-0005-0000-0000-0000DE180000}"/>
    <cellStyle name="SS Dim 2 Blank" xfId="6359" xr:uid="{00000000-0005-0000-0000-0000DF180000}"/>
    <cellStyle name="SS Dim 2 Title" xfId="6360" xr:uid="{00000000-0005-0000-0000-0000E0180000}"/>
    <cellStyle name="SS Dim 2 Value" xfId="6361" xr:uid="{00000000-0005-0000-0000-0000E1180000}"/>
    <cellStyle name="SS Dim 3 Blank" xfId="6362" xr:uid="{00000000-0005-0000-0000-0000E2180000}"/>
    <cellStyle name="SS Dim 3 Title" xfId="6363" xr:uid="{00000000-0005-0000-0000-0000E3180000}"/>
    <cellStyle name="SS Dim 3 Value" xfId="6364" xr:uid="{00000000-0005-0000-0000-0000E4180000}"/>
    <cellStyle name="SS Dim 4 Blank" xfId="6365" xr:uid="{00000000-0005-0000-0000-0000E5180000}"/>
    <cellStyle name="SS Dim 4 Title" xfId="6366" xr:uid="{00000000-0005-0000-0000-0000E6180000}"/>
    <cellStyle name="SS Dim 4 Value" xfId="6367" xr:uid="{00000000-0005-0000-0000-0000E7180000}"/>
    <cellStyle name="SS Dim 5 Blank" xfId="6368" xr:uid="{00000000-0005-0000-0000-0000E8180000}"/>
    <cellStyle name="SS Dim 5 Title" xfId="6369" xr:uid="{00000000-0005-0000-0000-0000E9180000}"/>
    <cellStyle name="SS Dim 5 Value" xfId="6370" xr:uid="{00000000-0005-0000-0000-0000EA180000}"/>
    <cellStyle name="SS Other Measure" xfId="6371" xr:uid="{00000000-0005-0000-0000-0000EB180000}"/>
    <cellStyle name="SS Sum Measure" xfId="6372" xr:uid="{00000000-0005-0000-0000-0000EC180000}"/>
    <cellStyle name="SS Unbound Dim" xfId="6373" xr:uid="{00000000-0005-0000-0000-0000ED180000}"/>
    <cellStyle name="SS WAvg Measure" xfId="6374" xr:uid="{00000000-0005-0000-0000-0000EE180000}"/>
    <cellStyle name="ssn" xfId="6375" xr:uid="{00000000-0005-0000-0000-0000EF180000}"/>
    <cellStyle name="Standard_FuncLoc Liste per 241003" xfId="6376" xr:uid="{00000000-0005-0000-0000-0000F0180000}"/>
    <cellStyle name="Style 1" xfId="6377" xr:uid="{00000000-0005-0000-0000-0000F1180000}"/>
    <cellStyle name="Style 1 10" xfId="6378" xr:uid="{00000000-0005-0000-0000-0000F2180000}"/>
    <cellStyle name="Style 1 11" xfId="6379" xr:uid="{00000000-0005-0000-0000-0000F3180000}"/>
    <cellStyle name="Style 1 12" xfId="6380" xr:uid="{00000000-0005-0000-0000-0000F4180000}"/>
    <cellStyle name="Style 1 13" xfId="6381" xr:uid="{00000000-0005-0000-0000-0000F5180000}"/>
    <cellStyle name="Style 1 14" xfId="6382" xr:uid="{00000000-0005-0000-0000-0000F6180000}"/>
    <cellStyle name="Style 1 15" xfId="6383" xr:uid="{00000000-0005-0000-0000-0000F7180000}"/>
    <cellStyle name="Style 1 16" xfId="6384" xr:uid="{00000000-0005-0000-0000-0000F8180000}"/>
    <cellStyle name="Style 1 17" xfId="6385" xr:uid="{00000000-0005-0000-0000-0000F9180000}"/>
    <cellStyle name="Style 1 18" xfId="6386" xr:uid="{00000000-0005-0000-0000-0000FA180000}"/>
    <cellStyle name="Style 1 19" xfId="6387" xr:uid="{00000000-0005-0000-0000-0000FB180000}"/>
    <cellStyle name="Style 1 2" xfId="6388" xr:uid="{00000000-0005-0000-0000-0000FC180000}"/>
    <cellStyle name="Style 1 3" xfId="6389" xr:uid="{00000000-0005-0000-0000-0000FD180000}"/>
    <cellStyle name="Style 1 4" xfId="6390" xr:uid="{00000000-0005-0000-0000-0000FE180000}"/>
    <cellStyle name="Style 1 5" xfId="6391" xr:uid="{00000000-0005-0000-0000-0000FF180000}"/>
    <cellStyle name="Style 1 6" xfId="6392" xr:uid="{00000000-0005-0000-0000-000000190000}"/>
    <cellStyle name="Style 1 7" xfId="6393" xr:uid="{00000000-0005-0000-0000-000001190000}"/>
    <cellStyle name="Style 1 8" xfId="6394" xr:uid="{00000000-0005-0000-0000-000002190000}"/>
    <cellStyle name="Style 1 9" xfId="6395" xr:uid="{00000000-0005-0000-0000-000003190000}"/>
    <cellStyle name="Style 2" xfId="6396" xr:uid="{00000000-0005-0000-0000-000004190000}"/>
    <cellStyle name="Style 3" xfId="6397" xr:uid="{00000000-0005-0000-0000-000005190000}"/>
    <cellStyle name="Style 4" xfId="6398" xr:uid="{00000000-0005-0000-0000-000006190000}"/>
    <cellStyle name="Style 5" xfId="6399" xr:uid="{00000000-0005-0000-0000-000007190000}"/>
    <cellStyle name="Style 6" xfId="6400" xr:uid="{00000000-0005-0000-0000-000008190000}"/>
    <cellStyle name="Style 7" xfId="6401" xr:uid="{00000000-0005-0000-0000-000009190000}"/>
    <cellStyle name="Subtotal" xfId="6402" xr:uid="{00000000-0005-0000-0000-00000A190000}"/>
    <cellStyle name="subtotals" xfId="6403" xr:uid="{00000000-0005-0000-0000-00000B190000}"/>
    <cellStyle name="Sum" xfId="6404" xr:uid="{00000000-0005-0000-0000-00000C190000}"/>
    <cellStyle name="Sum %of HV" xfId="6405" xr:uid="{00000000-0005-0000-0000-00000D190000}"/>
    <cellStyle name="Sum_BAFO model 2 year v1" xfId="6406" xr:uid="{00000000-0005-0000-0000-00000E190000}"/>
    <cellStyle name="Text Indent A" xfId="6407" xr:uid="{00000000-0005-0000-0000-00000F190000}"/>
    <cellStyle name="Text Indent B" xfId="6408" xr:uid="{00000000-0005-0000-0000-000010190000}"/>
    <cellStyle name="Text Indent C" xfId="6409" xr:uid="{00000000-0005-0000-0000-000011190000}"/>
    <cellStyle name="Thousands (0)" xfId="6410" xr:uid="{00000000-0005-0000-0000-000012190000}"/>
    <cellStyle name="Thousands (1)" xfId="6411" xr:uid="{00000000-0005-0000-0000-000013190000}"/>
    <cellStyle name="time" xfId="6412" xr:uid="{00000000-0005-0000-0000-000014190000}"/>
    <cellStyle name="Title (non-wrap)" xfId="6413" xr:uid="{00000000-0005-0000-0000-000015190000}"/>
    <cellStyle name="Title 10" xfId="6414" xr:uid="{00000000-0005-0000-0000-000016190000}"/>
    <cellStyle name="Title 11" xfId="6415" xr:uid="{00000000-0005-0000-0000-000017190000}"/>
    <cellStyle name="Title 12" xfId="6416" xr:uid="{00000000-0005-0000-0000-000018190000}"/>
    <cellStyle name="Title 13" xfId="6417" xr:uid="{00000000-0005-0000-0000-000019190000}"/>
    <cellStyle name="Title 14" xfId="6418" xr:uid="{00000000-0005-0000-0000-00001A190000}"/>
    <cellStyle name="Title 15" xfId="6419" xr:uid="{00000000-0005-0000-0000-00001B190000}"/>
    <cellStyle name="Title 16" xfId="6420" xr:uid="{00000000-0005-0000-0000-00001C190000}"/>
    <cellStyle name="Title 17" xfId="6421" xr:uid="{00000000-0005-0000-0000-00001D190000}"/>
    <cellStyle name="Title 18" xfId="6422" xr:uid="{00000000-0005-0000-0000-00001E190000}"/>
    <cellStyle name="Title 19" xfId="6423" xr:uid="{00000000-0005-0000-0000-00001F190000}"/>
    <cellStyle name="Title 2" xfId="47" xr:uid="{00000000-0005-0000-0000-000020190000}"/>
    <cellStyle name="Title 2 2" xfId="6424" xr:uid="{00000000-0005-0000-0000-000021190000}"/>
    <cellStyle name="Title 20" xfId="6425" xr:uid="{00000000-0005-0000-0000-000022190000}"/>
    <cellStyle name="Title 21" xfId="6426" xr:uid="{00000000-0005-0000-0000-000023190000}"/>
    <cellStyle name="Title 22" xfId="6427" xr:uid="{00000000-0005-0000-0000-000024190000}"/>
    <cellStyle name="Title 23" xfId="6428" xr:uid="{00000000-0005-0000-0000-000025190000}"/>
    <cellStyle name="Title 24" xfId="6429" xr:uid="{00000000-0005-0000-0000-000026190000}"/>
    <cellStyle name="Title 3" xfId="43" xr:uid="{00000000-0005-0000-0000-000027190000}"/>
    <cellStyle name="Title 3 2" xfId="6431" xr:uid="{00000000-0005-0000-0000-000028190000}"/>
    <cellStyle name="Title 3 3" xfId="6432" xr:uid="{00000000-0005-0000-0000-000029190000}"/>
    <cellStyle name="Title 4" xfId="6433" xr:uid="{00000000-0005-0000-0000-00002A190000}"/>
    <cellStyle name="Title 5" xfId="6434" xr:uid="{00000000-0005-0000-0000-00002B190000}"/>
    <cellStyle name="Title 6" xfId="6435" xr:uid="{00000000-0005-0000-0000-00002C190000}"/>
    <cellStyle name="Title 7" xfId="6436" xr:uid="{00000000-0005-0000-0000-00002D190000}"/>
    <cellStyle name="Title 8" xfId="6437" xr:uid="{00000000-0005-0000-0000-00002E190000}"/>
    <cellStyle name="Title 9" xfId="6438" xr:uid="{00000000-0005-0000-0000-00002F190000}"/>
    <cellStyle name="Total 10" xfId="6439" xr:uid="{00000000-0005-0000-0000-000030190000}"/>
    <cellStyle name="Total 11" xfId="6440" xr:uid="{00000000-0005-0000-0000-000031190000}"/>
    <cellStyle name="Total 12" xfId="6441" xr:uid="{00000000-0005-0000-0000-000032190000}"/>
    <cellStyle name="Total 13" xfId="6442" xr:uid="{00000000-0005-0000-0000-000033190000}"/>
    <cellStyle name="Total 14" xfId="6443" xr:uid="{00000000-0005-0000-0000-000034190000}"/>
    <cellStyle name="Total 15" xfId="6444" xr:uid="{00000000-0005-0000-0000-000035190000}"/>
    <cellStyle name="Total 16" xfId="6445" xr:uid="{00000000-0005-0000-0000-000036190000}"/>
    <cellStyle name="Total 17" xfId="6446" xr:uid="{00000000-0005-0000-0000-000037190000}"/>
    <cellStyle name="Total 18" xfId="6447" xr:uid="{00000000-0005-0000-0000-000038190000}"/>
    <cellStyle name="Total 19" xfId="6448" xr:uid="{00000000-0005-0000-0000-000039190000}"/>
    <cellStyle name="Total 2" xfId="64" xr:uid="{00000000-0005-0000-0000-00003A190000}"/>
    <cellStyle name="Total 2 2" xfId="6450" xr:uid="{00000000-0005-0000-0000-00003B190000}"/>
    <cellStyle name="Total 2 2 2" xfId="6451" xr:uid="{00000000-0005-0000-0000-00003C190000}"/>
    <cellStyle name="Total 2 3" xfId="6452" xr:uid="{00000000-0005-0000-0000-00003D190000}"/>
    <cellStyle name="Total 2 4" xfId="6449" xr:uid="{00000000-0005-0000-0000-00003E190000}"/>
    <cellStyle name="Total 2_Order Book" xfId="6453" xr:uid="{00000000-0005-0000-0000-00003F190000}"/>
    <cellStyle name="Total 20" xfId="6454" xr:uid="{00000000-0005-0000-0000-000040190000}"/>
    <cellStyle name="Total 20 2" xfId="6455" xr:uid="{00000000-0005-0000-0000-000041190000}"/>
    <cellStyle name="Total 21" xfId="6456" xr:uid="{00000000-0005-0000-0000-000042190000}"/>
    <cellStyle name="Total 3" xfId="44" xr:uid="{00000000-0005-0000-0000-000043190000}"/>
    <cellStyle name="Total 3 2" xfId="6458" xr:uid="{00000000-0005-0000-0000-000044190000}"/>
    <cellStyle name="Total 3 3" xfId="6459" xr:uid="{00000000-0005-0000-0000-000045190000}"/>
    <cellStyle name="Total 3 4" xfId="6457" xr:uid="{00000000-0005-0000-0000-000046190000}"/>
    <cellStyle name="Total 4" xfId="6460" xr:uid="{00000000-0005-0000-0000-000047190000}"/>
    <cellStyle name="Total 5" xfId="6461" xr:uid="{00000000-0005-0000-0000-000048190000}"/>
    <cellStyle name="Total 6" xfId="6462" xr:uid="{00000000-0005-0000-0000-000049190000}"/>
    <cellStyle name="Total 7" xfId="6463" xr:uid="{00000000-0005-0000-0000-00004A190000}"/>
    <cellStyle name="Total 8" xfId="6464" xr:uid="{00000000-0005-0000-0000-00004B190000}"/>
    <cellStyle name="Total 9" xfId="6465" xr:uid="{00000000-0005-0000-0000-00004C190000}"/>
    <cellStyle name="Underline 2" xfId="6466" xr:uid="{00000000-0005-0000-0000-00004D190000}"/>
    <cellStyle name="Unprot" xfId="6467" xr:uid="{00000000-0005-0000-0000-00004E190000}"/>
    <cellStyle name="Unprot$" xfId="6468" xr:uid="{00000000-0005-0000-0000-00004F190000}"/>
    <cellStyle name="Unprotect" xfId="6469" xr:uid="{00000000-0005-0000-0000-000050190000}"/>
    <cellStyle name="Unprotect-$" xfId="6470" xr:uid="{00000000-0005-0000-0000-000051190000}"/>
    <cellStyle name="Unprotect_AstraZeneca Termination" xfId="6471" xr:uid="{00000000-0005-0000-0000-000052190000}"/>
    <cellStyle name="Unprotected" xfId="6472" xr:uid="{00000000-0005-0000-0000-000053190000}"/>
    <cellStyle name="use" xfId="6473" xr:uid="{00000000-0005-0000-0000-000054190000}"/>
    <cellStyle name="Valuta (0)_IT Assets" xfId="6474" xr:uid="{00000000-0005-0000-0000-000055190000}"/>
    <cellStyle name="Valuta_IT Assets" xfId="6475" xr:uid="{00000000-0005-0000-0000-000056190000}"/>
    <cellStyle name="Währung [0]_Austria Expense" xfId="6476" xr:uid="{00000000-0005-0000-0000-000057190000}"/>
    <cellStyle name="Währung_Austria Expense" xfId="6477" xr:uid="{00000000-0005-0000-0000-000058190000}"/>
    <cellStyle name="Warning Text 2" xfId="61" xr:uid="{00000000-0005-0000-0000-000059190000}"/>
    <cellStyle name="Warning Text 2 2" xfId="6478" xr:uid="{00000000-0005-0000-0000-00005A190000}"/>
    <cellStyle name="Warning Text 3" xfId="45" xr:uid="{00000000-0005-0000-0000-00005B190000}"/>
    <cellStyle name="Warning Text 4" xfId="6480" xr:uid="{00000000-0005-0000-0000-00005C190000}"/>
    <cellStyle name="Wrap" xfId="6481" xr:uid="{00000000-0005-0000-0000-00005D190000}"/>
    <cellStyle name="Year" xfId="6482" xr:uid="{00000000-0005-0000-0000-00005E190000}"/>
    <cellStyle name="Year 2" xfId="6483" xr:uid="{00000000-0005-0000-0000-00005F190000}"/>
    <cellStyle name="YELLOWCLEAR" xfId="6484" xr:uid="{00000000-0005-0000-0000-000060190000}"/>
    <cellStyle name="YELLOWCLEAR 2" xfId="6485" xr:uid="{00000000-0005-0000-0000-000061190000}"/>
    <cellStyle name="YELLOWSHADE" xfId="6486" xr:uid="{00000000-0005-0000-0000-000062190000}"/>
    <cellStyle name="YELLOWSHADE 2" xfId="6487" xr:uid="{00000000-0005-0000-0000-000063190000}"/>
    <cellStyle name="뒤에 오는 하이퍼링크_999-1" xfId="6488" xr:uid="{00000000-0005-0000-0000-000064190000}"/>
    <cellStyle name="백분율_전사 고정자산(작업용)" xfId="6489" xr:uid="{00000000-0005-0000-0000-000065190000}"/>
    <cellStyle name="뷭?_BOOKSHIP_공문 " xfId="6490" xr:uid="{00000000-0005-0000-0000-000066190000}"/>
    <cellStyle name="쉼표 [0]_Inventory~May29" xfId="6491" xr:uid="{00000000-0005-0000-0000-000067190000}"/>
    <cellStyle name="쉼표_AR_OK" xfId="6492" xr:uid="{00000000-0005-0000-0000-000068190000}"/>
    <cellStyle name="콤마 [0]_00사업(자금)" xfId="6493" xr:uid="{00000000-0005-0000-0000-000069190000}"/>
    <cellStyle name="콤마_00사업(자금)" xfId="6494" xr:uid="{00000000-0005-0000-0000-00006A190000}"/>
    <cellStyle name="통화 [0]_전사 고정자산(작업용)" xfId="6495" xr:uid="{00000000-0005-0000-0000-00006B190000}"/>
    <cellStyle name="통화_전사 고정자산(작업용)" xfId="6496" xr:uid="{00000000-0005-0000-0000-00006C190000}"/>
    <cellStyle name="표준_2000-12 AR" xfId="6497" xr:uid="{00000000-0005-0000-0000-00006D190000}"/>
    <cellStyle name="千位分隔_UTC_China_Att_R_Assets_DD_V1c_V3" xfId="6498" xr:uid="{00000000-0005-0000-0000-00006E190000}"/>
    <cellStyle name="崔矾" xfId="6499" xr:uid="{00000000-0005-0000-0000-00006F190000}"/>
    <cellStyle name="常规_Asset List" xfId="6500" xr:uid="{00000000-0005-0000-0000-000070190000}"/>
    <cellStyle name="拳企扁龋" xfId="6501" xr:uid="{00000000-0005-0000-0000-000071190000}"/>
    <cellStyle name="拳企扁龋0" xfId="6502" xr:uid="{00000000-0005-0000-0000-000072190000}"/>
    <cellStyle name="朝楼" xfId="6503" xr:uid="{00000000-0005-0000-0000-000073190000}"/>
    <cellStyle name="桁区切り [0.00]_PERSONAL" xfId="6504" xr:uid="{00000000-0005-0000-0000-000074190000}"/>
    <cellStyle name="桁区切り_PERSONAL" xfId="6505" xr:uid="{00000000-0005-0000-0000-000075190000}"/>
    <cellStyle name="標準_2001購入" xfId="6506" xr:uid="{00000000-0005-0000-0000-000076190000}"/>
    <cellStyle name="欺季飘" xfId="6507" xr:uid="{00000000-0005-0000-0000-000077190000}"/>
    <cellStyle name="烹拳 [0]_(type)醚褒" xfId="6508" xr:uid="{00000000-0005-0000-0000-000078190000}"/>
    <cellStyle name="烹拳_(type)醚褒" xfId="6509" xr:uid="{00000000-0005-0000-0000-000079190000}"/>
    <cellStyle name="磊府荐" xfId="6510" xr:uid="{00000000-0005-0000-0000-00007A190000}"/>
    <cellStyle name="磊府荐0" xfId="6511" xr:uid="{00000000-0005-0000-0000-00007B190000}"/>
    <cellStyle name="箭磊(R)" xfId="6512" xr:uid="{00000000-0005-0000-0000-00007C190000}"/>
    <cellStyle name="绊沥免仿1" xfId="6513" xr:uid="{00000000-0005-0000-0000-00007D190000}"/>
    <cellStyle name="绊沥免仿2" xfId="6514" xr:uid="{00000000-0005-0000-0000-00007E190000}"/>
    <cellStyle name="绊沥家箭痢" xfId="6515" xr:uid="{00000000-0005-0000-0000-00007F190000}"/>
    <cellStyle name="通貨 [0.00]_PERSONAL" xfId="6516" xr:uid="{00000000-0005-0000-0000-000080190000}"/>
    <cellStyle name="通貨_PERSONAL" xfId="6517" xr:uid="{00000000-0005-0000-0000-000081190000}"/>
    <cellStyle name="钎霖_(type)醚褒" xfId="6518" xr:uid="{00000000-0005-0000-0000-000082190000}"/>
    <cellStyle name="钦魂" xfId="6519" xr:uid="{00000000-0005-0000-0000-000083190000}"/>
    <cellStyle name="霓付 [0]_(type)醚褒" xfId="6520" xr:uid="{00000000-0005-0000-0000-000084190000}"/>
    <cellStyle name="霓付_(type)醚褒" xfId="6521" xr:uid="{00000000-0005-0000-0000-00008519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BP%20Models\OEB\Distribution\2018-2022\Evidence%20Prep\2017_Filing_Requirements_Chapter2_Appendic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A_OldCGAAPDepExp_Yr1"/>
      <sheetName val="App.2-CB_NewCGAAP_DepExp_Yr1"/>
      <sheetName val="App.2-CC_DepExp_Yr2"/>
      <sheetName val="App.2-CD_DepExp_Yr3"/>
      <sheetName val="App.2-CE_DepExp_Yr4"/>
      <sheetName val="App.2-CF_DepExp_Yr5"/>
      <sheetName val="App.2-CG_DepExp_Yr6"/>
      <sheetName val="App.2-CH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KA_P_OPEB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11"/>
  <sheetViews>
    <sheetView tabSelected="1" topLeftCell="A8" zoomScaleNormal="100" zoomScaleSheetLayoutView="85" workbookViewId="0">
      <selection activeCell="N20" sqref="N20"/>
    </sheetView>
  </sheetViews>
  <sheetFormatPr defaultRowHeight="15"/>
  <cols>
    <col min="1" max="1" width="58.85546875" customWidth="1"/>
    <col min="2" max="5" width="15" customWidth="1"/>
    <col min="6" max="7" width="16.28515625" customWidth="1"/>
    <col min="8" max="8" width="14" customWidth="1"/>
    <col min="9" max="13" width="15" customWidth="1"/>
    <col min="14" max="14" width="13.42578125" customWidth="1"/>
    <col min="15" max="15" width="14" customWidth="1"/>
    <col min="16" max="16" width="12.7109375" bestFit="1" customWidth="1"/>
  </cols>
  <sheetData>
    <row r="1" spans="1:16" hidden="1">
      <c r="A1" s="1"/>
      <c r="B1" s="1"/>
      <c r="C1" s="1"/>
      <c r="D1" s="1"/>
      <c r="E1" s="1"/>
      <c r="F1" s="1"/>
      <c r="G1" s="1"/>
      <c r="H1" s="35" t="s">
        <v>0</v>
      </c>
      <c r="I1" s="134" t="s">
        <v>1</v>
      </c>
      <c r="L1" s="1"/>
      <c r="M1" s="1"/>
      <c r="N1" s="1"/>
    </row>
    <row r="2" spans="1:16" hidden="1">
      <c r="A2" s="1"/>
      <c r="B2" s="1"/>
      <c r="C2" s="1"/>
      <c r="D2" s="1"/>
      <c r="E2" s="1"/>
      <c r="F2" s="1"/>
      <c r="G2" s="1"/>
      <c r="H2" s="35" t="s">
        <v>2</v>
      </c>
      <c r="I2" s="135" t="s">
        <v>3</v>
      </c>
      <c r="L2" s="1"/>
      <c r="M2" s="1"/>
      <c r="N2" s="1"/>
    </row>
    <row r="3" spans="1:16" hidden="1">
      <c r="A3" s="138"/>
      <c r="B3" s="115"/>
      <c r="C3" s="115"/>
      <c r="D3" s="115"/>
      <c r="E3" s="115"/>
      <c r="F3" s="115"/>
      <c r="G3" s="115"/>
      <c r="H3" s="35" t="s">
        <v>4</v>
      </c>
      <c r="I3" s="135">
        <v>2</v>
      </c>
      <c r="L3" s="1"/>
      <c r="M3" s="1"/>
      <c r="N3" s="1"/>
    </row>
    <row r="4" spans="1:16" hidden="1">
      <c r="A4" s="1"/>
      <c r="B4" s="1"/>
      <c r="C4" s="1"/>
      <c r="D4" s="1"/>
      <c r="E4" s="1"/>
      <c r="F4" s="1"/>
      <c r="G4" s="1"/>
      <c r="H4" s="35" t="s">
        <v>5</v>
      </c>
      <c r="I4" s="136" t="s">
        <v>6</v>
      </c>
      <c r="L4" s="1"/>
      <c r="M4" s="1"/>
      <c r="N4" s="1"/>
    </row>
    <row r="5" spans="1:16" hidden="1">
      <c r="A5" s="1"/>
      <c r="B5" s="1"/>
      <c r="C5" s="1"/>
      <c r="D5" s="1"/>
      <c r="E5" s="1"/>
      <c r="F5" s="1"/>
      <c r="G5" s="1"/>
      <c r="H5" s="35" t="s">
        <v>7</v>
      </c>
      <c r="I5" s="136" t="s">
        <v>8</v>
      </c>
      <c r="N5" s="1"/>
    </row>
    <row r="6" spans="1:16" ht="23.25" hidden="1" customHeight="1">
      <c r="A6" s="1"/>
      <c r="B6" s="36"/>
      <c r="C6" s="36"/>
      <c r="D6" s="36"/>
      <c r="E6" s="36"/>
      <c r="F6" s="36"/>
      <c r="G6" s="36"/>
      <c r="H6" s="35" t="s">
        <v>9</v>
      </c>
      <c r="I6" s="119"/>
      <c r="L6" s="22"/>
      <c r="M6" s="22"/>
      <c r="N6" s="1"/>
    </row>
    <row r="7" spans="1:16" hidden="1">
      <c r="A7" s="1"/>
      <c r="B7" s="1"/>
      <c r="C7" s="1"/>
      <c r="D7" s="1"/>
      <c r="E7" s="1"/>
      <c r="F7" s="1"/>
      <c r="G7" s="1"/>
      <c r="H7" s="35" t="s">
        <v>10</v>
      </c>
      <c r="I7" s="120"/>
      <c r="L7" s="22"/>
      <c r="M7" s="22"/>
      <c r="N7" s="1"/>
    </row>
    <row r="8" spans="1:16">
      <c r="A8" s="1"/>
      <c r="B8" s="121"/>
      <c r="C8" s="1"/>
      <c r="D8" s="1"/>
      <c r="E8" s="1"/>
      <c r="F8" s="1"/>
      <c r="G8" s="1"/>
      <c r="H8" s="1"/>
      <c r="I8" s="1"/>
      <c r="J8" s="1"/>
      <c r="K8" s="1"/>
      <c r="O8" s="1"/>
      <c r="P8" s="1"/>
    </row>
    <row r="9" spans="1:16" ht="18">
      <c r="A9" s="226" t="s">
        <v>11</v>
      </c>
      <c r="B9" s="226"/>
      <c r="C9" s="226"/>
      <c r="D9" s="226"/>
      <c r="E9" s="226"/>
      <c r="F9" s="226"/>
      <c r="G9" s="226"/>
      <c r="H9" s="226"/>
      <c r="I9" s="226"/>
      <c r="J9" s="1"/>
      <c r="K9" s="1"/>
      <c r="L9" s="146"/>
      <c r="M9" s="146"/>
      <c r="O9" s="1"/>
      <c r="P9" s="1"/>
    </row>
    <row r="10" spans="1:16" ht="18">
      <c r="A10" s="226" t="s">
        <v>137</v>
      </c>
      <c r="B10" s="226"/>
      <c r="C10" s="226"/>
      <c r="D10" s="226"/>
      <c r="E10" s="226"/>
      <c r="F10" s="226"/>
      <c r="G10" s="226"/>
      <c r="H10" s="226"/>
      <c r="I10" s="226"/>
      <c r="J10" s="1"/>
      <c r="K10" s="1"/>
      <c r="L10" s="1"/>
      <c r="M10" s="1"/>
      <c r="O10" s="1"/>
      <c r="P10" s="1"/>
    </row>
    <row r="11" spans="1:16" ht="6.95" customHeight="1">
      <c r="A11" s="1"/>
      <c r="B11" s="1"/>
      <c r="C11" s="1"/>
      <c r="D11" s="1"/>
      <c r="E11" s="1"/>
      <c r="F11" s="1"/>
      <c r="G11" s="1"/>
      <c r="H11" s="1"/>
      <c r="I11" s="1"/>
      <c r="J11" s="1"/>
      <c r="K11" s="1"/>
      <c r="L11" s="1"/>
      <c r="M11" s="1"/>
      <c r="N11" s="1"/>
      <c r="O11" s="1"/>
      <c r="P11" s="1"/>
    </row>
    <row r="12" spans="1:16" ht="18" customHeight="1" thickBot="1">
      <c r="A12" s="1"/>
      <c r="B12" s="1"/>
      <c r="C12" s="1"/>
      <c r="D12" s="1"/>
      <c r="E12" s="1"/>
      <c r="F12" s="1"/>
      <c r="G12" s="1"/>
      <c r="H12" s="1"/>
      <c r="J12" s="150" t="s">
        <v>12</v>
      </c>
      <c r="K12" s="150"/>
      <c r="L12" s="1"/>
      <c r="M12" s="1"/>
      <c r="N12" s="1"/>
      <c r="O12" s="1"/>
      <c r="P12" s="1"/>
    </row>
    <row r="13" spans="1:16" ht="47.25" customHeight="1" thickBot="1">
      <c r="A13" s="130"/>
      <c r="B13" s="34" t="s">
        <v>13</v>
      </c>
      <c r="C13" s="34" t="s">
        <v>14</v>
      </c>
      <c r="D13" s="34" t="s">
        <v>15</v>
      </c>
      <c r="E13" s="34" t="s">
        <v>16</v>
      </c>
      <c r="F13" s="34" t="s">
        <v>17</v>
      </c>
      <c r="G13" s="74" t="s">
        <v>18</v>
      </c>
      <c r="H13" s="74" t="s">
        <v>19</v>
      </c>
      <c r="I13" s="33" t="s">
        <v>20</v>
      </c>
      <c r="J13" s="33" t="s">
        <v>21</v>
      </c>
      <c r="K13" s="177"/>
      <c r="N13" s="2"/>
      <c r="O13" s="2"/>
      <c r="P13" s="2"/>
    </row>
    <row r="14" spans="1:16" ht="15.75" thickBot="1">
      <c r="A14" s="32" t="s">
        <v>22</v>
      </c>
      <c r="B14" s="31" t="s">
        <v>23</v>
      </c>
      <c r="C14" s="31" t="s">
        <v>23</v>
      </c>
      <c r="D14" s="31" t="s">
        <v>23</v>
      </c>
      <c r="E14" s="31" t="s">
        <v>23</v>
      </c>
      <c r="F14" s="31" t="s">
        <v>23</v>
      </c>
      <c r="G14" s="31" t="s">
        <v>23</v>
      </c>
      <c r="H14" s="31" t="s">
        <v>23</v>
      </c>
      <c r="I14" s="30" t="s">
        <v>23</v>
      </c>
      <c r="J14" s="30" t="s">
        <v>23</v>
      </c>
      <c r="K14" s="29"/>
      <c r="L14" s="29"/>
      <c r="M14" s="29"/>
      <c r="N14" s="2"/>
      <c r="O14" s="2"/>
    </row>
    <row r="15" spans="1:16">
      <c r="A15" s="165" t="s">
        <v>24</v>
      </c>
      <c r="B15" s="81">
        <v>229.35123568999998</v>
      </c>
      <c r="C15" s="81">
        <v>207.81008163000001</v>
      </c>
      <c r="D15" s="26"/>
      <c r="E15" s="81">
        <v>200.89227582999999</v>
      </c>
      <c r="F15" s="81">
        <v>205.23343944000001</v>
      </c>
      <c r="G15" s="81">
        <v>205.56219939000002</v>
      </c>
      <c r="H15" s="81">
        <v>208.26246931</v>
      </c>
      <c r="I15" s="82">
        <v>219.63279083999998</v>
      </c>
      <c r="J15" s="82">
        <v>231.15974496213971</v>
      </c>
      <c r="K15" s="221"/>
      <c r="L15" s="27"/>
      <c r="M15" s="27"/>
      <c r="N15" s="2"/>
      <c r="O15" s="2"/>
      <c r="P15" s="1"/>
    </row>
    <row r="16" spans="1:16">
      <c r="A16" s="166" t="s">
        <v>25</v>
      </c>
      <c r="B16" s="83">
        <v>5.186661552675182</v>
      </c>
      <c r="C16" s="83">
        <v>4.3638305840231082</v>
      </c>
      <c r="D16" s="26"/>
      <c r="E16" s="83">
        <v>6.7101449492</v>
      </c>
      <c r="F16" s="83">
        <v>8.258055818399999</v>
      </c>
      <c r="G16" s="83">
        <v>7.0231588764115651</v>
      </c>
      <c r="H16" s="83">
        <v>8.928683359199999</v>
      </c>
      <c r="I16" s="84">
        <v>8.5766066160000012</v>
      </c>
      <c r="J16" s="84">
        <v>9.0267313474126798</v>
      </c>
      <c r="K16" s="27"/>
      <c r="L16" s="27"/>
      <c r="M16" s="27"/>
      <c r="N16" s="2"/>
      <c r="O16" s="2"/>
      <c r="P16" s="1"/>
    </row>
    <row r="17" spans="1:17">
      <c r="A17" s="166" t="s">
        <v>26</v>
      </c>
      <c r="B17" s="83">
        <v>53.414978501662247</v>
      </c>
      <c r="C17" s="83">
        <v>51.020473612160984</v>
      </c>
      <c r="D17" s="26"/>
      <c r="E17" s="83">
        <v>47.92203947469379</v>
      </c>
      <c r="F17" s="83">
        <v>48.806137059376738</v>
      </c>
      <c r="G17" s="83">
        <v>47.574657262161423</v>
      </c>
      <c r="H17" s="83">
        <v>48.6164778515747</v>
      </c>
      <c r="I17" s="84">
        <v>49.039958540377611</v>
      </c>
      <c r="J17" s="84">
        <v>51.613715173367666</v>
      </c>
      <c r="K17" s="27"/>
      <c r="L17" s="27"/>
      <c r="M17" s="27"/>
      <c r="N17" s="2"/>
      <c r="O17" s="2"/>
      <c r="P17" s="1"/>
    </row>
    <row r="18" spans="1:17">
      <c r="A18" s="166" t="s">
        <v>27</v>
      </c>
      <c r="B18" s="83">
        <v>31.046188279224381</v>
      </c>
      <c r="C18" s="83">
        <v>26.726291278883</v>
      </c>
      <c r="D18" s="26"/>
      <c r="E18" s="83">
        <v>25.303519787343003</v>
      </c>
      <c r="F18" s="83">
        <v>25.172599182766096</v>
      </c>
      <c r="G18" s="83">
        <v>26.555093880969</v>
      </c>
      <c r="H18" s="83">
        <v>26.58179703543308</v>
      </c>
      <c r="I18" s="84">
        <v>27.429621809536584</v>
      </c>
      <c r="J18" s="84">
        <v>28.869206449775962</v>
      </c>
      <c r="K18" s="27"/>
      <c r="L18" s="27"/>
      <c r="M18" s="27"/>
      <c r="N18" s="2"/>
      <c r="O18" s="2"/>
      <c r="P18" s="1"/>
    </row>
    <row r="19" spans="1:17">
      <c r="A19" s="16" t="s">
        <v>28</v>
      </c>
      <c r="B19" s="85">
        <f t="shared" ref="B19:J19" si="0">SUM(B15:B18)</f>
        <v>318.9990640235618</v>
      </c>
      <c r="C19" s="85">
        <f t="shared" si="0"/>
        <v>289.92067710506711</v>
      </c>
      <c r="D19" s="26"/>
      <c r="E19" s="85">
        <f t="shared" si="0"/>
        <v>280.8279800412368</v>
      </c>
      <c r="F19" s="85">
        <f t="shared" si="0"/>
        <v>287.47023150054287</v>
      </c>
      <c r="G19" s="85">
        <f t="shared" si="0"/>
        <v>286.71510940954204</v>
      </c>
      <c r="H19" s="85">
        <f t="shared" si="0"/>
        <v>292.38942755620775</v>
      </c>
      <c r="I19" s="86">
        <f t="shared" si="0"/>
        <v>304.67897780591414</v>
      </c>
      <c r="J19" s="86">
        <f t="shared" si="0"/>
        <v>320.66939793269603</v>
      </c>
      <c r="L19" s="2"/>
      <c r="O19" s="2"/>
      <c r="P19" s="1"/>
    </row>
    <row r="20" spans="1:17">
      <c r="A20" s="16" t="s">
        <v>29</v>
      </c>
      <c r="B20" s="26"/>
      <c r="C20" s="25">
        <f>IF(ISERROR((C19-B19)/B19), "", (C19-B19)/B19)</f>
        <v>-9.115508538403394E-2</v>
      </c>
      <c r="D20" s="26"/>
      <c r="E20" s="25">
        <f>IF(ISERROR((E19-C19)/C19), "", (E19-C19)/C19)</f>
        <v>-3.1362706360316364E-2</v>
      </c>
      <c r="F20" s="25">
        <f>IF(ISERROR((F19-E19)/E19), "", (F19-E19)/E19)</f>
        <v>2.3652384845451364E-2</v>
      </c>
      <c r="G20" s="209">
        <f>IF(ISERROR((G19-E19)/E19), "", (G19-E19)/E19)</f>
        <v>2.0963471543828261E-2</v>
      </c>
      <c r="H20" s="209">
        <f>IF(ISERROR((H19-G19)/G19), "", (H19-G19)/G19)</f>
        <v>1.9790788697363528E-2</v>
      </c>
      <c r="I20" s="210">
        <f>IF(ISERROR((I19-H19)/H19), "", (I19-H19)/H19)</f>
        <v>4.2031445365253169E-2</v>
      </c>
      <c r="J20" s="210">
        <f>IF(ISERROR((J19-H19)/H19), "", (J19-H19)/H19)</f>
        <v>9.6720222112175555E-2</v>
      </c>
      <c r="L20" s="2"/>
      <c r="O20" s="2"/>
      <c r="P20" s="1"/>
    </row>
    <row r="21" spans="1:17">
      <c r="A21" s="16" t="s">
        <v>30</v>
      </c>
      <c r="B21" s="26"/>
      <c r="C21" s="26"/>
      <c r="D21" s="26"/>
      <c r="E21" s="26"/>
      <c r="F21" s="26"/>
      <c r="G21" s="26"/>
      <c r="H21" s="26"/>
      <c r="I21" s="24">
        <f>IF(ISERROR((I19-$E$19)/$E$19), "", (I19-$E$19)/$E$19)</f>
        <v>8.4930987863727339E-2</v>
      </c>
      <c r="J21" s="24">
        <f>IF(ISERROR((J19-$E$19)/$E$19), "", (J19-$E$19)/$E$19)</f>
        <v>0.14187125472899428</v>
      </c>
      <c r="L21" s="1"/>
      <c r="O21" s="2"/>
      <c r="P21" s="1"/>
    </row>
    <row r="22" spans="1:17">
      <c r="A22" s="167" t="s">
        <v>31</v>
      </c>
      <c r="B22" s="87">
        <v>10.983100343031289</v>
      </c>
      <c r="C22" s="87">
        <v>7.1750431386460019</v>
      </c>
      <c r="D22" s="26"/>
      <c r="E22" s="87">
        <v>7.0497104057820108</v>
      </c>
      <c r="F22" s="87">
        <v>6.0130700929284933</v>
      </c>
      <c r="G22" s="87">
        <v>5.8262466767579646</v>
      </c>
      <c r="H22" s="87">
        <v>6.7365953578535969</v>
      </c>
      <c r="I22" s="88">
        <v>6.8975839870810871</v>
      </c>
      <c r="J22" s="88">
        <v>7.2595888310235841</v>
      </c>
      <c r="L22" s="1"/>
      <c r="O22" s="2"/>
      <c r="P22" s="1"/>
    </row>
    <row r="23" spans="1:17" ht="24">
      <c r="A23" s="167" t="s">
        <v>32</v>
      </c>
      <c r="B23" s="87">
        <v>4.5788963898189348</v>
      </c>
      <c r="C23" s="87">
        <v>4.4554508895995504</v>
      </c>
      <c r="D23" s="26"/>
      <c r="E23" s="87">
        <v>4.443957345940456</v>
      </c>
      <c r="F23" s="87">
        <v>7.1653706162463653</v>
      </c>
      <c r="G23" s="87">
        <v>6.1027687445345471</v>
      </c>
      <c r="H23" s="87">
        <v>7.3376545246202891</v>
      </c>
      <c r="I23" s="88">
        <v>7.5776076132396692</v>
      </c>
      <c r="J23" s="88">
        <v>7.9753020329997018</v>
      </c>
      <c r="L23" s="2"/>
      <c r="O23" s="2"/>
      <c r="P23" s="1"/>
    </row>
    <row r="24" spans="1:17">
      <c r="A24" s="167" t="s">
        <v>33</v>
      </c>
      <c r="B24" s="87">
        <v>87.915089198814115</v>
      </c>
      <c r="C24" s="87">
        <v>83.734822221728194</v>
      </c>
      <c r="D24" s="26"/>
      <c r="E24" s="87">
        <v>84.139919353289841</v>
      </c>
      <c r="F24" s="87">
        <v>83.553093607544369</v>
      </c>
      <c r="G24" s="87">
        <v>87.123107516327977</v>
      </c>
      <c r="H24" s="87">
        <v>87.572833244943737</v>
      </c>
      <c r="I24" s="88">
        <v>89.286451391035271</v>
      </c>
      <c r="J24" s="88">
        <v>93.972458544051335</v>
      </c>
      <c r="K24" s="27"/>
      <c r="L24" s="27"/>
      <c r="M24" s="27"/>
      <c r="N24" s="2"/>
      <c r="O24" s="2"/>
      <c r="P24" s="1"/>
    </row>
    <row r="25" spans="1:17">
      <c r="A25" s="167" t="s">
        <v>34</v>
      </c>
      <c r="B25" s="87">
        <v>50.402959922501658</v>
      </c>
      <c r="C25" s="87">
        <v>53.686858059116766</v>
      </c>
      <c r="D25" s="26"/>
      <c r="E25" s="87">
        <v>51.240013713467199</v>
      </c>
      <c r="F25" s="87">
        <v>51.397690899097704</v>
      </c>
      <c r="G25" s="87">
        <v>54.064601945097607</v>
      </c>
      <c r="H25" s="87">
        <v>51.159976314063776</v>
      </c>
      <c r="I25" s="88">
        <v>53.697641871615097</v>
      </c>
      <c r="J25" s="88">
        <v>56.515846985495884</v>
      </c>
      <c r="K25" s="27"/>
      <c r="L25" s="27"/>
      <c r="M25" s="27"/>
      <c r="N25" s="2"/>
      <c r="O25" s="2"/>
      <c r="P25" s="1"/>
    </row>
    <row r="26" spans="1:17">
      <c r="A26" s="167" t="s">
        <v>35</v>
      </c>
      <c r="B26" s="87">
        <v>65.297293139999994</v>
      </c>
      <c r="C26" s="87">
        <v>60.775050549999996</v>
      </c>
      <c r="D26" s="26"/>
      <c r="E26" s="87">
        <v>65.422239409999989</v>
      </c>
      <c r="F26" s="87">
        <v>69.09913615400815</v>
      </c>
      <c r="G26" s="87">
        <v>63.886503779999998</v>
      </c>
      <c r="H26" s="87">
        <v>70.206700856293736</v>
      </c>
      <c r="I26" s="88">
        <v>71.360555049326777</v>
      </c>
      <c r="J26" s="88">
        <v>75.105760130216765</v>
      </c>
      <c r="K26" s="27"/>
      <c r="L26" s="27"/>
      <c r="M26" s="27"/>
      <c r="N26" s="2"/>
      <c r="O26" s="2"/>
      <c r="P26" s="1"/>
    </row>
    <row r="27" spans="1:17">
      <c r="A27" s="16" t="s">
        <v>28</v>
      </c>
      <c r="B27" s="85">
        <f t="shared" ref="B27:H27" si="1">SUM(B22:B26)</f>
        <v>219.17733899416598</v>
      </c>
      <c r="C27" s="85">
        <f t="shared" si="1"/>
        <v>209.82722485909051</v>
      </c>
      <c r="D27" s="26"/>
      <c r="E27" s="85">
        <f t="shared" si="1"/>
        <v>212.29584022847951</v>
      </c>
      <c r="F27" s="85">
        <f t="shared" si="1"/>
        <v>217.22836136982511</v>
      </c>
      <c r="G27" s="85">
        <f t="shared" si="1"/>
        <v>217.00322866271807</v>
      </c>
      <c r="H27" s="85">
        <f t="shared" si="1"/>
        <v>223.01376029777515</v>
      </c>
      <c r="I27" s="86">
        <f>SUM(I22:I26)</f>
        <v>228.81983991229788</v>
      </c>
      <c r="J27" s="86">
        <f>SUM(J22:J26)</f>
        <v>240.82895652378727</v>
      </c>
      <c r="K27" s="23"/>
      <c r="L27" s="23"/>
      <c r="M27" s="23"/>
      <c r="N27" s="23"/>
      <c r="O27" s="23"/>
      <c r="P27" s="23"/>
      <c r="Q27" s="23"/>
    </row>
    <row r="28" spans="1:17">
      <c r="A28" s="16" t="s">
        <v>29</v>
      </c>
      <c r="B28" s="26"/>
      <c r="C28" s="25">
        <f>IF(ISERROR((C27-B27)/B27), "", (C27-B27)/B27)</f>
        <v>-4.2660040394615573E-2</v>
      </c>
      <c r="D28" s="26"/>
      <c r="E28" s="25">
        <f>IF(ISERROR((E27-C27)/C27), "", (E27-C27)/C27)</f>
        <v>1.1764990796817707E-2</v>
      </c>
      <c r="F28" s="25">
        <f>IF(ISERROR((F27-E27)/E27), "", (F27-E27)/E27)</f>
        <v>2.3234186482585188E-2</v>
      </c>
      <c r="G28" s="209">
        <f>IF(ISERROR((G27-E27)/E27), "", (G27-E27)/E27)</f>
        <v>2.2173719603607523E-2</v>
      </c>
      <c r="H28" s="209">
        <f>IF(ISERROR((H27-G27)/G27), "", (H27-G27)/G27)</f>
        <v>2.7697890359037355E-2</v>
      </c>
      <c r="I28" s="210">
        <f>IF(ISERROR((I27-H27)/H27), "", (I27-H27)/H27)</f>
        <v>2.603462497906078E-2</v>
      </c>
      <c r="J28" s="210">
        <f>IF(ISERROR((J27-H27)/H27), "", (J27-H27)/H27)</f>
        <v>7.9883843051768183E-2</v>
      </c>
      <c r="K28" s="22"/>
      <c r="L28" s="22"/>
      <c r="M28" s="22"/>
      <c r="N28" s="2"/>
      <c r="O28" s="2"/>
      <c r="P28" s="1"/>
    </row>
    <row r="29" spans="1:17">
      <c r="A29" s="16" t="s">
        <v>30</v>
      </c>
      <c r="B29" s="26"/>
      <c r="C29" s="26"/>
      <c r="D29" s="26"/>
      <c r="E29" s="26"/>
      <c r="F29" s="26"/>
      <c r="G29" s="26"/>
      <c r="H29" s="26"/>
      <c r="I29" s="24">
        <f>IF(ISERROR((I27-$E$27)/$E$27), "", (I27-$E$27)/$E$27)</f>
        <v>7.7834778420692197E-2</v>
      </c>
      <c r="J29" s="24">
        <f>IF(ISERROR((J27-$E$27)/$E$27), "", (J27-$E$27)/$E$27)</f>
        <v>0.1344026160126337</v>
      </c>
      <c r="K29" s="22"/>
      <c r="L29" s="22"/>
      <c r="M29" s="22"/>
      <c r="N29" s="2"/>
      <c r="O29" s="2"/>
      <c r="P29" s="1"/>
    </row>
    <row r="30" spans="1:17">
      <c r="A30" s="167" t="s">
        <v>36</v>
      </c>
      <c r="B30" s="87">
        <v>-119.00369215093953</v>
      </c>
      <c r="C30" s="87">
        <v>-141.87222301910475</v>
      </c>
      <c r="D30" s="26"/>
      <c r="E30" s="87">
        <v>-94.616551929635634</v>
      </c>
      <c r="F30" s="87">
        <v>-115.70425300029645</v>
      </c>
      <c r="G30" s="87">
        <v>-101.91077663280744</v>
      </c>
      <c r="H30" s="87">
        <v>-121.95679338375186</v>
      </c>
      <c r="I30" s="88">
        <v>-112.96914810289894</v>
      </c>
      <c r="J30" s="88">
        <v>-118.89809060014177</v>
      </c>
      <c r="K30" s="22"/>
      <c r="L30" s="22"/>
      <c r="M30" s="22"/>
      <c r="N30" s="2"/>
      <c r="O30" s="2"/>
      <c r="P30" s="1"/>
    </row>
    <row r="31" spans="1:17">
      <c r="A31" s="16" t="s">
        <v>37</v>
      </c>
      <c r="B31" s="85">
        <f>SUM(B27,B19,B30)</f>
        <v>419.17271086678829</v>
      </c>
      <c r="C31" s="85">
        <f t="shared" ref="C31:I31" si="2">SUM(C27,C19,C30)</f>
        <v>357.87567894505287</v>
      </c>
      <c r="D31" s="161">
        <f>'2-JC'!D65</f>
        <v>385.04020701855671</v>
      </c>
      <c r="E31" s="85">
        <f t="shared" si="2"/>
        <v>398.50726834008066</v>
      </c>
      <c r="F31" s="85">
        <f t="shared" si="2"/>
        <v>388.99433987007154</v>
      </c>
      <c r="G31" s="85">
        <f>SUM(G27,G19,G30)</f>
        <v>401.80756143945268</v>
      </c>
      <c r="H31" s="161">
        <f>SUM(H27,H19,H30)</f>
        <v>393.44639447023104</v>
      </c>
      <c r="I31" s="161">
        <f t="shared" si="2"/>
        <v>420.52966961531303</v>
      </c>
      <c r="J31" s="161">
        <f>SUM(J27,J19,J30)</f>
        <v>442.60026385634154</v>
      </c>
      <c r="K31" s="113"/>
      <c r="L31" s="113"/>
      <c r="M31" s="113"/>
      <c r="N31" s="2"/>
      <c r="O31" s="2"/>
      <c r="P31" s="1"/>
    </row>
    <row r="32" spans="1:17" ht="15.75" thickBot="1">
      <c r="A32" s="15" t="s">
        <v>29</v>
      </c>
      <c r="B32" s="26"/>
      <c r="C32" s="13">
        <f>IF(ISERROR((C31-B31)/B31), "", (C31-B31)/B31)</f>
        <v>-0.14623335520812428</v>
      </c>
      <c r="D32" s="13">
        <f>IF(ISERROR((D31-C31)/C31), "", (D31-C31)/C31)</f>
        <v>7.5904929202173038E-2</v>
      </c>
      <c r="E32" s="13">
        <f>IF(ISERROR((E31-C31)/C31), "", (E31-C31)/C31)</f>
        <v>0.1135354867220978</v>
      </c>
      <c r="F32" s="13">
        <f>IF(ISERROR((F31-E31)/E31), "", (F31-E31)/E31)</f>
        <v>-2.3871405180722855E-2</v>
      </c>
      <c r="G32" s="211">
        <f>IF(ISERROR((G31-E31)/E31), "", (G31-E31)/E31)</f>
        <v>8.2816384080493157E-3</v>
      </c>
      <c r="H32" s="211">
        <f>IF(ISERROR((H31-G31)/G31), "", (H31-G31)/G31)</f>
        <v>-2.080888408189293E-2</v>
      </c>
      <c r="I32" s="212">
        <f>IF(ISERROR((I31-H31)/H31), "", (I31-H31)/H31)</f>
        <v>6.8835997802316015E-2</v>
      </c>
      <c r="J32" s="212">
        <f>IF(ISERROR((J31-H31)/H31), "", (J31-H31)/H31)</f>
        <v>0.12493155376933968</v>
      </c>
      <c r="K32" s="22"/>
      <c r="L32" s="22"/>
      <c r="M32" s="22"/>
      <c r="N32" s="2"/>
      <c r="O32" s="2"/>
      <c r="P32" s="1"/>
    </row>
    <row r="33" spans="1:18" ht="8.25" customHeight="1">
      <c r="A33" s="19"/>
      <c r="B33" s="20"/>
      <c r="C33" s="21"/>
      <c r="D33" s="21"/>
      <c r="E33" s="21"/>
      <c r="F33" s="21"/>
      <c r="G33" s="21"/>
      <c r="H33" s="21"/>
      <c r="I33" s="20"/>
      <c r="J33" s="2"/>
      <c r="K33" s="2"/>
      <c r="L33" s="2"/>
      <c r="M33" s="2"/>
      <c r="N33" s="2"/>
      <c r="O33" s="2"/>
      <c r="P33" s="1"/>
    </row>
    <row r="34" spans="1:18" ht="7.5" customHeight="1" thickBot="1">
      <c r="A34" s="2"/>
      <c r="B34" s="2"/>
      <c r="C34" s="2"/>
      <c r="D34" s="2"/>
      <c r="E34" s="2"/>
      <c r="F34" s="2"/>
      <c r="G34" s="2"/>
      <c r="H34" s="2"/>
      <c r="I34" s="2"/>
      <c r="J34" s="2"/>
      <c r="K34" s="2"/>
      <c r="L34" s="2"/>
      <c r="M34" s="2"/>
      <c r="N34" s="2"/>
      <c r="O34" s="2"/>
      <c r="P34" s="1"/>
    </row>
    <row r="35" spans="1:18" ht="45" customHeight="1" thickBot="1">
      <c r="A35" s="130"/>
      <c r="B35" s="132" t="str">
        <f t="shared" ref="B35:I35" si="3">B13</f>
        <v>2018 Actuals</v>
      </c>
      <c r="C35" s="132" t="str">
        <f t="shared" si="3"/>
        <v>2019 Actuals</v>
      </c>
      <c r="D35" s="132" t="str">
        <f t="shared" si="3"/>
        <v>2020 Last Rebasing Year OEB Approved</v>
      </c>
      <c r="E35" s="132" t="str">
        <f t="shared" si="3"/>
        <v>2020 Actuals</v>
      </c>
      <c r="F35" s="132" t="str">
        <f t="shared" si="3"/>
        <v>2021 Forecast</v>
      </c>
      <c r="G35" s="132" t="str">
        <f t="shared" si="3"/>
        <v>2021 Actual</v>
      </c>
      <c r="H35" s="132" t="str">
        <f t="shared" si="3"/>
        <v>2022 Bridge Year</v>
      </c>
      <c r="I35" s="133" t="str">
        <f t="shared" si="3"/>
        <v>2023 Test Year (As-Filed)</v>
      </c>
      <c r="J35" s="133" t="str">
        <f t="shared" ref="J35" si="4">J13</f>
        <v>2023 Test Year (Inflation Update)</v>
      </c>
      <c r="K35" s="29"/>
      <c r="L35" s="2"/>
      <c r="M35" s="2"/>
      <c r="N35" s="2"/>
      <c r="O35" s="2"/>
      <c r="P35" s="1"/>
    </row>
    <row r="36" spans="1:18">
      <c r="A36" s="28" t="s">
        <v>24</v>
      </c>
      <c r="B36" s="91">
        <f t="shared" ref="B36:I39" si="5">B15</f>
        <v>229.35123568999998</v>
      </c>
      <c r="C36" s="91">
        <f t="shared" si="5"/>
        <v>207.81008163000001</v>
      </c>
      <c r="D36" s="26"/>
      <c r="E36" s="91">
        <f t="shared" si="5"/>
        <v>200.89227582999999</v>
      </c>
      <c r="F36" s="91">
        <f t="shared" si="5"/>
        <v>205.23343944000001</v>
      </c>
      <c r="G36" s="91">
        <f t="shared" ref="G36" si="6">G15</f>
        <v>205.56219939000002</v>
      </c>
      <c r="H36" s="91">
        <f t="shared" si="5"/>
        <v>208.26246931</v>
      </c>
      <c r="I36" s="131">
        <f t="shared" si="5"/>
        <v>219.63279083999998</v>
      </c>
      <c r="J36" s="131">
        <f t="shared" ref="J36" si="7">J15</f>
        <v>231.15974496213971</v>
      </c>
      <c r="K36" s="208"/>
      <c r="L36" s="2"/>
      <c r="M36" s="2"/>
      <c r="N36" s="2"/>
      <c r="O36" s="2"/>
      <c r="P36" s="1"/>
    </row>
    <row r="37" spans="1:18">
      <c r="A37" s="18" t="s">
        <v>25</v>
      </c>
      <c r="B37" s="89">
        <f t="shared" si="5"/>
        <v>5.186661552675182</v>
      </c>
      <c r="C37" s="89">
        <f t="shared" si="5"/>
        <v>4.3638305840231082</v>
      </c>
      <c r="D37" s="26"/>
      <c r="E37" s="89">
        <f t="shared" si="5"/>
        <v>6.7101449492</v>
      </c>
      <c r="F37" s="89">
        <f t="shared" si="5"/>
        <v>8.258055818399999</v>
      </c>
      <c r="G37" s="89">
        <f t="shared" ref="G37" si="8">G16</f>
        <v>7.0231588764115651</v>
      </c>
      <c r="H37" s="89">
        <f t="shared" si="5"/>
        <v>8.928683359199999</v>
      </c>
      <c r="I37" s="90">
        <f t="shared" si="5"/>
        <v>8.5766066160000012</v>
      </c>
      <c r="J37" s="90">
        <f t="shared" ref="J37" si="9">J16</f>
        <v>9.0267313474126798</v>
      </c>
      <c r="K37" s="208"/>
      <c r="L37" s="2"/>
      <c r="M37" s="2"/>
      <c r="N37" s="2"/>
      <c r="O37" s="2"/>
      <c r="P37" s="1"/>
    </row>
    <row r="38" spans="1:18">
      <c r="A38" s="18" t="s">
        <v>26</v>
      </c>
      <c r="B38" s="89">
        <f t="shared" si="5"/>
        <v>53.414978501662247</v>
      </c>
      <c r="C38" s="89">
        <f t="shared" si="5"/>
        <v>51.020473612160984</v>
      </c>
      <c r="D38" s="26"/>
      <c r="E38" s="89">
        <f t="shared" si="5"/>
        <v>47.92203947469379</v>
      </c>
      <c r="F38" s="89">
        <f t="shared" si="5"/>
        <v>48.806137059376738</v>
      </c>
      <c r="G38" s="89">
        <f t="shared" ref="G38" si="10">G17</f>
        <v>47.574657262161423</v>
      </c>
      <c r="H38" s="89">
        <f t="shared" si="5"/>
        <v>48.6164778515747</v>
      </c>
      <c r="I38" s="90">
        <f t="shared" si="5"/>
        <v>49.039958540377611</v>
      </c>
      <c r="J38" s="90">
        <f t="shared" ref="J38" si="11">J17</f>
        <v>51.613715173367666</v>
      </c>
      <c r="K38" s="208"/>
      <c r="L38" s="2"/>
      <c r="M38" s="2"/>
      <c r="N38" s="2"/>
      <c r="O38" s="2"/>
      <c r="P38" s="1"/>
    </row>
    <row r="39" spans="1:18">
      <c r="A39" s="18" t="s">
        <v>27</v>
      </c>
      <c r="B39" s="89">
        <f t="shared" si="5"/>
        <v>31.046188279224381</v>
      </c>
      <c r="C39" s="89">
        <f t="shared" si="5"/>
        <v>26.726291278883</v>
      </c>
      <c r="D39" s="26"/>
      <c r="E39" s="89">
        <f t="shared" si="5"/>
        <v>25.303519787343003</v>
      </c>
      <c r="F39" s="89">
        <f t="shared" si="5"/>
        <v>25.172599182766096</v>
      </c>
      <c r="G39" s="89">
        <f t="shared" ref="G39" si="12">G18</f>
        <v>26.555093880969</v>
      </c>
      <c r="H39" s="89">
        <f t="shared" si="5"/>
        <v>26.58179703543308</v>
      </c>
      <c r="I39" s="90">
        <f t="shared" si="5"/>
        <v>27.429621809536584</v>
      </c>
      <c r="J39" s="90">
        <f t="shared" ref="J39" si="13">J18</f>
        <v>28.869206449775962</v>
      </c>
      <c r="K39" s="208"/>
      <c r="L39" s="2"/>
      <c r="M39" s="2"/>
      <c r="N39" s="2"/>
      <c r="O39" s="2"/>
      <c r="P39" s="1"/>
    </row>
    <row r="40" spans="1:18" ht="15.75" customHeight="1">
      <c r="A40" s="18" t="s">
        <v>31</v>
      </c>
      <c r="B40" s="89">
        <f t="shared" ref="B40:I44" si="14">B22</f>
        <v>10.983100343031289</v>
      </c>
      <c r="C40" s="89">
        <f t="shared" si="14"/>
        <v>7.1750431386460019</v>
      </c>
      <c r="D40" s="26"/>
      <c r="E40" s="89">
        <f t="shared" si="14"/>
        <v>7.0497104057820108</v>
      </c>
      <c r="F40" s="89">
        <f t="shared" si="14"/>
        <v>6.0130700929284933</v>
      </c>
      <c r="G40" s="89">
        <f t="shared" ref="G40" si="15">G22</f>
        <v>5.8262466767579646</v>
      </c>
      <c r="H40" s="89">
        <f t="shared" si="14"/>
        <v>6.7365953578535969</v>
      </c>
      <c r="I40" s="90">
        <f t="shared" si="14"/>
        <v>6.8975839870810871</v>
      </c>
      <c r="J40" s="90">
        <f t="shared" ref="J40" si="16">J22</f>
        <v>7.2595888310235841</v>
      </c>
      <c r="K40" s="208"/>
      <c r="L40" s="2"/>
      <c r="M40" s="2"/>
      <c r="N40" s="2"/>
      <c r="O40" s="2"/>
      <c r="P40" s="1"/>
    </row>
    <row r="41" spans="1:18" ht="24">
      <c r="A41" s="18" t="s">
        <v>32</v>
      </c>
      <c r="B41" s="89">
        <f t="shared" si="14"/>
        <v>4.5788963898189348</v>
      </c>
      <c r="C41" s="89">
        <f t="shared" si="14"/>
        <v>4.4554508895995504</v>
      </c>
      <c r="D41" s="26"/>
      <c r="E41" s="89">
        <f t="shared" si="14"/>
        <v>4.443957345940456</v>
      </c>
      <c r="F41" s="89">
        <f t="shared" si="14"/>
        <v>7.1653706162463653</v>
      </c>
      <c r="G41" s="89">
        <f t="shared" ref="G41" si="17">G23</f>
        <v>6.1027687445345471</v>
      </c>
      <c r="H41" s="89">
        <f t="shared" si="14"/>
        <v>7.3376545246202891</v>
      </c>
      <c r="I41" s="90">
        <f t="shared" si="14"/>
        <v>7.5776076132396692</v>
      </c>
      <c r="J41" s="90">
        <f t="shared" ref="J41" si="18">J23</f>
        <v>7.9753020329997018</v>
      </c>
      <c r="K41" s="208"/>
      <c r="L41" s="2"/>
      <c r="M41" s="2"/>
      <c r="N41" s="2"/>
      <c r="O41" s="2"/>
      <c r="P41" s="1"/>
    </row>
    <row r="42" spans="1:18">
      <c r="A42" s="18" t="s">
        <v>33</v>
      </c>
      <c r="B42" s="89">
        <f t="shared" si="14"/>
        <v>87.915089198814115</v>
      </c>
      <c r="C42" s="89">
        <f t="shared" si="14"/>
        <v>83.734822221728194</v>
      </c>
      <c r="D42" s="26"/>
      <c r="E42" s="89">
        <f t="shared" si="14"/>
        <v>84.139919353289841</v>
      </c>
      <c r="F42" s="89">
        <f t="shared" si="14"/>
        <v>83.553093607544369</v>
      </c>
      <c r="G42" s="89">
        <f t="shared" ref="G42" si="19">G24</f>
        <v>87.123107516327977</v>
      </c>
      <c r="H42" s="89">
        <f t="shared" si="14"/>
        <v>87.572833244943737</v>
      </c>
      <c r="I42" s="90">
        <f t="shared" si="14"/>
        <v>89.286451391035271</v>
      </c>
      <c r="J42" s="90">
        <f t="shared" ref="J42" si="20">J24</f>
        <v>93.972458544051335</v>
      </c>
      <c r="K42" s="208"/>
      <c r="L42" s="2"/>
      <c r="M42" s="2"/>
      <c r="N42" s="2"/>
      <c r="O42" s="2"/>
      <c r="P42" s="1"/>
    </row>
    <row r="43" spans="1:18">
      <c r="A43" s="18" t="s">
        <v>34</v>
      </c>
      <c r="B43" s="89">
        <f t="shared" si="14"/>
        <v>50.402959922501658</v>
      </c>
      <c r="C43" s="89">
        <f t="shared" si="14"/>
        <v>53.686858059116766</v>
      </c>
      <c r="D43" s="26"/>
      <c r="E43" s="89">
        <f t="shared" si="14"/>
        <v>51.240013713467199</v>
      </c>
      <c r="F43" s="89">
        <f t="shared" si="14"/>
        <v>51.397690899097704</v>
      </c>
      <c r="G43" s="89">
        <f t="shared" ref="G43" si="21">G25</f>
        <v>54.064601945097607</v>
      </c>
      <c r="H43" s="89">
        <f t="shared" si="14"/>
        <v>51.159976314063776</v>
      </c>
      <c r="I43" s="90">
        <f t="shared" si="14"/>
        <v>53.697641871615097</v>
      </c>
      <c r="J43" s="90">
        <f t="shared" ref="J43" si="22">J25</f>
        <v>56.515846985495884</v>
      </c>
      <c r="K43" s="208"/>
      <c r="L43" s="2"/>
      <c r="M43" s="2"/>
      <c r="N43" s="2"/>
      <c r="O43" s="2"/>
      <c r="P43" s="1"/>
    </row>
    <row r="44" spans="1:18">
      <c r="A44" s="18" t="s">
        <v>35</v>
      </c>
      <c r="B44" s="89">
        <f t="shared" si="14"/>
        <v>65.297293139999994</v>
      </c>
      <c r="C44" s="89">
        <f t="shared" si="14"/>
        <v>60.775050549999996</v>
      </c>
      <c r="D44" s="26"/>
      <c r="E44" s="89">
        <f t="shared" si="14"/>
        <v>65.422239409999989</v>
      </c>
      <c r="F44" s="89">
        <f t="shared" si="14"/>
        <v>69.09913615400815</v>
      </c>
      <c r="G44" s="89">
        <f t="shared" ref="G44" si="23">G26</f>
        <v>63.886503779999998</v>
      </c>
      <c r="H44" s="89">
        <f>H26</f>
        <v>70.206700856293736</v>
      </c>
      <c r="I44" s="90">
        <f t="shared" si="14"/>
        <v>71.360555049326777</v>
      </c>
      <c r="J44" s="90">
        <f t="shared" ref="J44" si="24">J26</f>
        <v>75.105760130216765</v>
      </c>
      <c r="K44" s="208"/>
      <c r="L44" s="17"/>
      <c r="M44" s="17"/>
      <c r="N44" s="17"/>
      <c r="O44" s="17"/>
      <c r="P44" s="17"/>
      <c r="Q44" s="17"/>
      <c r="R44" s="17"/>
    </row>
    <row r="45" spans="1:18">
      <c r="A45" s="18" t="s">
        <v>38</v>
      </c>
      <c r="B45" s="89">
        <f>B30</f>
        <v>-119.00369215093953</v>
      </c>
      <c r="C45" s="89">
        <f t="shared" ref="C45:I45" si="25">C30</f>
        <v>-141.87222301910475</v>
      </c>
      <c r="D45" s="26"/>
      <c r="E45" s="89">
        <f t="shared" si="25"/>
        <v>-94.616551929635634</v>
      </c>
      <c r="F45" s="89">
        <f t="shared" si="25"/>
        <v>-115.70425300029645</v>
      </c>
      <c r="G45" s="89">
        <f t="shared" ref="G45" si="26">G30</f>
        <v>-101.91077663280744</v>
      </c>
      <c r="H45" s="89">
        <f>H30</f>
        <v>-121.95679338375186</v>
      </c>
      <c r="I45" s="89">
        <f t="shared" si="25"/>
        <v>-112.96914810289894</v>
      </c>
      <c r="J45" s="89">
        <f t="shared" ref="J45" si="27">J30</f>
        <v>-118.89809060014177</v>
      </c>
      <c r="K45" s="208"/>
      <c r="L45" s="17"/>
      <c r="M45" s="17"/>
      <c r="N45" s="17"/>
      <c r="O45" s="17"/>
      <c r="P45" s="17"/>
      <c r="Q45" s="17"/>
      <c r="R45" s="17"/>
    </row>
    <row r="46" spans="1:18">
      <c r="A46" s="16" t="s">
        <v>37</v>
      </c>
      <c r="B46" s="85">
        <f>SUM(B36:B45)</f>
        <v>419.17271086678829</v>
      </c>
      <c r="C46" s="85">
        <f t="shared" ref="C46:F46" si="28">SUM(C36:C45)</f>
        <v>357.87567894505293</v>
      </c>
      <c r="D46" s="85">
        <f>D31</f>
        <v>385.04020701855671</v>
      </c>
      <c r="E46" s="85">
        <f t="shared" si="28"/>
        <v>398.50726834008066</v>
      </c>
      <c r="F46" s="85">
        <f t="shared" si="28"/>
        <v>388.99433987007154</v>
      </c>
      <c r="G46" s="85">
        <f>SUM(G36:G45)</f>
        <v>401.80756143945274</v>
      </c>
      <c r="H46" s="85">
        <f>SUM(H36:H45)</f>
        <v>393.44639447023104</v>
      </c>
      <c r="I46" s="85">
        <f>SUM(I36:I45)</f>
        <v>420.52966961531303</v>
      </c>
      <c r="J46" s="85">
        <f>SUM(J36:J45)</f>
        <v>442.60026385634154</v>
      </c>
      <c r="K46" s="206"/>
      <c r="L46" s="2"/>
      <c r="M46" s="2"/>
      <c r="N46" s="2"/>
      <c r="O46" s="2"/>
      <c r="P46" s="1"/>
    </row>
    <row r="47" spans="1:18" ht="15.75" thickBot="1">
      <c r="A47" s="15" t="s">
        <v>29</v>
      </c>
      <c r="B47" s="26"/>
      <c r="C47" s="13">
        <f>IF(ISERROR((C46-B46)/B46), "", (C46-B46)/B46)</f>
        <v>-0.14623335520812414</v>
      </c>
      <c r="D47" s="13">
        <f>IF(ISERROR((D46-C46)/C46), "", (D46-C46)/C46)</f>
        <v>7.5904929202172872E-2</v>
      </c>
      <c r="E47" s="13">
        <f>IF(ISERROR((E46-C46)/C46), "", (E46-C46)/C46)</f>
        <v>0.11353548672209764</v>
      </c>
      <c r="F47" s="13">
        <f>IF(ISERROR((F46-E46)/E46), "", (F46-E46)/E46)</f>
        <v>-2.3871405180722855E-2</v>
      </c>
      <c r="G47" s="13">
        <f>IF(ISERROR((G46-E46)/E46), "", (G46-E46)/E46)</f>
        <v>8.281638408049458E-3</v>
      </c>
      <c r="H47" s="211">
        <f>IF(ISERROR((H46-G46)/G46), "", (H46-G46)/G46)</f>
        <v>-2.0808884081893068E-2</v>
      </c>
      <c r="I47" s="12">
        <f>IF(ISERROR((I46-H46)/H46), "", (I46-H46)/H46)</f>
        <v>6.8835997802316015E-2</v>
      </c>
      <c r="J47" s="12">
        <f>IF(ISERROR((J46-H46)/H46), "", (J46-H46)/H46)</f>
        <v>0.12493155376933968</v>
      </c>
      <c r="K47" s="207"/>
      <c r="L47" s="2"/>
      <c r="M47" s="2"/>
      <c r="N47" s="2"/>
      <c r="O47" s="2"/>
      <c r="P47" s="1"/>
    </row>
    <row r="48" spans="1:18" ht="8.4499999999999993" customHeight="1">
      <c r="A48" s="2"/>
      <c r="B48" s="2"/>
      <c r="C48" s="2"/>
      <c r="D48" s="2"/>
      <c r="E48" s="2"/>
      <c r="F48" s="2"/>
      <c r="G48" s="2"/>
      <c r="H48" s="2"/>
      <c r="I48" s="2"/>
      <c r="J48" s="2"/>
      <c r="K48" s="2"/>
      <c r="L48" s="2"/>
      <c r="M48" s="2"/>
      <c r="N48" s="2"/>
      <c r="O48" s="2"/>
      <c r="P48" s="1"/>
    </row>
    <row r="49" spans="1:15" ht="8.4499999999999993" customHeight="1" thickBot="1">
      <c r="A49" s="2"/>
      <c r="B49" s="2"/>
      <c r="C49" s="2"/>
      <c r="D49" s="2"/>
      <c r="E49" s="2"/>
      <c r="F49" s="2"/>
      <c r="G49" s="2"/>
      <c r="H49" s="2"/>
      <c r="I49" s="2"/>
      <c r="J49" s="2"/>
      <c r="K49" s="2"/>
      <c r="L49" s="2"/>
      <c r="M49" s="2"/>
      <c r="N49" s="2"/>
      <c r="O49" s="2"/>
    </row>
    <row r="50" spans="1:15" ht="42" customHeight="1" thickBot="1">
      <c r="A50" s="11"/>
      <c r="B50" s="10" t="str">
        <f>B13</f>
        <v>2018 Actuals</v>
      </c>
      <c r="C50" s="10" t="str">
        <f>C13</f>
        <v>2019 Actuals</v>
      </c>
      <c r="D50" s="10" t="str">
        <f>D13</f>
        <v>2020 Last Rebasing Year OEB Approved</v>
      </c>
      <c r="E50" s="10" t="str">
        <f>E13</f>
        <v>2020 Actuals</v>
      </c>
      <c r="F50" s="10" t="str">
        <f>F13</f>
        <v>2021 Forecast</v>
      </c>
      <c r="G50" s="10" t="s">
        <v>39</v>
      </c>
      <c r="H50" s="10" t="s">
        <v>18</v>
      </c>
      <c r="I50" s="10" t="str">
        <f>H13</f>
        <v>2022 Bridge Year</v>
      </c>
      <c r="J50" s="214" t="s">
        <v>40</v>
      </c>
      <c r="K50" s="214" t="s">
        <v>41</v>
      </c>
      <c r="L50" s="10" t="str">
        <f>I13</f>
        <v>2023 Test Year (As-Filed)</v>
      </c>
      <c r="M50" s="10" t="str">
        <f>J13</f>
        <v>2023 Test Year (Inflation Update)</v>
      </c>
      <c r="N50" s="217" t="s">
        <v>42</v>
      </c>
      <c r="O50" s="222"/>
    </row>
    <row r="51" spans="1:15">
      <c r="A51" s="157" t="s">
        <v>24</v>
      </c>
      <c r="B51" s="91">
        <f t="shared" ref="B51:E54" si="29">B15</f>
        <v>229.35123568999998</v>
      </c>
      <c r="C51" s="91">
        <f t="shared" si="29"/>
        <v>207.81008163000001</v>
      </c>
      <c r="D51" s="26"/>
      <c r="E51" s="91">
        <f t="shared" si="29"/>
        <v>200.89227582999999</v>
      </c>
      <c r="F51" s="92">
        <f>F15</f>
        <v>205.23343944000001</v>
      </c>
      <c r="G51" s="26"/>
      <c r="H51" s="92">
        <f t="shared" ref="H51:I54" si="30">G15</f>
        <v>205.56219939000002</v>
      </c>
      <c r="I51" s="92">
        <f t="shared" si="30"/>
        <v>208.26246931</v>
      </c>
      <c r="J51" s="92">
        <f>I51-F51</f>
        <v>3.029029869999988</v>
      </c>
      <c r="K51" s="92">
        <f t="shared" ref="K51:K60" si="31">I51-H51</f>
        <v>2.7002699199999824</v>
      </c>
      <c r="L51" s="92">
        <f t="shared" ref="L51:M54" si="32">I15</f>
        <v>219.63279083999998</v>
      </c>
      <c r="M51" s="92">
        <f t="shared" si="32"/>
        <v>231.15974496213971</v>
      </c>
      <c r="N51" s="93">
        <f>M51-I51</f>
        <v>22.897275652139712</v>
      </c>
    </row>
    <row r="52" spans="1:15">
      <c r="A52" s="157" t="s">
        <v>25</v>
      </c>
      <c r="B52" s="91">
        <f t="shared" si="29"/>
        <v>5.186661552675182</v>
      </c>
      <c r="C52" s="91">
        <f t="shared" si="29"/>
        <v>4.3638305840231082</v>
      </c>
      <c r="D52" s="26"/>
      <c r="E52" s="89">
        <f t="shared" si="29"/>
        <v>6.7101449492</v>
      </c>
      <c r="F52" s="92">
        <f t="shared" ref="F52:F60" si="33">F37</f>
        <v>8.258055818399999</v>
      </c>
      <c r="G52" s="26"/>
      <c r="H52" s="92">
        <f t="shared" si="30"/>
        <v>7.0231588764115651</v>
      </c>
      <c r="I52" s="92">
        <f t="shared" si="30"/>
        <v>8.928683359199999</v>
      </c>
      <c r="J52" s="92">
        <f t="shared" ref="J52:J59" si="34">I52-F52</f>
        <v>0.67062754079999998</v>
      </c>
      <c r="K52" s="92">
        <f t="shared" si="31"/>
        <v>1.9055244827884339</v>
      </c>
      <c r="L52" s="92">
        <f t="shared" si="32"/>
        <v>8.5766066160000012</v>
      </c>
      <c r="M52" s="92">
        <f t="shared" si="32"/>
        <v>9.0267313474126798</v>
      </c>
      <c r="N52" s="93">
        <f t="shared" ref="N52:N60" si="35">M52-I52</f>
        <v>9.8047988212680792E-2</v>
      </c>
    </row>
    <row r="53" spans="1:15">
      <c r="A53" s="157" t="s">
        <v>26</v>
      </c>
      <c r="B53" s="91">
        <f t="shared" si="29"/>
        <v>53.414978501662247</v>
      </c>
      <c r="C53" s="91">
        <f t="shared" si="29"/>
        <v>51.020473612160984</v>
      </c>
      <c r="D53" s="26"/>
      <c r="E53" s="89">
        <f t="shared" si="29"/>
        <v>47.92203947469379</v>
      </c>
      <c r="F53" s="92">
        <f t="shared" si="33"/>
        <v>48.806137059376738</v>
      </c>
      <c r="G53" s="26"/>
      <c r="H53" s="92">
        <f t="shared" si="30"/>
        <v>47.574657262161423</v>
      </c>
      <c r="I53" s="92">
        <f t="shared" si="30"/>
        <v>48.6164778515747</v>
      </c>
      <c r="J53" s="92">
        <f t="shared" si="34"/>
        <v>-0.1896592078020376</v>
      </c>
      <c r="K53" s="92">
        <f t="shared" si="31"/>
        <v>1.0418205894132768</v>
      </c>
      <c r="L53" s="92">
        <f t="shared" si="32"/>
        <v>49.039958540377611</v>
      </c>
      <c r="M53" s="92">
        <f t="shared" si="32"/>
        <v>51.613715173367666</v>
      </c>
      <c r="N53" s="93">
        <f t="shared" si="35"/>
        <v>2.9972373217929658</v>
      </c>
    </row>
    <row r="54" spans="1:15">
      <c r="A54" s="18" t="s">
        <v>27</v>
      </c>
      <c r="B54" s="91">
        <f t="shared" si="29"/>
        <v>31.046188279224381</v>
      </c>
      <c r="C54" s="91">
        <f t="shared" si="29"/>
        <v>26.726291278883</v>
      </c>
      <c r="D54" s="26"/>
      <c r="E54" s="89">
        <f t="shared" si="29"/>
        <v>25.303519787343003</v>
      </c>
      <c r="F54" s="92">
        <f t="shared" si="33"/>
        <v>25.172599182766096</v>
      </c>
      <c r="G54" s="26"/>
      <c r="H54" s="92">
        <f t="shared" si="30"/>
        <v>26.555093880969</v>
      </c>
      <c r="I54" s="92">
        <f t="shared" si="30"/>
        <v>26.58179703543308</v>
      </c>
      <c r="J54" s="92">
        <f t="shared" si="34"/>
        <v>1.4091978526669848</v>
      </c>
      <c r="K54" s="92">
        <f t="shared" si="31"/>
        <v>2.6703154464080114E-2</v>
      </c>
      <c r="L54" s="92">
        <f t="shared" si="32"/>
        <v>27.429621809536584</v>
      </c>
      <c r="M54" s="92">
        <f t="shared" si="32"/>
        <v>28.869206449775962</v>
      </c>
      <c r="N54" s="93">
        <f t="shared" si="35"/>
        <v>2.287409414342882</v>
      </c>
    </row>
    <row r="55" spans="1:15">
      <c r="A55" s="158" t="s">
        <v>31</v>
      </c>
      <c r="B55" s="89">
        <f t="shared" ref="B55:E59" si="36">B22</f>
        <v>10.983100343031289</v>
      </c>
      <c r="C55" s="89">
        <f t="shared" si="36"/>
        <v>7.1750431386460019</v>
      </c>
      <c r="D55" s="26"/>
      <c r="E55" s="89">
        <f t="shared" si="36"/>
        <v>7.0497104057820108</v>
      </c>
      <c r="F55" s="92">
        <f t="shared" si="33"/>
        <v>6.0130700929284933</v>
      </c>
      <c r="G55" s="26"/>
      <c r="H55" s="92">
        <f t="shared" ref="H55:I59" si="37">G22</f>
        <v>5.8262466767579646</v>
      </c>
      <c r="I55" s="92">
        <f t="shared" si="37"/>
        <v>6.7365953578535969</v>
      </c>
      <c r="J55" s="92">
        <f t="shared" si="34"/>
        <v>0.72352526492510361</v>
      </c>
      <c r="K55" s="92">
        <f t="shared" si="31"/>
        <v>0.91034868109563227</v>
      </c>
      <c r="L55" s="94">
        <f t="shared" ref="L55:M59" si="38">I22</f>
        <v>6.8975839870810871</v>
      </c>
      <c r="M55" s="94">
        <f t="shared" si="38"/>
        <v>7.2595888310235841</v>
      </c>
      <c r="N55" s="93">
        <f t="shared" si="35"/>
        <v>0.52299347316998723</v>
      </c>
    </row>
    <row r="56" spans="1:15" ht="24">
      <c r="A56" s="158" t="s">
        <v>32</v>
      </c>
      <c r="B56" s="89">
        <f t="shared" si="36"/>
        <v>4.5788963898189348</v>
      </c>
      <c r="C56" s="89">
        <f t="shared" si="36"/>
        <v>4.4554508895995504</v>
      </c>
      <c r="D56" s="26"/>
      <c r="E56" s="89">
        <f t="shared" si="36"/>
        <v>4.443957345940456</v>
      </c>
      <c r="F56" s="92">
        <f t="shared" si="33"/>
        <v>7.1653706162463653</v>
      </c>
      <c r="G56" s="26"/>
      <c r="H56" s="92">
        <f t="shared" si="37"/>
        <v>6.1027687445345471</v>
      </c>
      <c r="I56" s="92">
        <f t="shared" si="37"/>
        <v>7.3376545246202891</v>
      </c>
      <c r="J56" s="92">
        <f t="shared" si="34"/>
        <v>0.17228390837392382</v>
      </c>
      <c r="K56" s="92">
        <f t="shared" si="31"/>
        <v>1.234885780085742</v>
      </c>
      <c r="L56" s="94">
        <f t="shared" si="38"/>
        <v>7.5776076132396692</v>
      </c>
      <c r="M56" s="94">
        <f t="shared" si="38"/>
        <v>7.9753020329997018</v>
      </c>
      <c r="N56" s="93">
        <f t="shared" si="35"/>
        <v>0.63764750837941264</v>
      </c>
    </row>
    <row r="57" spans="1:15">
      <c r="A57" s="158" t="s">
        <v>43</v>
      </c>
      <c r="B57" s="89">
        <f t="shared" si="36"/>
        <v>87.915089198814115</v>
      </c>
      <c r="C57" s="89">
        <f t="shared" si="36"/>
        <v>83.734822221728194</v>
      </c>
      <c r="D57" s="26"/>
      <c r="E57" s="89">
        <f t="shared" si="36"/>
        <v>84.139919353289841</v>
      </c>
      <c r="F57" s="92">
        <f t="shared" si="33"/>
        <v>83.553093607544369</v>
      </c>
      <c r="G57" s="26"/>
      <c r="H57" s="92">
        <f t="shared" si="37"/>
        <v>87.123107516327977</v>
      </c>
      <c r="I57" s="92">
        <f t="shared" si="37"/>
        <v>87.572833244943737</v>
      </c>
      <c r="J57" s="92">
        <f t="shared" si="34"/>
        <v>4.0197396373993683</v>
      </c>
      <c r="K57" s="92">
        <f t="shared" si="31"/>
        <v>0.44972572861576054</v>
      </c>
      <c r="L57" s="94">
        <f t="shared" si="38"/>
        <v>89.286451391035271</v>
      </c>
      <c r="M57" s="94">
        <f t="shared" si="38"/>
        <v>93.972458544051335</v>
      </c>
      <c r="N57" s="93">
        <f t="shared" si="35"/>
        <v>6.3996252991075977</v>
      </c>
    </row>
    <row r="58" spans="1:15">
      <c r="A58" s="158" t="s">
        <v>44</v>
      </c>
      <c r="B58" s="89">
        <f t="shared" si="36"/>
        <v>50.402959922501658</v>
      </c>
      <c r="C58" s="89">
        <f t="shared" si="36"/>
        <v>53.686858059116766</v>
      </c>
      <c r="D58" s="26"/>
      <c r="E58" s="89">
        <f t="shared" si="36"/>
        <v>51.240013713467199</v>
      </c>
      <c r="F58" s="92">
        <f t="shared" si="33"/>
        <v>51.397690899097704</v>
      </c>
      <c r="G58" s="26"/>
      <c r="H58" s="92">
        <f t="shared" si="37"/>
        <v>54.064601945097607</v>
      </c>
      <c r="I58" s="92">
        <f t="shared" si="37"/>
        <v>51.159976314063776</v>
      </c>
      <c r="J58" s="92">
        <f t="shared" si="34"/>
        <v>-0.23771458503392751</v>
      </c>
      <c r="K58" s="92">
        <f t="shared" si="31"/>
        <v>-2.9046256310338308</v>
      </c>
      <c r="L58" s="94">
        <f t="shared" si="38"/>
        <v>53.697641871615097</v>
      </c>
      <c r="M58" s="94">
        <f t="shared" si="38"/>
        <v>56.515846985495884</v>
      </c>
      <c r="N58" s="93">
        <f t="shared" si="35"/>
        <v>5.3558706714321076</v>
      </c>
    </row>
    <row r="59" spans="1:15">
      <c r="A59" s="18" t="s">
        <v>35</v>
      </c>
      <c r="B59" s="89">
        <f t="shared" si="36"/>
        <v>65.297293139999994</v>
      </c>
      <c r="C59" s="89">
        <f t="shared" si="36"/>
        <v>60.775050549999996</v>
      </c>
      <c r="D59" s="26"/>
      <c r="E59" s="89">
        <f t="shared" si="36"/>
        <v>65.422239409999989</v>
      </c>
      <c r="F59" s="92">
        <f t="shared" si="33"/>
        <v>69.09913615400815</v>
      </c>
      <c r="G59" s="26"/>
      <c r="H59" s="92">
        <f t="shared" si="37"/>
        <v>63.886503779999998</v>
      </c>
      <c r="I59" s="92">
        <f t="shared" si="37"/>
        <v>70.206700856293736</v>
      </c>
      <c r="J59" s="92">
        <f t="shared" si="34"/>
        <v>1.1075647022855861</v>
      </c>
      <c r="K59" s="92">
        <f t="shared" si="31"/>
        <v>6.3201970762937378</v>
      </c>
      <c r="L59" s="94">
        <f t="shared" si="38"/>
        <v>71.360555049326777</v>
      </c>
      <c r="M59" s="94">
        <f t="shared" si="38"/>
        <v>75.105760130216765</v>
      </c>
      <c r="N59" s="93">
        <f t="shared" si="35"/>
        <v>4.8990592739230294</v>
      </c>
    </row>
    <row r="60" spans="1:15">
      <c r="A60" s="158" t="s">
        <v>38</v>
      </c>
      <c r="B60" s="89">
        <f>B45</f>
        <v>-119.00369215093953</v>
      </c>
      <c r="C60" s="89">
        <f t="shared" ref="C60:E60" si="39">C45</f>
        <v>-141.87222301910475</v>
      </c>
      <c r="D60" s="26"/>
      <c r="E60" s="89">
        <f t="shared" si="39"/>
        <v>-94.616551929635634</v>
      </c>
      <c r="F60" s="92">
        <f t="shared" si="33"/>
        <v>-115.70425300029645</v>
      </c>
      <c r="G60" s="26"/>
      <c r="H60" s="92">
        <f>G45</f>
        <v>-101.91077663280744</v>
      </c>
      <c r="I60" s="92">
        <f>H45</f>
        <v>-121.95679338375186</v>
      </c>
      <c r="J60" s="92">
        <f>I60-F60</f>
        <v>-6.2525403834554112</v>
      </c>
      <c r="K60" s="92">
        <f t="shared" si="31"/>
        <v>-20.046016750944418</v>
      </c>
      <c r="L60" s="94">
        <f>I45</f>
        <v>-112.96914810289894</v>
      </c>
      <c r="M60" s="94">
        <f>J45</f>
        <v>-118.89809060014177</v>
      </c>
      <c r="N60" s="93">
        <f t="shared" si="35"/>
        <v>3.0587027836100873</v>
      </c>
    </row>
    <row r="61" spans="1:15" s="160" customFormat="1">
      <c r="A61" s="8" t="s">
        <v>45</v>
      </c>
      <c r="B61" s="159">
        <f>SUM(B51:B60)</f>
        <v>419.17271086678829</v>
      </c>
      <c r="C61" s="159">
        <f>SUM(C51:C60)</f>
        <v>357.87567894505293</v>
      </c>
      <c r="D61" s="159">
        <f>D31</f>
        <v>385.04020701855671</v>
      </c>
      <c r="E61" s="159">
        <f>SUM(E51:E60)</f>
        <v>398.50726834008066</v>
      </c>
      <c r="F61" s="159">
        <f>SUM(F51:F60)</f>
        <v>388.99433987007154</v>
      </c>
      <c r="G61" s="164">
        <f>E61-D61</f>
        <v>13.467061321523943</v>
      </c>
      <c r="H61" s="213">
        <f>SUM(H51:H60)</f>
        <v>401.80756143945274</v>
      </c>
      <c r="I61" s="159">
        <f t="shared" ref="I61:L61" si="40">SUM(I51:I60)</f>
        <v>393.44639447023104</v>
      </c>
      <c r="J61" s="159">
        <f>SUM(J51:J60)</f>
        <v>4.4520546001595775</v>
      </c>
      <c r="K61" s="213">
        <f>SUM(K51:K60)</f>
        <v>-8.3611669692216033</v>
      </c>
      <c r="L61" s="159">
        <f t="shared" si="40"/>
        <v>420.52966961531303</v>
      </c>
      <c r="M61" s="159">
        <f>SUM(M51:M60)</f>
        <v>442.60026385634154</v>
      </c>
      <c r="N61" s="218">
        <f>M61-I61</f>
        <v>49.1538693861105</v>
      </c>
    </row>
    <row r="62" spans="1:15" ht="25.5">
      <c r="A62" s="158" t="s">
        <v>46</v>
      </c>
      <c r="B62" s="94"/>
      <c r="C62" s="94"/>
      <c r="D62" s="94"/>
      <c r="E62" s="94"/>
      <c r="F62" s="94"/>
      <c r="G62" s="94"/>
      <c r="I62" s="94"/>
      <c r="K62" s="94"/>
      <c r="L62" s="94"/>
      <c r="M62" s="178"/>
      <c r="N62" s="95"/>
    </row>
    <row r="63" spans="1:15">
      <c r="A63" s="8" t="s">
        <v>47</v>
      </c>
      <c r="B63" s="94">
        <f>B61-B62</f>
        <v>419.17271086678829</v>
      </c>
      <c r="C63" s="94">
        <f t="shared" ref="C63:E63" si="41">C61-C62</f>
        <v>357.87567894505293</v>
      </c>
      <c r="D63" s="94">
        <f t="shared" si="41"/>
        <v>385.04020701855671</v>
      </c>
      <c r="E63" s="94">
        <f t="shared" si="41"/>
        <v>398.50726834008066</v>
      </c>
      <c r="F63" s="94">
        <f t="shared" ref="F63:N63" si="42">F61-F62</f>
        <v>388.99433987007154</v>
      </c>
      <c r="G63" s="94">
        <f t="shared" si="42"/>
        <v>13.467061321523943</v>
      </c>
      <c r="H63" s="94">
        <f>H61-H62</f>
        <v>401.80756143945274</v>
      </c>
      <c r="I63" s="94">
        <f>I61-I62</f>
        <v>393.44639447023104</v>
      </c>
      <c r="J63" s="94">
        <f>J61-J62</f>
        <v>4.4520546001595775</v>
      </c>
      <c r="K63" s="94">
        <f>K61-K62</f>
        <v>-8.3611669692216033</v>
      </c>
      <c r="L63" s="94">
        <f t="shared" si="42"/>
        <v>420.52966961531303</v>
      </c>
      <c r="M63" s="94">
        <f t="shared" si="42"/>
        <v>442.60026385634154</v>
      </c>
      <c r="N63" s="95">
        <f t="shared" si="42"/>
        <v>49.1538693861105</v>
      </c>
    </row>
    <row r="64" spans="1:15">
      <c r="A64" s="8" t="s">
        <v>48</v>
      </c>
      <c r="B64" s="26"/>
      <c r="C64" s="9">
        <f>C63-B63</f>
        <v>-61.297031921735368</v>
      </c>
      <c r="D64" s="26"/>
      <c r="E64" s="9">
        <f>E63-C63</f>
        <v>40.631589395027731</v>
      </c>
      <c r="F64" s="9">
        <f>F63-E63</f>
        <v>-9.5129284700091148</v>
      </c>
      <c r="G64" s="26"/>
      <c r="H64" s="215">
        <f>H63-E63</f>
        <v>3.3002930993720838</v>
      </c>
      <c r="I64" s="215">
        <f>I63-H63</f>
        <v>-8.3611669692216992</v>
      </c>
      <c r="J64" s="26"/>
      <c r="K64" s="26"/>
      <c r="L64" s="9">
        <f>L63-I63</f>
        <v>27.083275145081984</v>
      </c>
      <c r="M64" s="9">
        <f>M63-I63</f>
        <v>49.1538693861105</v>
      </c>
      <c r="N64" s="151"/>
    </row>
    <row r="65" spans="1:16">
      <c r="A65" s="8" t="s">
        <v>49</v>
      </c>
      <c r="B65" s="26"/>
      <c r="C65" s="156">
        <f>IF(ISERROR((C63/B63)-1),"", (C63/B63)-1)</f>
        <v>-0.14623335520812408</v>
      </c>
      <c r="D65" s="26"/>
      <c r="E65" s="156">
        <f>IF(ISERROR((E63/C63)-1),"", (E63/C63)-1)</f>
        <v>0.11353548672209768</v>
      </c>
      <c r="F65" s="156">
        <f>IF(ISERROR((F63/E63)-1),"", (F63/E63)-1)</f>
        <v>-2.3871405180722838E-2</v>
      </c>
      <c r="G65" s="26"/>
      <c r="H65" s="216">
        <f>IF(ISERROR((H63/E63)-1),"", (H63/E63)-1)</f>
        <v>8.2816384080495187E-3</v>
      </c>
      <c r="I65" s="216">
        <f>IF(ISERROR((I63/H63)-1),"", (I63/H63)-1)</f>
        <v>-2.0808884081893075E-2</v>
      </c>
      <c r="J65" s="26"/>
      <c r="K65" s="26"/>
      <c r="L65" s="156">
        <f>IF(ISERROR((L63/I63)-1),"", (L63/I63)-1)</f>
        <v>6.8835997802316085E-2</v>
      </c>
      <c r="M65" s="156">
        <f>IF(ISERROR((M63/I63)-1),"", (M63/I63)-1)</f>
        <v>0.12493155376933962</v>
      </c>
      <c r="N65" s="151"/>
    </row>
    <row r="66" spans="1:16" ht="22.5" customHeight="1">
      <c r="A66" s="148" t="s">
        <v>50</v>
      </c>
      <c r="B66" s="26"/>
      <c r="C66" s="26"/>
      <c r="D66" s="26"/>
      <c r="E66" s="26"/>
      <c r="F66" s="26"/>
      <c r="G66" s="26"/>
      <c r="H66" s="26"/>
      <c r="I66" s="26"/>
      <c r="J66" s="26"/>
      <c r="K66" s="26"/>
      <c r="L66" s="216">
        <f>IF(ISERROR((L63/H63)-1),"", (L63/H63)-1)</f>
        <v>4.6594713421493017E-2</v>
      </c>
      <c r="M66" s="216">
        <f>IF(ISERROR((M63/H63)-1),"", (M63/H63)-1)</f>
        <v>0.10152298346688959</v>
      </c>
      <c r="N66" s="151"/>
    </row>
    <row r="67" spans="1:16">
      <c r="A67" s="129" t="s">
        <v>51</v>
      </c>
      <c r="B67" s="26"/>
      <c r="C67" s="26"/>
      <c r="D67" s="26"/>
      <c r="E67" s="26"/>
      <c r="F67" s="26"/>
      <c r="G67" s="26"/>
      <c r="H67" s="26"/>
      <c r="I67" s="26"/>
      <c r="J67" s="26"/>
      <c r="K67" s="26"/>
      <c r="L67" s="219">
        <f>AVERAGE($C$65,$E$65,$H$65,$I$65,L65)</f>
        <v>4.7221767284892245E-3</v>
      </c>
      <c r="M67" s="219">
        <f>AVERAGE($C$65,$E$65,$H$65,$I$65,M65)</f>
        <v>1.5941287921893931E-2</v>
      </c>
      <c r="N67" s="151"/>
    </row>
    <row r="68" spans="1:16">
      <c r="A68" s="129" t="s">
        <v>52</v>
      </c>
      <c r="B68" s="26"/>
      <c r="C68" s="26"/>
      <c r="D68" s="26"/>
      <c r="E68" s="26"/>
      <c r="F68" s="26"/>
      <c r="G68" s="26"/>
      <c r="H68" s="26"/>
      <c r="I68" s="26"/>
      <c r="J68" s="26"/>
      <c r="K68" s="26"/>
      <c r="L68" s="26"/>
      <c r="M68" s="7">
        <f>IF((M63-B63)=0, "", (M63/B63)^(1/5)-1)</f>
        <v>1.0936165617347005E-2</v>
      </c>
      <c r="N68" s="151"/>
    </row>
    <row r="69" spans="1:16" ht="15.75" thickBot="1">
      <c r="A69" s="149" t="s">
        <v>53</v>
      </c>
      <c r="B69" s="14"/>
      <c r="C69" s="14"/>
      <c r="D69" s="14"/>
      <c r="E69" s="14"/>
      <c r="F69" s="14"/>
      <c r="G69" s="14"/>
      <c r="H69" s="14"/>
      <c r="I69" s="14"/>
      <c r="J69" s="14"/>
      <c r="K69" s="14"/>
      <c r="L69" s="14"/>
      <c r="M69" s="220">
        <f>IF((H63-B63)=0, "", (H63/B63)^(1/2)-1)</f>
        <v>-2.0932685926203343E-2</v>
      </c>
      <c r="N69" s="151"/>
    </row>
    <row r="70" spans="1:16">
      <c r="A70" s="2"/>
      <c r="B70" s="2"/>
      <c r="C70" s="2"/>
      <c r="D70" s="2"/>
      <c r="E70" s="2"/>
      <c r="F70" s="2"/>
      <c r="G70" s="2"/>
      <c r="H70" s="2"/>
      <c r="I70" s="2"/>
      <c r="J70" s="2"/>
      <c r="K70" s="2"/>
      <c r="L70" s="2"/>
      <c r="M70" s="2"/>
      <c r="N70" s="2"/>
      <c r="O70" s="2"/>
      <c r="P70" s="1"/>
    </row>
    <row r="71" spans="1:16" ht="45">
      <c r="A71" s="6" t="s">
        <v>54</v>
      </c>
      <c r="B71" s="2"/>
      <c r="C71" s="2"/>
      <c r="D71" s="2"/>
      <c r="E71" s="2"/>
      <c r="F71" s="2"/>
      <c r="G71" s="2"/>
      <c r="H71" s="2"/>
      <c r="I71" s="2"/>
      <c r="J71" s="2"/>
      <c r="K71" s="2"/>
      <c r="L71" s="121" t="s">
        <v>55</v>
      </c>
      <c r="M71" s="121"/>
      <c r="N71" s="172">
        <f>(L63/E63)^(1/3)-1</f>
        <v>1.8091469091867207E-2</v>
      </c>
      <c r="O71" s="2"/>
      <c r="P71" s="1"/>
    </row>
    <row r="72" spans="1:16">
      <c r="A72" s="152"/>
      <c r="J72" s="5"/>
      <c r="K72" s="5"/>
      <c r="L72" s="2"/>
      <c r="M72" s="2"/>
      <c r="N72" s="2"/>
      <c r="O72" s="2"/>
      <c r="P72" s="1"/>
    </row>
    <row r="73" spans="1:16" ht="15.75" customHeight="1">
      <c r="A73" s="153"/>
      <c r="N73" s="3"/>
      <c r="O73" s="3"/>
      <c r="P73" s="3"/>
    </row>
    <row r="74" spans="1:16" ht="12.75" customHeight="1">
      <c r="A74" s="128" t="s">
        <v>56</v>
      </c>
      <c r="N74" s="3"/>
      <c r="O74" s="3"/>
      <c r="P74" s="3"/>
    </row>
    <row r="75" spans="1:16">
      <c r="A75" s="128" t="s">
        <v>57</v>
      </c>
      <c r="N75" s="3"/>
      <c r="O75" s="3"/>
      <c r="P75" s="3"/>
    </row>
    <row r="76" spans="1:16">
      <c r="A76" s="128" t="s">
        <v>58</v>
      </c>
      <c r="B76" s="3"/>
      <c r="C76" s="3"/>
      <c r="D76" s="3"/>
      <c r="E76" s="3"/>
      <c r="F76" s="3"/>
      <c r="G76" s="3"/>
      <c r="H76" s="3"/>
      <c r="I76" s="3"/>
      <c r="J76" s="3"/>
      <c r="K76" s="3"/>
      <c r="N76" s="3"/>
      <c r="O76" s="3"/>
      <c r="P76" s="3"/>
    </row>
    <row r="77" spans="1:16">
      <c r="A77" s="122"/>
      <c r="B77" s="3"/>
      <c r="C77" s="3"/>
      <c r="D77" s="3"/>
      <c r="E77" s="3"/>
      <c r="F77" s="3"/>
      <c r="G77" s="3"/>
      <c r="H77" s="3"/>
      <c r="I77" s="2"/>
      <c r="J77" s="2"/>
      <c r="K77" s="2"/>
      <c r="N77" s="2"/>
      <c r="O77" s="2"/>
      <c r="P77" s="1"/>
    </row>
    <row r="78" spans="1:16">
      <c r="A78" s="1"/>
      <c r="D78" s="3"/>
      <c r="E78" s="3"/>
      <c r="F78" s="3"/>
      <c r="G78" s="3"/>
      <c r="H78" s="3"/>
      <c r="I78" s="2"/>
      <c r="J78" s="2"/>
      <c r="K78" s="2"/>
      <c r="N78" s="2"/>
      <c r="O78" s="2"/>
      <c r="P78" s="1"/>
    </row>
    <row r="79" spans="1:16">
      <c r="A79" s="4"/>
      <c r="B79" s="3"/>
      <c r="C79" s="3"/>
      <c r="D79" s="3"/>
      <c r="E79" s="3"/>
      <c r="F79" s="3"/>
      <c r="G79" s="3"/>
      <c r="H79" s="3"/>
      <c r="I79" s="2"/>
      <c r="J79" s="2"/>
      <c r="K79" s="2"/>
      <c r="N79" s="2"/>
      <c r="O79" s="2"/>
      <c r="P79" s="1"/>
    </row>
    <row r="80" spans="1:16">
      <c r="A80" s="2"/>
      <c r="B80" s="110"/>
      <c r="C80" s="110"/>
      <c r="D80" s="110"/>
      <c r="E80" s="110"/>
      <c r="F80" s="110"/>
      <c r="G80" s="110"/>
      <c r="H80" s="110"/>
      <c r="I80" s="110"/>
      <c r="J80" s="110"/>
      <c r="K80" s="110"/>
      <c r="L80" s="110"/>
      <c r="M80" s="110"/>
      <c r="N80" s="110"/>
      <c r="O80" s="2"/>
      <c r="P80" s="1"/>
    </row>
    <row r="81" spans="1:16">
      <c r="A81" s="2"/>
      <c r="B81" s="2"/>
      <c r="C81" s="2"/>
      <c r="D81" s="2"/>
      <c r="E81" s="2"/>
      <c r="F81" s="2"/>
      <c r="G81" s="2"/>
      <c r="H81" s="2"/>
      <c r="I81" s="2"/>
      <c r="J81" s="2"/>
      <c r="K81" s="2"/>
      <c r="N81" s="2"/>
      <c r="O81" s="2"/>
      <c r="P81" s="1"/>
    </row>
    <row r="82" spans="1:16">
      <c r="A82" s="2"/>
      <c r="B82" s="2"/>
      <c r="C82" s="2"/>
      <c r="D82" s="2"/>
      <c r="E82" s="2"/>
      <c r="F82" s="2"/>
      <c r="G82" s="2"/>
      <c r="H82" s="2"/>
      <c r="I82" s="2"/>
      <c r="J82" s="2"/>
      <c r="K82" s="2"/>
      <c r="N82" s="2"/>
      <c r="O82" s="2"/>
      <c r="P82" s="1"/>
    </row>
    <row r="83" spans="1:16">
      <c r="A83" s="2"/>
      <c r="B83" s="2"/>
      <c r="C83" s="2"/>
      <c r="D83" s="2"/>
      <c r="E83" s="2"/>
      <c r="F83" s="2"/>
      <c r="G83" s="2"/>
      <c r="H83" s="2"/>
      <c r="I83" s="2"/>
      <c r="J83" s="2"/>
      <c r="K83" s="2"/>
      <c r="N83" s="2"/>
      <c r="O83" s="2"/>
      <c r="P83" s="1"/>
    </row>
    <row r="84" spans="1:16">
      <c r="A84" s="2"/>
      <c r="B84" s="2"/>
      <c r="C84" s="2"/>
      <c r="D84" s="2"/>
      <c r="E84" s="2"/>
      <c r="F84" s="2"/>
      <c r="G84" s="2"/>
      <c r="H84" s="2"/>
      <c r="I84" s="2"/>
      <c r="J84" s="2"/>
      <c r="K84" s="2"/>
      <c r="N84" s="2"/>
      <c r="O84" s="2"/>
      <c r="P84" s="1"/>
    </row>
    <row r="85" spans="1:16">
      <c r="A85" s="2"/>
      <c r="B85" s="2"/>
      <c r="C85" s="2"/>
      <c r="D85" s="2"/>
      <c r="E85" s="2"/>
      <c r="F85" s="2"/>
      <c r="G85" s="2"/>
      <c r="H85" s="2"/>
      <c r="I85" s="2"/>
      <c r="J85" s="2"/>
      <c r="K85" s="2"/>
      <c r="N85" s="2"/>
      <c r="O85" s="2"/>
      <c r="P85" s="1"/>
    </row>
    <row r="86" spans="1:16">
      <c r="A86" s="2"/>
      <c r="B86" s="2"/>
      <c r="C86" s="2"/>
      <c r="D86" s="2"/>
      <c r="E86" s="2"/>
      <c r="F86" s="2"/>
      <c r="G86" s="2"/>
      <c r="H86" s="2"/>
      <c r="I86" s="2"/>
      <c r="J86" s="2"/>
      <c r="K86" s="2"/>
      <c r="N86" s="2"/>
      <c r="O86" s="2"/>
      <c r="P86" s="1"/>
    </row>
    <row r="87" spans="1:16">
      <c r="A87" s="2"/>
      <c r="B87" s="2"/>
      <c r="C87" s="2"/>
      <c r="D87" s="2"/>
      <c r="E87" s="2"/>
      <c r="F87" s="2"/>
      <c r="G87" s="2"/>
      <c r="H87" s="2"/>
      <c r="I87" s="2"/>
      <c r="J87" s="2"/>
      <c r="K87" s="2"/>
      <c r="N87" s="2"/>
      <c r="O87" s="2"/>
      <c r="P87" s="1"/>
    </row>
    <row r="88" spans="1:16">
      <c r="A88" s="2"/>
      <c r="B88" s="2"/>
      <c r="C88" s="2"/>
      <c r="D88" s="2"/>
      <c r="E88" s="2"/>
      <c r="F88" s="2"/>
      <c r="G88" s="2"/>
      <c r="H88" s="2"/>
      <c r="I88" s="2"/>
      <c r="J88" s="2"/>
      <c r="K88" s="2"/>
      <c r="N88" s="2"/>
      <c r="O88" s="2"/>
      <c r="P88" s="1"/>
    </row>
    <row r="89" spans="1:16">
      <c r="A89" s="2"/>
      <c r="B89" s="2"/>
      <c r="C89" s="2"/>
      <c r="D89" s="2"/>
      <c r="E89" s="2"/>
      <c r="F89" s="2"/>
      <c r="G89" s="2"/>
      <c r="H89" s="2"/>
      <c r="I89" s="2"/>
      <c r="J89" s="2"/>
      <c r="K89" s="2"/>
      <c r="N89" s="2"/>
      <c r="O89" s="2"/>
      <c r="P89" s="1"/>
    </row>
    <row r="90" spans="1:16">
      <c r="A90" s="2"/>
      <c r="B90" s="2"/>
      <c r="C90" s="2"/>
      <c r="D90" s="2"/>
      <c r="E90" s="2"/>
      <c r="F90" s="2"/>
      <c r="G90" s="2"/>
      <c r="H90" s="2"/>
      <c r="I90" s="2"/>
      <c r="J90" s="2"/>
      <c r="K90" s="2"/>
      <c r="N90" s="2"/>
      <c r="O90" s="2"/>
      <c r="P90" s="1"/>
    </row>
    <row r="91" spans="1:16">
      <c r="A91" s="2"/>
      <c r="B91" s="2"/>
      <c r="C91" s="2"/>
      <c r="D91" s="2"/>
      <c r="E91" s="2"/>
      <c r="F91" s="2"/>
      <c r="G91" s="2"/>
      <c r="H91" s="2"/>
      <c r="I91" s="2"/>
      <c r="J91" s="2"/>
      <c r="K91" s="2"/>
      <c r="L91" s="2"/>
      <c r="M91" s="2"/>
      <c r="N91" s="2"/>
      <c r="O91" s="2"/>
      <c r="P91" s="1"/>
    </row>
    <row r="92" spans="1:16">
      <c r="A92" s="2"/>
      <c r="B92" s="2"/>
      <c r="C92" s="2"/>
      <c r="D92" s="2"/>
      <c r="E92" s="2"/>
      <c r="F92" s="2"/>
      <c r="G92" s="2"/>
      <c r="H92" s="2"/>
      <c r="I92" s="2"/>
      <c r="J92" s="2"/>
      <c r="K92" s="2"/>
      <c r="L92" s="2"/>
      <c r="M92" s="2"/>
      <c r="N92" s="2"/>
      <c r="O92" s="2"/>
      <c r="P92" s="1"/>
    </row>
    <row r="93" spans="1:16">
      <c r="A93" s="2"/>
      <c r="B93" s="2"/>
      <c r="C93" s="2"/>
      <c r="D93" s="2"/>
      <c r="E93" s="2"/>
      <c r="F93" s="2"/>
      <c r="G93" s="2"/>
      <c r="H93" s="2"/>
      <c r="I93" s="2"/>
      <c r="J93" s="2"/>
      <c r="K93" s="2"/>
      <c r="L93" s="2"/>
      <c r="M93" s="2"/>
      <c r="N93" s="2"/>
      <c r="O93" s="2"/>
      <c r="P93" s="1"/>
    </row>
    <row r="94" spans="1:16">
      <c r="A94" s="2"/>
      <c r="B94" s="2"/>
      <c r="C94" s="2"/>
      <c r="D94" s="2"/>
      <c r="E94" s="2"/>
      <c r="F94" s="2"/>
      <c r="G94" s="2"/>
      <c r="H94" s="2"/>
      <c r="I94" s="2"/>
      <c r="J94" s="2"/>
      <c r="K94" s="2"/>
      <c r="L94" s="2"/>
      <c r="M94" s="2"/>
      <c r="N94" s="2"/>
      <c r="O94" s="2"/>
      <c r="P94" s="1"/>
    </row>
    <row r="95" spans="1:16">
      <c r="A95" s="2"/>
      <c r="B95" s="2"/>
      <c r="C95" s="2"/>
      <c r="D95" s="2"/>
      <c r="E95" s="2"/>
      <c r="F95" s="2"/>
      <c r="G95" s="2"/>
      <c r="H95" s="2"/>
      <c r="I95" s="2"/>
      <c r="J95" s="2"/>
      <c r="K95" s="2"/>
      <c r="L95" s="2"/>
      <c r="M95" s="2"/>
      <c r="N95" s="2"/>
      <c r="O95" s="2"/>
      <c r="P95" s="1"/>
    </row>
    <row r="96" spans="1:16">
      <c r="A96" s="2"/>
      <c r="B96" s="2"/>
      <c r="C96" s="2"/>
      <c r="D96" s="2"/>
      <c r="E96" s="2"/>
      <c r="F96" s="2"/>
      <c r="G96" s="2"/>
      <c r="H96" s="2"/>
      <c r="I96" s="2"/>
      <c r="J96" s="2"/>
      <c r="K96" s="2"/>
      <c r="L96" s="2"/>
      <c r="M96" s="2"/>
      <c r="N96" s="2"/>
      <c r="O96" s="2"/>
      <c r="P96" s="1"/>
    </row>
    <row r="97" spans="1:16">
      <c r="A97" s="2"/>
      <c r="B97" s="2"/>
      <c r="C97" s="2"/>
      <c r="D97" s="2"/>
      <c r="E97" s="2"/>
      <c r="F97" s="2"/>
      <c r="G97" s="2"/>
      <c r="H97" s="2"/>
      <c r="I97" s="2"/>
      <c r="J97" s="2"/>
      <c r="K97" s="2"/>
      <c r="L97" s="2"/>
      <c r="M97" s="2"/>
      <c r="N97" s="2"/>
      <c r="O97" s="2"/>
      <c r="P97" s="1"/>
    </row>
    <row r="98" spans="1:16">
      <c r="A98" s="2"/>
      <c r="B98" s="2"/>
      <c r="C98" s="2"/>
      <c r="D98" s="2"/>
      <c r="E98" s="2"/>
      <c r="F98" s="2"/>
      <c r="G98" s="2"/>
      <c r="H98" s="2"/>
      <c r="I98" s="2"/>
      <c r="J98" s="2"/>
      <c r="K98" s="2"/>
      <c r="L98" s="2"/>
      <c r="M98" s="2"/>
      <c r="N98" s="2"/>
      <c r="O98" s="2"/>
      <c r="P98" s="1"/>
    </row>
    <row r="99" spans="1:16">
      <c r="A99" s="2"/>
      <c r="B99" s="2"/>
      <c r="C99" s="2"/>
      <c r="D99" s="2"/>
      <c r="E99" s="2"/>
      <c r="F99" s="2"/>
      <c r="G99" s="2"/>
      <c r="H99" s="2"/>
      <c r="I99" s="2"/>
      <c r="J99" s="2"/>
      <c r="K99" s="2"/>
      <c r="L99" s="2"/>
      <c r="M99" s="2"/>
      <c r="N99" s="2"/>
      <c r="O99" s="2"/>
      <c r="P99" s="1"/>
    </row>
    <row r="100" spans="1:16">
      <c r="A100" s="2"/>
      <c r="B100" s="2"/>
      <c r="C100" s="2"/>
      <c r="D100" s="2"/>
      <c r="E100" s="2"/>
      <c r="F100" s="2"/>
      <c r="G100" s="2"/>
      <c r="H100" s="2"/>
      <c r="I100" s="2"/>
      <c r="J100" s="2"/>
      <c r="K100" s="2"/>
      <c r="L100" s="2"/>
      <c r="M100" s="2"/>
      <c r="N100" s="2"/>
      <c r="O100" s="2"/>
      <c r="P100" s="1"/>
    </row>
    <row r="101" spans="1:16">
      <c r="A101" s="2"/>
      <c r="B101" s="2"/>
      <c r="C101" s="2"/>
      <c r="D101" s="2"/>
      <c r="E101" s="2"/>
      <c r="F101" s="2"/>
      <c r="G101" s="2"/>
      <c r="H101" s="2"/>
      <c r="I101" s="2"/>
      <c r="J101" s="2"/>
      <c r="K101" s="2"/>
      <c r="L101" s="2"/>
      <c r="M101" s="2"/>
      <c r="N101" s="2"/>
      <c r="O101" s="2"/>
      <c r="P101" s="1"/>
    </row>
    <row r="102" spans="1:16">
      <c r="A102" s="2"/>
      <c r="B102" s="2"/>
      <c r="C102" s="2"/>
      <c r="D102" s="2"/>
      <c r="E102" s="2"/>
      <c r="F102" s="2"/>
      <c r="G102" s="2"/>
      <c r="H102" s="2"/>
      <c r="I102" s="2"/>
      <c r="J102" s="2"/>
      <c r="K102" s="2"/>
      <c r="L102" s="2"/>
      <c r="M102" s="2"/>
      <c r="N102" s="2"/>
      <c r="O102" s="2"/>
      <c r="P102" s="1"/>
    </row>
    <row r="103" spans="1:16">
      <c r="A103" s="2"/>
      <c r="B103" s="2"/>
      <c r="C103" s="2"/>
      <c r="D103" s="2"/>
      <c r="E103" s="2"/>
      <c r="F103" s="2"/>
      <c r="G103" s="2"/>
      <c r="H103" s="2"/>
      <c r="I103" s="2"/>
      <c r="J103" s="2"/>
      <c r="K103" s="2"/>
      <c r="L103" s="2"/>
      <c r="M103" s="2"/>
      <c r="N103" s="2"/>
      <c r="O103" s="2"/>
      <c r="P103" s="1"/>
    </row>
    <row r="104" spans="1:16">
      <c r="A104" s="2"/>
      <c r="B104" s="2"/>
      <c r="C104" s="2"/>
      <c r="D104" s="2"/>
      <c r="E104" s="2"/>
      <c r="F104" s="2"/>
      <c r="G104" s="2"/>
      <c r="H104" s="2"/>
      <c r="I104" s="2"/>
      <c r="J104" s="2"/>
      <c r="K104" s="2"/>
      <c r="L104" s="2"/>
      <c r="M104" s="2"/>
      <c r="N104" s="2"/>
      <c r="O104" s="2"/>
      <c r="P104" s="1"/>
    </row>
    <row r="105" spans="1:16">
      <c r="A105" s="2"/>
      <c r="B105" s="2"/>
      <c r="C105" s="2"/>
      <c r="D105" s="2"/>
      <c r="E105" s="2"/>
      <c r="F105" s="2"/>
      <c r="G105" s="2"/>
      <c r="H105" s="2"/>
      <c r="I105" s="2"/>
      <c r="J105" s="2"/>
      <c r="K105" s="2"/>
      <c r="L105" s="2"/>
      <c r="M105" s="2"/>
      <c r="N105" s="2"/>
      <c r="O105" s="2"/>
      <c r="P105" s="1"/>
    </row>
    <row r="106" spans="1:16">
      <c r="A106" s="2"/>
      <c r="B106" s="2"/>
      <c r="C106" s="2"/>
      <c r="D106" s="2"/>
      <c r="E106" s="2"/>
      <c r="F106" s="2"/>
      <c r="G106" s="2"/>
      <c r="H106" s="2"/>
      <c r="I106" s="2"/>
      <c r="J106" s="2"/>
      <c r="K106" s="2"/>
      <c r="L106" s="2"/>
      <c r="M106" s="2"/>
      <c r="N106" s="2"/>
      <c r="O106" s="2"/>
      <c r="P106" s="1"/>
    </row>
    <row r="107" spans="1:16">
      <c r="A107" s="2"/>
      <c r="B107" s="2"/>
      <c r="C107" s="2"/>
      <c r="D107" s="2"/>
      <c r="E107" s="2"/>
      <c r="F107" s="2"/>
      <c r="G107" s="2"/>
      <c r="H107" s="2"/>
      <c r="I107" s="2"/>
      <c r="J107" s="2"/>
      <c r="K107" s="2"/>
      <c r="L107" s="2"/>
      <c r="M107" s="2"/>
      <c r="N107" s="2"/>
      <c r="O107" s="2"/>
      <c r="P107" s="1"/>
    </row>
    <row r="108" spans="1:16">
      <c r="A108" s="2"/>
      <c r="B108" s="2"/>
      <c r="C108" s="2"/>
      <c r="D108" s="2"/>
      <c r="E108" s="2"/>
      <c r="F108" s="2"/>
      <c r="G108" s="2"/>
      <c r="H108" s="2"/>
      <c r="I108" s="2"/>
      <c r="J108" s="2"/>
      <c r="K108" s="2"/>
      <c r="L108" s="2"/>
      <c r="M108" s="2"/>
      <c r="N108" s="2"/>
      <c r="O108" s="2"/>
      <c r="P108" s="1"/>
    </row>
    <row r="109" spans="1:16">
      <c r="A109" s="2"/>
      <c r="B109" s="2"/>
      <c r="C109" s="2"/>
      <c r="D109" s="2"/>
      <c r="E109" s="2"/>
      <c r="F109" s="2"/>
      <c r="G109" s="2"/>
      <c r="H109" s="2"/>
      <c r="I109" s="2"/>
      <c r="J109" s="2"/>
      <c r="K109" s="2"/>
      <c r="L109" s="2"/>
      <c r="M109" s="2"/>
      <c r="N109" s="2"/>
      <c r="O109" s="2"/>
      <c r="P109" s="1"/>
    </row>
    <row r="110" spans="1:16">
      <c r="A110" s="2"/>
      <c r="B110" s="2"/>
      <c r="C110" s="2"/>
      <c r="D110" s="2"/>
      <c r="E110" s="2"/>
      <c r="F110" s="2"/>
      <c r="G110" s="2"/>
      <c r="H110" s="2"/>
      <c r="I110" s="2"/>
      <c r="J110" s="2"/>
      <c r="K110" s="2"/>
      <c r="L110" s="2"/>
      <c r="M110" s="2"/>
      <c r="N110" s="2"/>
      <c r="O110" s="2"/>
      <c r="P110" s="1"/>
    </row>
    <row r="111" spans="1:16">
      <c r="A111" s="2"/>
      <c r="B111" s="2"/>
      <c r="C111" s="2"/>
      <c r="D111" s="2"/>
      <c r="E111" s="2"/>
      <c r="F111" s="2"/>
      <c r="G111" s="2"/>
      <c r="H111" s="2"/>
      <c r="I111" s="2"/>
      <c r="J111" s="2"/>
      <c r="K111" s="2"/>
      <c r="L111" s="2"/>
      <c r="M111" s="2"/>
      <c r="N111" s="2"/>
      <c r="O111" s="2"/>
      <c r="P111" s="1"/>
    </row>
  </sheetData>
  <customSheetViews>
    <customSheetView guid="{5134D181-1EAC-4FB1-81A9-602C22E5AB8E}" hiddenRows="1" topLeftCell="A5">
      <selection activeCell="F13" sqref="F13"/>
      <pageMargins left="0" right="0" top="0" bottom="0" header="0" footer="0"/>
      <pageSetup orientation="portrait" r:id="rId1"/>
    </customSheetView>
  </customSheetViews>
  <mergeCells count="2">
    <mergeCell ref="A9:I9"/>
    <mergeCell ref="A10:I10"/>
  </mergeCells>
  <printOptions horizontalCentered="1"/>
  <pageMargins left="0.2" right="0" top="1.25" bottom="0.75" header="0.3" footer="0.3"/>
  <pageSetup scale="41" orientation="portrait" r:id="rId2"/>
  <colBreaks count="1" manualBreakCount="1">
    <brk id="14" min="7" max="77"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79"/>
  <sheetViews>
    <sheetView topLeftCell="A8" zoomScaleNormal="100" zoomScaleSheetLayoutView="85" workbookViewId="0">
      <selection activeCell="M14" sqref="M14"/>
    </sheetView>
  </sheetViews>
  <sheetFormatPr defaultRowHeight="15"/>
  <cols>
    <col min="1" max="1" width="61" customWidth="1"/>
    <col min="2" max="8" width="17.7109375" customWidth="1"/>
    <col min="9" max="9" width="17" customWidth="1"/>
    <col min="11" max="11" width="13.5703125" customWidth="1"/>
    <col min="12" max="14" width="14.28515625" bestFit="1" customWidth="1"/>
    <col min="15" max="15" width="23.5703125" bestFit="1" customWidth="1"/>
    <col min="16" max="16" width="18.42578125" bestFit="1" customWidth="1"/>
    <col min="17" max="17" width="15.7109375" bestFit="1" customWidth="1"/>
  </cols>
  <sheetData>
    <row r="1" spans="1:17" hidden="1">
      <c r="A1" s="1"/>
      <c r="B1" s="1"/>
      <c r="C1" s="1"/>
      <c r="D1" s="1"/>
      <c r="E1" s="1"/>
      <c r="F1" s="1"/>
      <c r="G1" s="35" t="s">
        <v>0</v>
      </c>
      <c r="H1" s="134" t="s">
        <v>1</v>
      </c>
      <c r="K1" s="114"/>
      <c r="L1" s="1"/>
      <c r="M1" s="1"/>
      <c r="N1" s="1"/>
      <c r="O1" s="1"/>
      <c r="P1" s="1"/>
      <c r="Q1" s="1"/>
    </row>
    <row r="2" spans="1:17" hidden="1">
      <c r="A2" s="1"/>
      <c r="B2" s="1"/>
      <c r="C2" s="1"/>
      <c r="D2" s="1"/>
      <c r="E2" s="1"/>
      <c r="F2" s="1"/>
      <c r="G2" s="35" t="s">
        <v>2</v>
      </c>
      <c r="H2" s="135" t="s">
        <v>3</v>
      </c>
      <c r="K2" s="115"/>
      <c r="L2" s="115"/>
      <c r="M2" s="115"/>
      <c r="N2" s="115"/>
      <c r="O2" s="115"/>
      <c r="P2" s="115"/>
      <c r="Q2" s="115"/>
    </row>
    <row r="3" spans="1:17" hidden="1">
      <c r="A3" s="1"/>
      <c r="B3" s="1"/>
      <c r="C3" s="1"/>
      <c r="D3" s="1"/>
      <c r="E3" s="1"/>
      <c r="F3" s="1"/>
      <c r="G3" s="35" t="s">
        <v>4</v>
      </c>
      <c r="H3" s="135">
        <v>2</v>
      </c>
    </row>
    <row r="4" spans="1:17" hidden="1">
      <c r="A4" s="1"/>
      <c r="B4" s="1"/>
      <c r="C4" s="1"/>
      <c r="D4" s="1"/>
      <c r="E4" s="1"/>
      <c r="F4" s="1"/>
      <c r="G4" s="35" t="s">
        <v>5</v>
      </c>
      <c r="H4" s="136" t="s">
        <v>6</v>
      </c>
    </row>
    <row r="5" spans="1:17" hidden="1">
      <c r="A5" s="1"/>
      <c r="B5" s="1"/>
      <c r="C5" s="1"/>
      <c r="D5" s="1"/>
      <c r="E5" s="1"/>
      <c r="F5" s="1"/>
      <c r="G5" s="35" t="s">
        <v>7</v>
      </c>
      <c r="H5" s="136" t="s">
        <v>8</v>
      </c>
    </row>
    <row r="6" spans="1:17" hidden="1">
      <c r="A6" s="1"/>
      <c r="B6" s="1"/>
      <c r="C6" s="1"/>
      <c r="D6" s="1"/>
      <c r="E6" s="1"/>
      <c r="F6" s="1"/>
      <c r="G6" s="35" t="s">
        <v>9</v>
      </c>
      <c r="H6" s="119"/>
    </row>
    <row r="7" spans="1:17" hidden="1">
      <c r="A7" s="1"/>
      <c r="B7" s="1"/>
      <c r="C7" s="1"/>
      <c r="D7" s="1"/>
      <c r="E7" s="1"/>
      <c r="F7" s="1"/>
      <c r="G7" s="35" t="s">
        <v>10</v>
      </c>
      <c r="H7" s="120"/>
    </row>
    <row r="8" spans="1:17">
      <c r="A8" s="1"/>
      <c r="B8" s="1"/>
      <c r="C8" s="1"/>
      <c r="D8" s="1"/>
      <c r="E8" s="1"/>
      <c r="F8" s="1"/>
      <c r="G8" s="1"/>
      <c r="H8" s="1"/>
    </row>
    <row r="9" spans="1:17">
      <c r="A9" s="1"/>
      <c r="B9" s="1"/>
      <c r="C9" s="1"/>
      <c r="D9" s="1"/>
      <c r="E9" s="1"/>
      <c r="F9" s="1"/>
      <c r="G9" s="1"/>
      <c r="H9" s="1"/>
    </row>
    <row r="10" spans="1:17" ht="18">
      <c r="A10" s="227" t="s">
        <v>59</v>
      </c>
      <c r="B10" s="227"/>
      <c r="C10" s="227"/>
      <c r="D10" s="227"/>
      <c r="E10" s="227"/>
      <c r="F10" s="227"/>
      <c r="G10" s="227"/>
      <c r="H10" s="227"/>
    </row>
    <row r="11" spans="1:17" ht="21">
      <c r="A11" s="227" t="s">
        <v>138</v>
      </c>
      <c r="B11" s="227"/>
      <c r="C11" s="227"/>
      <c r="D11" s="227"/>
      <c r="E11" s="227"/>
      <c r="F11" s="227"/>
      <c r="G11" s="227"/>
      <c r="H11" s="227"/>
    </row>
    <row r="12" spans="1:17" ht="15.75" thickBot="1">
      <c r="A12" s="1"/>
      <c r="B12" s="1"/>
      <c r="C12" s="1"/>
      <c r="D12" s="1"/>
      <c r="E12" s="1"/>
      <c r="F12" s="1"/>
      <c r="G12" s="1"/>
      <c r="I12" s="150" t="s">
        <v>12</v>
      </c>
    </row>
    <row r="13" spans="1:17" ht="26.25" thickBot="1">
      <c r="A13" s="42" t="s">
        <v>60</v>
      </c>
      <c r="B13" s="34" t="s">
        <v>13</v>
      </c>
      <c r="C13" s="41" t="s">
        <v>14</v>
      </c>
      <c r="D13" s="34" t="s">
        <v>16</v>
      </c>
      <c r="E13" s="34" t="s">
        <v>17</v>
      </c>
      <c r="F13" s="34" t="s">
        <v>61</v>
      </c>
      <c r="G13" s="34" t="s">
        <v>19</v>
      </c>
      <c r="H13" s="33" t="s">
        <v>62</v>
      </c>
      <c r="I13" s="33" t="s">
        <v>21</v>
      </c>
    </row>
    <row r="14" spans="1:17" ht="15.75" thickBot="1">
      <c r="A14" s="32" t="s">
        <v>22</v>
      </c>
      <c r="B14" s="31" t="s">
        <v>23</v>
      </c>
      <c r="C14" s="31" t="s">
        <v>23</v>
      </c>
      <c r="D14" s="31" t="s">
        <v>23</v>
      </c>
      <c r="E14" s="31" t="s">
        <v>23</v>
      </c>
      <c r="F14" s="31" t="s">
        <v>23</v>
      </c>
      <c r="G14" s="31" t="s">
        <v>23</v>
      </c>
      <c r="H14" s="30" t="s">
        <v>23</v>
      </c>
      <c r="I14" s="30" t="s">
        <v>23</v>
      </c>
    </row>
    <row r="15" spans="1:17" ht="19.5" customHeight="1" thickBot="1">
      <c r="A15" s="40" t="s">
        <v>63</v>
      </c>
      <c r="B15" s="77">
        <v>0</v>
      </c>
      <c r="C15" s="78">
        <f>B48</f>
        <v>419.17271086678829</v>
      </c>
      <c r="D15" s="78">
        <f>C48</f>
        <v>357.87567894505287</v>
      </c>
      <c r="E15" s="78">
        <f>D48</f>
        <v>398.5072683400806</v>
      </c>
      <c r="F15" s="78">
        <f>D48</f>
        <v>398.5072683400806</v>
      </c>
      <c r="G15" s="78">
        <f>E48</f>
        <v>388.99433987007137</v>
      </c>
      <c r="H15" s="199">
        <f>$G$48</f>
        <v>393.44639447023087</v>
      </c>
      <c r="I15" s="202">
        <f>$G$48</f>
        <v>393.44639447023087</v>
      </c>
    </row>
    <row r="16" spans="1:17">
      <c r="A16" s="38" t="s">
        <v>64</v>
      </c>
      <c r="B16" s="79"/>
      <c r="C16" s="80">
        <f>'2-JC'!C16-'2-JC'!B16</f>
        <v>-0.32167206000000004</v>
      </c>
      <c r="D16" s="80">
        <f>'2-JC'!E16-'2-JC'!C16</f>
        <v>-0.35203351999999999</v>
      </c>
      <c r="E16" s="80">
        <f>'2-JC'!F16-'2-JC'!E16</f>
        <v>0.26129747000000003</v>
      </c>
      <c r="F16" s="80">
        <f>'2-JC'!G16-'2-JC'!E16</f>
        <v>0.11564280999999998</v>
      </c>
      <c r="G16" s="80">
        <f>'2-JC'!H16-'2-JC'!F16</f>
        <v>-3.6000000000000032E-2</v>
      </c>
      <c r="H16" s="200">
        <f>'2-JC'!I16-'2-JC'!H16</f>
        <v>5.5999919999999981E-2</v>
      </c>
      <c r="I16" s="204">
        <f>'2-JC'!J16-'2-JC'!H16</f>
        <v>0.10533379392789899</v>
      </c>
      <c r="J16" s="39"/>
      <c r="K16" s="223"/>
      <c r="L16" s="39"/>
      <c r="M16" s="39"/>
      <c r="N16" s="39"/>
      <c r="O16" s="39"/>
    </row>
    <row r="17" spans="1:15">
      <c r="A17" s="38" t="s">
        <v>65</v>
      </c>
      <c r="B17" s="79"/>
      <c r="C17" s="80">
        <f>'2-JC'!C17-'2-JC'!B17</f>
        <v>-1.4624662300000004</v>
      </c>
      <c r="D17" s="80">
        <f>'2-JC'!E17-'2-JC'!C17</f>
        <v>3.483234880000003</v>
      </c>
      <c r="E17" s="80">
        <f>'2-JC'!F17-'2-JC'!E17</f>
        <v>6.1881926899999975</v>
      </c>
      <c r="F17" s="80">
        <f>'2-JC'!G17-'2-JC'!E17</f>
        <v>6.2267985899999942</v>
      </c>
      <c r="G17" s="80">
        <f>'2-JC'!H17-'2-JC'!F17</f>
        <v>0.83797020000000089</v>
      </c>
      <c r="H17" s="200">
        <f>'2-JC'!I17-'2-JC'!H17</f>
        <v>-7.8552895199999995</v>
      </c>
      <c r="I17" s="80">
        <f>'2-JC'!J17-'2-JC'!H17</f>
        <v>-7.0622889054177289</v>
      </c>
      <c r="J17" s="39"/>
      <c r="K17" s="39"/>
      <c r="L17" s="39"/>
      <c r="M17" s="39"/>
      <c r="N17" s="39"/>
      <c r="O17" s="39"/>
    </row>
    <row r="18" spans="1:15">
      <c r="A18" s="38" t="s">
        <v>66</v>
      </c>
      <c r="B18" s="79"/>
      <c r="C18" s="80">
        <f>'2-JC'!C18-'2-JC'!B18</f>
        <v>-9.2635143399999933</v>
      </c>
      <c r="D18" s="80">
        <f>'2-JC'!E18-'2-JC'!C18</f>
        <v>-7.6963264699999883</v>
      </c>
      <c r="E18" s="80">
        <f>'2-JC'!F18-'2-JC'!E18</f>
        <v>1.871782209999985</v>
      </c>
      <c r="F18" s="80">
        <f>'2-JC'!G18-'2-JC'!E18</f>
        <v>-3.0602611400000157</v>
      </c>
      <c r="G18" s="80">
        <f>'2-JC'!H18-'2-JC'!F18</f>
        <v>-0.33125702999999618</v>
      </c>
      <c r="H18" s="200">
        <f>'2-JC'!I18-'2-JC'!H18</f>
        <v>7.967488969999998</v>
      </c>
      <c r="I18" s="204">
        <f>'2-JC'!J18-'2-JC'!H18</f>
        <v>10.729068361214928</v>
      </c>
      <c r="J18" s="39"/>
      <c r="K18" s="39"/>
      <c r="L18" s="39"/>
      <c r="M18" s="39"/>
      <c r="N18" s="39"/>
      <c r="O18" s="39"/>
    </row>
    <row r="19" spans="1:15">
      <c r="A19" s="38" t="s">
        <v>67</v>
      </c>
      <c r="B19" s="79"/>
      <c r="C19" s="80">
        <f>'2-JC'!C19-'2-JC'!B19</f>
        <v>0.82296677999999801</v>
      </c>
      <c r="D19" s="80">
        <f>'2-JC'!E19-'2-JC'!C19</f>
        <v>-1.1278865599999985</v>
      </c>
      <c r="E19" s="80">
        <f>'2-JC'!F19-'2-JC'!E19</f>
        <v>-0.53468391000000004</v>
      </c>
      <c r="F19" s="80">
        <f>'2-JC'!G19-'2-JC'!E19</f>
        <v>0.13798272000000011</v>
      </c>
      <c r="G19" s="80">
        <f>'2-JC'!H19-'2-JC'!F19</f>
        <v>-6.7000320000000002E-2</v>
      </c>
      <c r="H19" s="200">
        <f>'2-JC'!I19-'2-JC'!H19</f>
        <v>1.9215640799999996</v>
      </c>
      <c r="I19" s="204">
        <f>'2-JC'!J19-'2-JC'!H19</f>
        <v>2.4116260128497284</v>
      </c>
      <c r="J19" s="39"/>
      <c r="K19" s="39"/>
      <c r="L19" s="39"/>
      <c r="M19" s="39"/>
      <c r="N19" s="39"/>
      <c r="O19" s="39"/>
    </row>
    <row r="20" spans="1:15" ht="30">
      <c r="A20" s="174" t="s">
        <v>68</v>
      </c>
      <c r="B20" s="79"/>
      <c r="C20" s="80">
        <f>'2-JC'!C20-'2-JC'!B20</f>
        <v>-3.9319910799999889</v>
      </c>
      <c r="D20" s="80">
        <f>'2-JC'!E20-'2-JC'!C20</f>
        <v>1.752399319999995</v>
      </c>
      <c r="E20" s="80">
        <f>'2-JC'!F20-'2-JC'!E20</f>
        <v>-0.7089672500000006</v>
      </c>
      <c r="F20" s="80">
        <f>'2-JC'!G20-'2-JC'!E20</f>
        <v>2.4263032500000037</v>
      </c>
      <c r="G20" s="80">
        <f>'2-JC'!H20-'2-JC'!F20</f>
        <v>2.2812879399999986</v>
      </c>
      <c r="H20" s="200">
        <f>'2-JC'!I20-'2-JC'!H20</f>
        <v>4.1583204800000004</v>
      </c>
      <c r="I20" s="204">
        <f>'2-JC'!J20-'2-JC'!H20</f>
        <v>7.2364924987779631</v>
      </c>
      <c r="J20" s="39"/>
      <c r="K20" s="39"/>
      <c r="L20" s="39"/>
      <c r="M20" s="39"/>
      <c r="N20" s="39"/>
      <c r="O20" s="39"/>
    </row>
    <row r="21" spans="1:15">
      <c r="A21" s="38" t="s">
        <v>69</v>
      </c>
      <c r="B21" s="79"/>
      <c r="C21" s="80">
        <f>'2-JC'!C21-'2-JC'!B21</f>
        <v>-3.1558646499999981</v>
      </c>
      <c r="D21" s="80">
        <f>'2-JC'!E21-'2-JC'!C21</f>
        <v>1.138396740000001</v>
      </c>
      <c r="E21" s="80">
        <f>'2-JC'!F21-'2-JC'!E21</f>
        <v>0.17070542000000088</v>
      </c>
      <c r="F21" s="80">
        <f>'2-JC'!G21-'2-JC'!E21</f>
        <v>-0.44148429000000178</v>
      </c>
      <c r="G21" s="80">
        <f>'2-JC'!H21-'2-JC'!F21</f>
        <v>0.48236855999999761</v>
      </c>
      <c r="H21" s="200">
        <f>'2-JC'!I21-'2-JC'!H21</f>
        <v>1.4862375600000028</v>
      </c>
      <c r="I21" s="204">
        <f>'2-JC'!J21-'2-JC'!H21</f>
        <v>2.6841347118525754</v>
      </c>
      <c r="J21" s="39"/>
      <c r="K21" s="39"/>
      <c r="L21" s="39"/>
      <c r="M21" s="39"/>
      <c r="N21" s="39"/>
      <c r="O21" s="39"/>
    </row>
    <row r="22" spans="1:15">
      <c r="A22" s="38" t="s">
        <v>70</v>
      </c>
      <c r="B22" s="79"/>
      <c r="C22" s="80">
        <f>'2-JC'!C22-'2-JC'!B22</f>
        <v>-5.4082639400000048</v>
      </c>
      <c r="D22" s="80">
        <f>'2-JC'!E22-'2-JC'!C22</f>
        <v>0.73540121999999997</v>
      </c>
      <c r="E22" s="80">
        <f>'2-JC'!F22-'2-JC'!E22</f>
        <v>-0.23237222999999574</v>
      </c>
      <c r="F22" s="80">
        <f>'2-JC'!G22-'2-JC'!E22</f>
        <v>2.0605747600000157</v>
      </c>
      <c r="G22" s="80">
        <f>'2-JC'!H22-'2-JC'!F22</f>
        <v>-7.2588320000008366E-2</v>
      </c>
      <c r="H22" s="200">
        <f>'2-JC'!I22-'2-JC'!H22</f>
        <v>0.66106028000000805</v>
      </c>
      <c r="I22" s="204">
        <f>'2-JC'!J22-'2-JC'!H22</f>
        <v>2.3924499638193026</v>
      </c>
      <c r="J22" s="39"/>
      <c r="K22" s="39"/>
      <c r="L22" s="39"/>
      <c r="M22" s="39"/>
      <c r="N22" s="39"/>
      <c r="O22" s="39"/>
    </row>
    <row r="23" spans="1:15">
      <c r="A23" s="38" t="s">
        <v>71</v>
      </c>
      <c r="B23" s="79"/>
      <c r="C23" s="80">
        <f>'2-JC'!C23-'2-JC'!B23</f>
        <v>-0.5809443200000004</v>
      </c>
      <c r="D23" s="80">
        <f>'2-JC'!E23-'2-JC'!C23</f>
        <v>-1.0623271400000007</v>
      </c>
      <c r="E23" s="80">
        <f>'2-JC'!F23-'2-JC'!E23</f>
        <v>-1.6377162799999994</v>
      </c>
      <c r="F23" s="80">
        <f>'2-JC'!G23-'2-JC'!E23</f>
        <v>-3.8519734400000001</v>
      </c>
      <c r="G23" s="80">
        <f>'2-JC'!H23-'2-JC'!F23</f>
        <v>0.20015611999999905</v>
      </c>
      <c r="H23" s="200">
        <f>'2-JC'!I23-'2-JC'!H23</f>
        <v>2.3685325999999982</v>
      </c>
      <c r="I23" s="204">
        <f>'2-JC'!J23-'2-JC'!H23</f>
        <v>3.3218117036721111</v>
      </c>
      <c r="J23" s="39"/>
      <c r="K23" s="39"/>
      <c r="L23" s="39"/>
      <c r="M23" s="39"/>
      <c r="N23" s="39"/>
      <c r="O23" s="39"/>
    </row>
    <row r="24" spans="1:15">
      <c r="A24" s="38" t="s">
        <v>72</v>
      </c>
      <c r="B24" s="79"/>
      <c r="C24" s="80">
        <f>'2-JC'!C24-'2-JC'!B24</f>
        <v>-2.0295398699999998</v>
      </c>
      <c r="D24" s="80">
        <f>'2-JC'!E24-'2-JC'!C24</f>
        <v>-1.2333178499999997</v>
      </c>
      <c r="E24" s="80">
        <f>'2-JC'!F24-'2-JC'!E24</f>
        <v>-0.35756988000000067</v>
      </c>
      <c r="F24" s="80">
        <f>'2-JC'!G24-'2-JC'!E24</f>
        <v>0.32786824999999986</v>
      </c>
      <c r="G24" s="80">
        <f>'2-JC'!H24-'2-JC'!F24</f>
        <v>-0.24790764000000021</v>
      </c>
      <c r="H24" s="200">
        <f>'2-JC'!I24-'2-JC'!H24</f>
        <v>0.28561212000000058</v>
      </c>
      <c r="I24" s="204">
        <f>'2-JC'!J24-'2-JC'!H24</f>
        <v>0.49623622844524995</v>
      </c>
      <c r="J24" s="39"/>
      <c r="K24" s="39"/>
      <c r="L24" s="39"/>
      <c r="M24" s="39"/>
      <c r="N24" s="39"/>
      <c r="O24" s="39"/>
    </row>
    <row r="25" spans="1:15">
      <c r="A25" s="38" t="s">
        <v>73</v>
      </c>
      <c r="B25" s="79"/>
      <c r="C25" s="80">
        <f>'2-JC'!C25-'2-JC'!B25</f>
        <v>3.790135649999999</v>
      </c>
      <c r="D25" s="80">
        <f>'2-JC'!E25-'2-JC'!C25</f>
        <v>-2.5553464199999993</v>
      </c>
      <c r="E25" s="80">
        <f>'2-JC'!F25-'2-JC'!E25</f>
        <v>-0.67950462999999939</v>
      </c>
      <c r="F25" s="80">
        <f>'2-JC'!G25-'2-JC'!E25</f>
        <v>0.7284720499999997</v>
      </c>
      <c r="G25" s="80">
        <f>'2-JC'!H25-'2-JC'!F25</f>
        <v>-1.7999640000001094E-2</v>
      </c>
      <c r="H25" s="200">
        <f>'2-JC'!I25-'2-JC'!H25</f>
        <v>0.32079504000000014</v>
      </c>
      <c r="I25" s="204">
        <f>'2-JC'!J25-'2-JC'!H25</f>
        <v>0.58241128299770839</v>
      </c>
      <c r="J25" s="39"/>
      <c r="K25" s="39"/>
      <c r="L25" s="39"/>
      <c r="M25" s="39"/>
      <c r="N25" s="39"/>
      <c r="O25" s="39"/>
    </row>
    <row r="26" spans="1:15">
      <c r="A26" s="38" t="s">
        <v>74</v>
      </c>
      <c r="B26" s="79"/>
      <c r="C26" s="80">
        <f>'2-JC'!C28-'2-JC'!B28</f>
        <v>-0.29330396000000025</v>
      </c>
      <c r="D26" s="80">
        <f>'2-JC'!E28-'2-JC'!C28</f>
        <v>1.6379035000000006</v>
      </c>
      <c r="E26" s="80">
        <f>'2-JC'!F28-'2-JC'!E28</f>
        <v>-0.17460385000000045</v>
      </c>
      <c r="F26" s="80">
        <f>'2-JC'!G28-'2-JC'!E28</f>
        <v>-0.23524646000000082</v>
      </c>
      <c r="G26" s="80">
        <f>'2-JC'!H28-'2-JC'!F28</f>
        <v>7.6696919999999835E-2</v>
      </c>
      <c r="H26" s="200">
        <f>'2-JC'!I28-'2-JC'!H28</f>
        <v>0.21755208000000081</v>
      </c>
      <c r="I26" s="204">
        <f>'2-JC'!J28-'2-JC'!H28</f>
        <v>0.44072818133108793</v>
      </c>
      <c r="J26" s="39"/>
      <c r="K26" s="39"/>
      <c r="L26" s="39"/>
      <c r="M26" s="39"/>
      <c r="N26" s="39"/>
      <c r="O26" s="39"/>
    </row>
    <row r="27" spans="1:15">
      <c r="A27" s="38" t="s">
        <v>75</v>
      </c>
      <c r="B27" s="79"/>
      <c r="C27" s="80">
        <f>'2-JC'!C29-'2-JC'!B29</f>
        <v>-0.36205500865207374</v>
      </c>
      <c r="D27" s="80">
        <f>'2-JC'!E29-'2-JC'!C29</f>
        <v>0.53134298517689182</v>
      </c>
      <c r="E27" s="80">
        <f>'2-JC'!F29-'2-JC'!E29</f>
        <v>1.0209525991999993</v>
      </c>
      <c r="F27" s="80">
        <f>'2-JC'!G29-'2-JC'!E29</f>
        <v>0.50266188721156491</v>
      </c>
      <c r="G27" s="80">
        <f>'2-JC'!H29-'2-JC'!F29</f>
        <v>0.56242450080000017</v>
      </c>
      <c r="H27" s="200">
        <f>'2-JC'!I29-'2-JC'!H29</f>
        <v>-0.60387934319999959</v>
      </c>
      <c r="I27" s="80">
        <f>'2-JC'!J29-'2-JC'!H29</f>
        <v>-0.42955803263732895</v>
      </c>
      <c r="J27" s="39"/>
      <c r="K27" s="39"/>
      <c r="L27" s="39"/>
      <c r="M27" s="39"/>
      <c r="N27" s="39"/>
      <c r="O27" s="39"/>
    </row>
    <row r="28" spans="1:15">
      <c r="A28" s="38" t="s">
        <v>76</v>
      </c>
      <c r="B28" s="79"/>
      <c r="C28" s="80">
        <f>'2-JC'!C30-'2-JC'!B30</f>
        <v>-0.16747200000000001</v>
      </c>
      <c r="D28" s="80">
        <f>'2-JC'!E30-'2-JC'!C30</f>
        <v>0.17706788000000001</v>
      </c>
      <c r="E28" s="80">
        <f>'2-JC'!F30-'2-JC'!E30</f>
        <v>0.70156211999999984</v>
      </c>
      <c r="F28" s="80">
        <f>'2-JC'!G30-'2-JC'!E30</f>
        <v>4.5598500000000014E-2</v>
      </c>
      <c r="G28" s="80">
        <f>'2-JC'!H30-'2-JC'!F30</f>
        <v>3.1506120000000193E-2</v>
      </c>
      <c r="H28" s="200">
        <f>'2-JC'!I30-'2-JC'!H30</f>
        <v>3.425051999999984E-2</v>
      </c>
      <c r="I28" s="204">
        <f>'2-JC'!J30-'2-JC'!H30</f>
        <v>8.6877839518920696E-2</v>
      </c>
      <c r="J28" s="39"/>
      <c r="K28" s="39"/>
      <c r="L28" s="39"/>
      <c r="M28" s="39"/>
      <c r="N28" s="39"/>
      <c r="O28" s="39"/>
    </row>
    <row r="29" spans="1:15">
      <c r="A29" s="38" t="s">
        <v>77</v>
      </c>
      <c r="B29" s="79"/>
      <c r="C29" s="80">
        <f>'2-JC'!C33-'2-JC'!B33</f>
        <v>0.63298341586040152</v>
      </c>
      <c r="D29" s="80">
        <f>'2-JC'!E33-'2-JC'!C33</f>
        <v>-0.62075760579266159</v>
      </c>
      <c r="E29" s="80">
        <f>'2-JC'!F33-'2-JC'!E33</f>
        <v>2.7836863151799989</v>
      </c>
      <c r="F29" s="80">
        <f>'2-JC'!G33-'2-JC'!E33</f>
        <v>0.84565016834359241</v>
      </c>
      <c r="G29" s="80">
        <f>'2-JC'!H33-'2-JC'!F33</f>
        <v>-1.4837349996000029</v>
      </c>
      <c r="H29" s="200">
        <f>'2-JC'!I33-'2-JC'!H33</f>
        <v>1.7843287399199994</v>
      </c>
      <c r="I29" s="204">
        <f>'2-JC'!J33-'2-JC'!H33</f>
        <v>2.9718717676405753</v>
      </c>
      <c r="J29" s="39"/>
      <c r="K29" s="39"/>
      <c r="L29" s="39"/>
      <c r="M29" s="39"/>
      <c r="N29" s="39"/>
      <c r="O29" s="39"/>
    </row>
    <row r="30" spans="1:15">
      <c r="A30" s="38" t="s">
        <v>78</v>
      </c>
      <c r="B30" s="79"/>
      <c r="C30" s="80">
        <f>'2-JC'!C34-'2-JC'!B34</f>
        <v>0.60473665052001624</v>
      </c>
      <c r="D30" s="80">
        <f>'2-JC'!E34-'2-JC'!C34</f>
        <v>-0.97993325685932553</v>
      </c>
      <c r="E30" s="80">
        <f>'2-JC'!F34-'2-JC'!E34</f>
        <v>0.39968003378000039</v>
      </c>
      <c r="F30" s="80">
        <f>'2-JC'!G34-'2-JC'!E34</f>
        <v>8.1961329922549453E-2</v>
      </c>
      <c r="G30" s="80">
        <f>'2-JC'!H34-'2-JC'!F34</f>
        <v>-4.5106617000000071E-2</v>
      </c>
      <c r="H30" s="200">
        <f>'2-JC'!I34-'2-JC'!H34</f>
        <v>1.0590575399999747E-2</v>
      </c>
      <c r="I30" s="204">
        <f>'2-JC'!J34-'2-JC'!H34</f>
        <v>8.4883040995664905E-2</v>
      </c>
      <c r="J30" s="39"/>
      <c r="K30" s="39"/>
      <c r="L30" s="39"/>
      <c r="M30" s="39"/>
      <c r="N30" s="39"/>
      <c r="O30" s="39"/>
    </row>
    <row r="31" spans="1:15">
      <c r="A31" s="38" t="s">
        <v>79</v>
      </c>
      <c r="B31" s="79"/>
      <c r="C31" s="80">
        <f>'2-JC'!C35-'2-JC'!B35</f>
        <v>-3.6322249558816715</v>
      </c>
      <c r="D31" s="80">
        <f>'2-JC'!E35-'2-JC'!C35</f>
        <v>-1.497743274815214</v>
      </c>
      <c r="E31" s="80">
        <f>'2-JC'!F35-'2-JC'!E35</f>
        <v>-2.299268764277052</v>
      </c>
      <c r="F31" s="80">
        <f>'2-JC'!G35-'2-JC'!E35</f>
        <v>-1.2749937107985012</v>
      </c>
      <c r="G31" s="80">
        <f>'2-JC'!H35-'2-JC'!F35</f>
        <v>1.3391824087979707</v>
      </c>
      <c r="H31" s="200">
        <f>'2-JC'!I35-'2-JC'!H35</f>
        <v>-1.3714386265170866</v>
      </c>
      <c r="I31" s="80">
        <f>'2-JC'!J35-'2-JC'!H35</f>
        <v>-5.9517486843276401E-2</v>
      </c>
      <c r="J31" s="39"/>
      <c r="K31" s="39"/>
      <c r="L31" s="39"/>
      <c r="M31" s="39"/>
      <c r="N31" s="39"/>
      <c r="O31" s="39"/>
    </row>
    <row r="32" spans="1:15">
      <c r="A32" s="38" t="s">
        <v>80</v>
      </c>
      <c r="B32" s="79"/>
      <c r="C32" s="80">
        <f>'2-JC'!C38-'2-JC'!B38</f>
        <v>-3.8080572043852872</v>
      </c>
      <c r="D32" s="80">
        <f>'2-JC'!E38-'2-JC'!C38</f>
        <v>-0.12533273286399105</v>
      </c>
      <c r="E32" s="80">
        <f>'2-JC'!F38-'2-JC'!E38</f>
        <v>-1.0366403128535175</v>
      </c>
      <c r="F32" s="80">
        <f>'2-JC'!G38-'2-JC'!E38</f>
        <v>-1.2234637290240462</v>
      </c>
      <c r="G32" s="80">
        <f>'2-JC'!H38-'2-JC'!F38</f>
        <v>0.72352526492510361</v>
      </c>
      <c r="H32" s="200">
        <f>'2-JC'!I38-'2-JC'!H38</f>
        <v>0.16098862922749024</v>
      </c>
      <c r="I32" s="204">
        <f>'2-JC'!J38-'2-JC'!H38</f>
        <v>0.52299347316998723</v>
      </c>
      <c r="K32" s="39"/>
      <c r="L32" s="39"/>
      <c r="M32" s="39"/>
      <c r="N32" s="39"/>
      <c r="O32" s="39"/>
    </row>
    <row r="33" spans="1:15">
      <c r="A33" s="38" t="s">
        <v>81</v>
      </c>
      <c r="B33" s="79"/>
      <c r="C33" s="80">
        <f>'2-JC'!C41-'2-JC'!B41</f>
        <v>-1.4967934753383316</v>
      </c>
      <c r="D33" s="80">
        <f>'2-JC'!E41-'2-JC'!C41</f>
        <v>0.26122163684814215</v>
      </c>
      <c r="E33" s="80">
        <f>'2-JC'!F41-'2-JC'!E41</f>
        <v>-0.76033566841024225</v>
      </c>
      <c r="F33" s="80">
        <f>'2-JC'!G41-'2-JC'!E41</f>
        <v>0.19700434282685775</v>
      </c>
      <c r="G33" s="80">
        <f>'2-JC'!H41-'2-JC'!F41</f>
        <v>3.8081448233251214E-2</v>
      </c>
      <c r="H33" s="200">
        <f>'2-JC'!I41-'2-JC'!H41</f>
        <v>6.7011795120757833E-2</v>
      </c>
      <c r="I33" s="204">
        <f>'2-JC'!J41-'2-JC'!H41</f>
        <v>0.17461794228907368</v>
      </c>
      <c r="K33" s="39"/>
      <c r="L33" s="39"/>
      <c r="M33" s="39"/>
      <c r="N33" s="39"/>
      <c r="O33" s="39"/>
    </row>
    <row r="34" spans="1:15">
      <c r="A34" s="38" t="s">
        <v>82</v>
      </c>
      <c r="B34" s="79"/>
      <c r="C34" s="80">
        <f>'2-JC'!C42-'2-JC'!B42</f>
        <v>-3.3938794518666704</v>
      </c>
      <c r="D34" s="80">
        <f>'2-JC'!E42-'2-JC'!C42</f>
        <v>-1.6187570776909883</v>
      </c>
      <c r="E34" s="80">
        <f>'2-JC'!F42-'2-JC'!E42</f>
        <v>-1.3213026262167133</v>
      </c>
      <c r="F34" s="80">
        <f>'2-JC'!G42-'2-JC'!E42</f>
        <v>-1.789836481476506</v>
      </c>
      <c r="G34" s="80">
        <f>'2-JC'!H42-'2-JC'!F42</f>
        <v>0.32417849942903842</v>
      </c>
      <c r="H34" s="200">
        <f>'2-JC'!I42-'2-JC'!H42</f>
        <v>-0.46043702594175784</v>
      </c>
      <c r="I34" s="204">
        <f>'2-JC'!J42-'2-JC'!H42</f>
        <v>0.29418496308223041</v>
      </c>
      <c r="K34" s="39"/>
      <c r="L34" s="39"/>
      <c r="M34" s="39"/>
      <c r="N34" s="39"/>
      <c r="O34" s="39"/>
    </row>
    <row r="35" spans="1:15">
      <c r="A35" s="38" t="s">
        <v>83</v>
      </c>
      <c r="B35" s="79"/>
      <c r="C35" s="80">
        <f>'2-JC'!C43-'2-JC'!B43</f>
        <v>0.52606086452592038</v>
      </c>
      <c r="D35" s="80">
        <f>'2-JC'!E43-'2-JC'!C43</f>
        <v>1.5273516348132716</v>
      </c>
      <c r="E35" s="80">
        <f>'2-JC'!F43-'2-JC'!E43</f>
        <v>-2.2163241661421846</v>
      </c>
      <c r="F35" s="80">
        <f>'2-JC'!G43-'2-JC'!E43</f>
        <v>-2.1702145446560728</v>
      </c>
      <c r="G35" s="80">
        <f>'2-JC'!H43-'2-JC'!F43</f>
        <v>0.81487242670193005</v>
      </c>
      <c r="H35" s="200">
        <f>'2-JC'!I43-'2-JC'!H43</f>
        <v>1.3596752081424608</v>
      </c>
      <c r="I35" s="204">
        <f>'2-JC'!J43-'2-JC'!H43</f>
        <v>2.0095338458907186</v>
      </c>
      <c r="K35" s="39"/>
      <c r="L35" s="39"/>
      <c r="M35" s="39"/>
      <c r="N35" s="39"/>
      <c r="O35" s="39"/>
    </row>
    <row r="36" spans="1:15" ht="30">
      <c r="A36" s="174" t="s">
        <v>32</v>
      </c>
      <c r="B36" s="79"/>
      <c r="C36" s="80">
        <f>'2-JC'!C44-'2-JC'!B44</f>
        <v>-0.12344550021938439</v>
      </c>
      <c r="D36" s="80">
        <f>'2-JC'!E44-'2-JC'!C44</f>
        <v>-1.1493543659094385E-2</v>
      </c>
      <c r="E36" s="80">
        <f>'2-JC'!F44-'2-JC'!E44</f>
        <v>2.7214132703059093</v>
      </c>
      <c r="F36" s="80">
        <f>'2-JC'!G44-'2-JC'!E44</f>
        <v>1.6588113985940911</v>
      </c>
      <c r="G36" s="80">
        <f>'2-JC'!H44-'2-JC'!F44</f>
        <v>0.17228390837392382</v>
      </c>
      <c r="H36" s="200">
        <f>'2-JC'!I44-'2-JC'!H44</f>
        <v>0.23995308861938014</v>
      </c>
      <c r="I36" s="204">
        <f>'2-JC'!J44-'2-JC'!H44</f>
        <v>0.63764750837941264</v>
      </c>
      <c r="K36" s="39"/>
      <c r="L36" s="39"/>
      <c r="M36" s="39"/>
      <c r="N36" s="39"/>
      <c r="O36" s="39"/>
    </row>
    <row r="37" spans="1:15">
      <c r="A37" s="38" t="s">
        <v>84</v>
      </c>
      <c r="B37" s="79"/>
      <c r="C37" s="80">
        <f>'2-JC'!C45-'2-JC'!B45</f>
        <v>-0.65765224198221617</v>
      </c>
      <c r="D37" s="80">
        <f>'2-JC'!E45-'2-JC'!C45</f>
        <v>0.88744851264919244</v>
      </c>
      <c r="E37" s="80">
        <f>'2-JC'!F45-'2-JC'!E45</f>
        <v>-0.67359324593828696</v>
      </c>
      <c r="F37" s="80">
        <f>'2-JC'!G45-'2-JC'!E45</f>
        <v>1.3049486773914651</v>
      </c>
      <c r="G37" s="80">
        <f>'2-JC'!H45-'2-JC'!F45</f>
        <v>0.18579295721354061</v>
      </c>
      <c r="H37" s="200">
        <f>'2-JC'!I45-'2-JC'!H45</f>
        <v>8.5734459478709724E-2</v>
      </c>
      <c r="I37" s="204">
        <f>'2-JC'!J45-'2-JC'!H45</f>
        <v>0.33839570347332693</v>
      </c>
      <c r="K37" s="39"/>
    </row>
    <row r="38" spans="1:15">
      <c r="A38" s="76" t="s">
        <v>85</v>
      </c>
      <c r="B38" s="79"/>
      <c r="C38" s="80">
        <f>'2-JC'!C46-'2-JC'!B46</f>
        <v>-0.25344137102156594</v>
      </c>
      <c r="D38" s="80">
        <f>'2-JC'!E46-'2-JC'!C46</f>
        <v>0.63691671590071408</v>
      </c>
      <c r="E38" s="80">
        <f>'2-JC'!F46-'2-JC'!E46</f>
        <v>0.98302333744664416</v>
      </c>
      <c r="F38" s="80">
        <f>'2-JC'!G46-'2-JC'!E46</f>
        <v>2.5515035249518085</v>
      </c>
      <c r="G38" s="80">
        <f>'2-JC'!H46-'2-JC'!F46</f>
        <v>0.99818588411454456</v>
      </c>
      <c r="H38" s="200">
        <f>'2-JC'!I46-'2-JC'!H46</f>
        <v>-0.99669004233578917</v>
      </c>
      <c r="I38" s="80">
        <f>'2-JC'!J46-'2-JC'!H46</f>
        <v>-0.44134324374261347</v>
      </c>
      <c r="K38" s="39"/>
    </row>
    <row r="39" spans="1:15">
      <c r="A39" s="76" t="s">
        <v>86</v>
      </c>
      <c r="B39" s="79"/>
      <c r="C39" s="80">
        <f>'2-JC'!C47-'2-JC'!B47</f>
        <v>-0.77598747526509504</v>
      </c>
      <c r="D39" s="80">
        <f>'2-JC'!E47-'2-JC'!C47</f>
        <v>-0.46700978099216384</v>
      </c>
      <c r="E39" s="80">
        <f>'2-JC'!F47-'2-JC'!E47</f>
        <v>0.95592576337213098</v>
      </c>
      <c r="F39" s="80">
        <f>'2-JC'!G47-'2-JC'!E47</f>
        <v>-0.13517232545635438</v>
      </c>
      <c r="G39" s="80">
        <f>'2-JC'!H47-'2-JC'!F47</f>
        <v>0.41838870604328315</v>
      </c>
      <c r="H39" s="200">
        <f>'2-JC'!I47-'2-JC'!H47</f>
        <v>9.4013854339764169E-2</v>
      </c>
      <c r="I39" s="204">
        <f>'2-JC'!J47-'2-JC'!H47</f>
        <v>0.25628069111423546</v>
      </c>
      <c r="K39" s="39"/>
    </row>
    <row r="40" spans="1:15">
      <c r="A40" s="76" t="s">
        <v>87</v>
      </c>
      <c r="B40" s="79"/>
      <c r="C40" s="80">
        <f>'2-JC'!C48-'2-JC'!B48</f>
        <v>-0.12900164229777378</v>
      </c>
      <c r="D40" s="80">
        <f>'2-JC'!E48-'2-JC'!C48</f>
        <v>-0.4669124697394258</v>
      </c>
      <c r="E40" s="80">
        <f>'2-JC'!F48-'2-JC'!E48</f>
        <v>0.57685095618107418</v>
      </c>
      <c r="F40" s="80">
        <f>'2-JC'!G48-'2-JC'!E48</f>
        <v>0.1357789606862867</v>
      </c>
      <c r="G40" s="80">
        <f>'2-JC'!H48-'2-JC'!F48</f>
        <v>0.17528027502239629</v>
      </c>
      <c r="H40" s="200">
        <f>'2-JC'!I48-'2-JC'!H48</f>
        <v>0.16398482126839653</v>
      </c>
      <c r="I40" s="204">
        <f>'2-JC'!J48-'2-JC'!H48</f>
        <v>0.33794047480295708</v>
      </c>
      <c r="K40" s="39"/>
    </row>
    <row r="41" spans="1:15">
      <c r="A41" s="76" t="s">
        <v>88</v>
      </c>
      <c r="B41" s="79"/>
      <c r="C41" s="80">
        <f>'2-JC'!C49-'2-JC'!B49</f>
        <v>2.0004278161598208</v>
      </c>
      <c r="D41" s="80">
        <f>'2-JC'!E49-'2-JC'!C49</f>
        <v>-0.35516204022709985</v>
      </c>
      <c r="E41" s="80">
        <f>'2-JC'!F49-'2-JC'!E49</f>
        <v>1.8689299039620906</v>
      </c>
      <c r="F41" s="80">
        <f>'2-JC'!G49-'2-JC'!E49</f>
        <v>2.8891760087706473</v>
      </c>
      <c r="G41" s="80">
        <f>'2-JC'!H49-'2-JC'!F49</f>
        <v>1.0649594406413883</v>
      </c>
      <c r="H41" s="200">
        <f>'2-JC'!I49-'2-JC'!H49</f>
        <v>1.4003250760189943</v>
      </c>
      <c r="I41" s="204">
        <f>'2-JC'!J49-'2-JC'!H49</f>
        <v>3.430014922197671</v>
      </c>
      <c r="K41" s="39"/>
    </row>
    <row r="42" spans="1:15">
      <c r="A42" s="76" t="s">
        <v>27</v>
      </c>
      <c r="B42" s="79"/>
      <c r="C42" s="80">
        <f>'2-JC'!C52-'2-JC'!B52</f>
        <v>-4.3198970003413812</v>
      </c>
      <c r="D42" s="80">
        <f>'2-JC'!E52-'2-JC'!C52</f>
        <v>-1.4227714915399972</v>
      </c>
      <c r="E42" s="80">
        <f>'2-JC'!F52-'2-JC'!E52</f>
        <v>-0.13092060457690735</v>
      </c>
      <c r="F42" s="80">
        <f>'2-JC'!G52-'2-JC'!E52</f>
        <v>1.2515740936259974</v>
      </c>
      <c r="G42" s="80">
        <f>'2-JC'!H52-'2-JC'!F52</f>
        <v>1.4091978526669848</v>
      </c>
      <c r="H42" s="200">
        <f>'2-JC'!I52-'2-JC'!H52</f>
        <v>0.8478247741035041</v>
      </c>
      <c r="I42" s="204">
        <f>'2-JC'!J52-'2-JC'!H52</f>
        <v>2.287409414342882</v>
      </c>
      <c r="K42" s="39"/>
    </row>
    <row r="43" spans="1:15">
      <c r="A43" s="76" t="s">
        <v>34</v>
      </c>
      <c r="B43" s="79"/>
      <c r="C43" s="80">
        <f>'2-JC'!C54-'2-JC'!B54</f>
        <v>3.2838981366151074</v>
      </c>
      <c r="D43" s="80">
        <f>'2-JC'!E54-'2-JC'!C54</f>
        <v>-2.4468443456495663</v>
      </c>
      <c r="E43" s="80">
        <f>'2-JC'!F54-'2-JC'!E54</f>
        <v>0.15767718563050437</v>
      </c>
      <c r="F43" s="80">
        <f>'2-JC'!G54-'2-JC'!E54</f>
        <v>2.8245882316304076</v>
      </c>
      <c r="G43" s="80">
        <f>'2-JC'!H54-'2-JC'!F54</f>
        <v>-0.23771458503392751</v>
      </c>
      <c r="H43" s="200">
        <f>'2-JC'!I54-'2-JC'!H54</f>
        <v>2.5376655575513212</v>
      </c>
      <c r="I43" s="204">
        <f>'2-JC'!J54-'2-JC'!H54</f>
        <v>5.3558706714321076</v>
      </c>
      <c r="K43" s="39"/>
    </row>
    <row r="44" spans="1:15">
      <c r="A44" s="38" t="s">
        <v>89</v>
      </c>
      <c r="B44" s="80"/>
      <c r="C44" s="80">
        <f>'2-JC'!C57-'2-JC'!B57</f>
        <v>-4.6564100899999987</v>
      </c>
      <c r="D44" s="80">
        <f>'2-JC'!E57-'2-JC'!C57</f>
        <v>3.9284885399999983</v>
      </c>
      <c r="E44" s="80">
        <f>'2-JC'!F57-'2-JC'!E57</f>
        <v>-1.2668112613624691</v>
      </c>
      <c r="F44" s="80">
        <f>'2-JC'!G57-'2-JC'!E57</f>
        <v>-2.0840154500000008</v>
      </c>
      <c r="G44" s="80">
        <f>'2-JC'!H57-'2-JC'!F57</f>
        <v>-1.5219956752606087</v>
      </c>
      <c r="H44" s="200">
        <f>'2-JC'!I57-'2-JC'!H57</f>
        <v>0.81596885226734628</v>
      </c>
      <c r="I44" s="204">
        <f>'2-JC'!J57-'2-JC'!H57</f>
        <v>1.1142507974246136</v>
      </c>
      <c r="K44" s="39"/>
    </row>
    <row r="45" spans="1:15">
      <c r="A45" s="38" t="s">
        <v>90</v>
      </c>
      <c r="B45" s="80"/>
      <c r="C45" s="80">
        <f>'2-JC'!C58-'2-JC'!B58</f>
        <v>-18.212120778165229</v>
      </c>
      <c r="D45" s="80">
        <f>'2-JC'!E58-'2-JC'!C58</f>
        <v>43.327182549469129</v>
      </c>
      <c r="E45" s="80">
        <f>'2-JC'!F58-'2-JC'!E58</f>
        <v>-19.82088980929835</v>
      </c>
      <c r="F45" s="80">
        <f>'2-JC'!G58-'2-JC'!E58</f>
        <v>-5.2102092531718114</v>
      </c>
      <c r="G45" s="80">
        <f>'2-JC'!H58-'2-JC'!F58</f>
        <v>-4.7305447081947989</v>
      </c>
      <c r="H45" s="200">
        <f>'2-JC'!I58-'2-JC'!H58</f>
        <v>8.1716764285855703</v>
      </c>
      <c r="I45" s="204">
        <f>'2-JC'!J58-'2-JC'!H58</f>
        <v>1.9444519861854701</v>
      </c>
      <c r="K45" s="39"/>
    </row>
    <row r="46" spans="1:15">
      <c r="A46" s="38" t="s">
        <v>91</v>
      </c>
      <c r="B46" s="80"/>
      <c r="C46" s="80">
        <f>'2-JC'!C59-'2-JC'!B59</f>
        <v>-4.5222425899999976</v>
      </c>
      <c r="D46" s="80">
        <f>'2-JC'!E59-'2-JC'!C59</f>
        <v>4.6471888599999929</v>
      </c>
      <c r="E46" s="80">
        <f>'2-JC'!F59-'2-JC'!E59</f>
        <v>3.676896744008161</v>
      </c>
      <c r="F46" s="80">
        <f>'2-JC'!G59-'2-JC'!E59</f>
        <v>-1.5357356299999907</v>
      </c>
      <c r="G46" s="80">
        <f>'2-JC'!H59-'2-JC'!F59</f>
        <v>1.1075647022855861</v>
      </c>
      <c r="H46" s="200">
        <f>'2-JC'!I59-'2-JC'!H59</f>
        <v>1.153854193033041</v>
      </c>
      <c r="I46" s="204">
        <f>'2-JC'!J59-'2-JC'!H59</f>
        <v>4.8990592739230294</v>
      </c>
      <c r="K46" s="39"/>
    </row>
    <row r="47" spans="1:15">
      <c r="A47" s="38"/>
      <c r="B47" s="80"/>
      <c r="C47" s="80"/>
      <c r="D47" s="80"/>
      <c r="E47" s="80"/>
      <c r="F47" s="80"/>
      <c r="G47" s="80"/>
      <c r="H47" s="200"/>
      <c r="I47" s="205"/>
    </row>
    <row r="48" spans="1:15" ht="15.75" thickBot="1">
      <c r="A48" s="37" t="s">
        <v>92</v>
      </c>
      <c r="B48" s="147">
        <f>'2-JA'!B31</f>
        <v>419.17271086678829</v>
      </c>
      <c r="C48" s="147">
        <f>SUM(C15:C46)</f>
        <v>357.87567894505287</v>
      </c>
      <c r="D48" s="147">
        <f>SUM(D15:D46)</f>
        <v>398.5072683400806</v>
      </c>
      <c r="E48" s="147">
        <f t="shared" ref="E48" si="0">SUM(E15:E46)</f>
        <v>388.99433987007137</v>
      </c>
      <c r="F48" s="147">
        <f>SUM(F15:F46)</f>
        <v>401.80756143945251</v>
      </c>
      <c r="G48" s="147">
        <f>SUM(G15:G47)</f>
        <v>393.44639447023087</v>
      </c>
      <c r="H48" s="201">
        <f>SUM(H15:H47)</f>
        <v>420.52966961531303</v>
      </c>
      <c r="I48" s="203">
        <f>SUM(I15:I47)</f>
        <v>442.60026385634148</v>
      </c>
    </row>
    <row r="49" spans="1:12">
      <c r="A49" s="1"/>
      <c r="B49" s="162"/>
      <c r="C49" s="162"/>
      <c r="D49" s="162"/>
      <c r="E49" s="162"/>
      <c r="F49" s="162"/>
      <c r="G49" s="162"/>
      <c r="H49" s="162"/>
    </row>
    <row r="50" spans="1:12">
      <c r="A50" s="1"/>
      <c r="B50" s="111"/>
      <c r="C50" s="111"/>
      <c r="D50" s="111"/>
      <c r="E50" s="111"/>
      <c r="F50" s="111"/>
      <c r="G50" s="111"/>
      <c r="H50" s="111"/>
    </row>
    <row r="51" spans="1:12">
      <c r="A51" s="35" t="s">
        <v>93</v>
      </c>
      <c r="B51" s="36"/>
      <c r="C51" s="36"/>
      <c r="D51" s="36"/>
      <c r="E51" s="36"/>
      <c r="F51" s="36"/>
      <c r="G51" s="36"/>
      <c r="H51" s="36"/>
      <c r="I51" s="36"/>
      <c r="K51" s="36"/>
    </row>
    <row r="52" spans="1:12" ht="18" customHeight="1">
      <c r="A52" s="152"/>
      <c r="C52" s="75"/>
      <c r="D52" s="75"/>
      <c r="E52" s="75"/>
      <c r="F52" s="75"/>
      <c r="G52" s="75"/>
      <c r="H52" s="75"/>
    </row>
    <row r="53" spans="1:12" ht="18" customHeight="1"/>
    <row r="54" spans="1:12" s="1" customFormat="1">
      <c r="A54" s="137">
        <v>1</v>
      </c>
      <c r="B54" s="122" t="s">
        <v>94</v>
      </c>
      <c r="C54"/>
      <c r="D54"/>
      <c r="E54"/>
      <c r="F54"/>
      <c r="G54"/>
      <c r="H54"/>
      <c r="I54"/>
      <c r="K54"/>
      <c r="L54"/>
    </row>
    <row r="55" spans="1:12" s="1" customFormat="1" ht="27.75" customHeight="1">
      <c r="A55" s="154">
        <v>2</v>
      </c>
      <c r="B55" s="228" t="s">
        <v>95</v>
      </c>
      <c r="C55" s="228"/>
      <c r="D55" s="228"/>
      <c r="E55" s="228"/>
      <c r="F55" s="228"/>
      <c r="G55" s="228"/>
      <c r="H55" s="228"/>
      <c r="I55"/>
      <c r="K55"/>
      <c r="L55"/>
    </row>
    <row r="56" spans="1:12" s="1" customFormat="1" ht="12" customHeight="1">
      <c r="A56" s="229">
        <v>3</v>
      </c>
      <c r="B56" s="228" t="s">
        <v>96</v>
      </c>
      <c r="C56" s="228"/>
      <c r="D56" s="228"/>
      <c r="E56" s="228"/>
      <c r="F56" s="228"/>
      <c r="G56" s="228"/>
      <c r="H56" s="228"/>
      <c r="I56"/>
      <c r="J56"/>
      <c r="K56"/>
      <c r="L56"/>
    </row>
    <row r="57" spans="1:12" s="1" customFormat="1" ht="41.25" customHeight="1">
      <c r="A57" s="229"/>
      <c r="B57" s="228"/>
      <c r="C57" s="228"/>
      <c r="D57" s="228"/>
      <c r="E57" s="228"/>
      <c r="F57" s="228"/>
      <c r="G57" s="228"/>
      <c r="H57" s="228"/>
      <c r="I57"/>
      <c r="J57"/>
      <c r="K57"/>
      <c r="L57"/>
    </row>
    <row r="58" spans="1:12" s="1" customFormat="1" ht="14.25" customHeight="1">
      <c r="A58" s="137"/>
      <c r="I58"/>
      <c r="K58"/>
      <c r="L58"/>
    </row>
    <row r="59" spans="1:12" s="1" customFormat="1" ht="3.75" customHeight="1">
      <c r="I59"/>
      <c r="K59"/>
      <c r="L59"/>
    </row>
    <row r="60" spans="1:12" s="1" customFormat="1">
      <c r="I60"/>
      <c r="K60"/>
      <c r="L60"/>
    </row>
    <row r="61" spans="1:12">
      <c r="A61" s="1"/>
      <c r="B61" s="36"/>
      <c r="C61" s="36"/>
      <c r="D61" s="36"/>
      <c r="E61" s="36"/>
      <c r="F61" s="36"/>
      <c r="G61" s="36"/>
      <c r="H61" s="36"/>
    </row>
    <row r="62" spans="1:12">
      <c r="A62" s="1"/>
      <c r="B62" s="1"/>
      <c r="C62" s="1"/>
      <c r="D62" s="1"/>
      <c r="E62" s="1"/>
      <c r="F62" s="1"/>
      <c r="G62" s="1"/>
      <c r="H62" s="1"/>
    </row>
    <row r="63" spans="1:12">
      <c r="A63" s="1"/>
      <c r="B63" s="1"/>
      <c r="C63" s="1"/>
      <c r="D63" s="1"/>
      <c r="E63" s="1"/>
      <c r="F63" s="1"/>
      <c r="G63" s="1"/>
      <c r="H63" s="1"/>
    </row>
    <row r="64" spans="1:12">
      <c r="A64" s="1"/>
      <c r="B64" s="1"/>
      <c r="C64" s="1"/>
      <c r="D64" s="1"/>
      <c r="E64" s="1"/>
      <c r="F64" s="1"/>
      <c r="G64" s="1"/>
      <c r="H64" s="1"/>
    </row>
    <row r="65" spans="1:8">
      <c r="A65" s="1"/>
      <c r="B65" s="1"/>
      <c r="C65" s="1"/>
      <c r="D65" s="1"/>
      <c r="E65" s="1"/>
      <c r="F65" s="1"/>
      <c r="G65" s="1"/>
      <c r="H65" s="1"/>
    </row>
    <row r="66" spans="1:8">
      <c r="A66" s="1"/>
      <c r="B66" s="1"/>
      <c r="C66" s="1"/>
      <c r="D66" s="1"/>
      <c r="E66" s="1"/>
      <c r="F66" s="1"/>
      <c r="G66" s="1"/>
      <c r="H66" s="1"/>
    </row>
    <row r="67" spans="1:8">
      <c r="A67" s="1"/>
      <c r="B67" s="1"/>
      <c r="C67" s="1"/>
      <c r="D67" s="1"/>
      <c r="E67" s="1"/>
      <c r="F67" s="1"/>
      <c r="G67" s="1"/>
      <c r="H67" s="1"/>
    </row>
    <row r="68" spans="1:8">
      <c r="A68" s="1"/>
      <c r="B68" s="1"/>
      <c r="C68" s="1"/>
      <c r="D68" s="1"/>
      <c r="E68" s="1"/>
      <c r="F68" s="1"/>
      <c r="G68" s="1"/>
      <c r="H68" s="1"/>
    </row>
    <row r="69" spans="1:8">
      <c r="A69" s="1"/>
      <c r="B69" s="1"/>
      <c r="C69" s="1"/>
      <c r="D69" s="1"/>
      <c r="E69" s="1"/>
      <c r="F69" s="1"/>
      <c r="G69" s="1"/>
      <c r="H69" s="1"/>
    </row>
    <row r="70" spans="1:8">
      <c r="A70" s="1"/>
      <c r="B70" s="1"/>
      <c r="C70" s="1"/>
      <c r="D70" s="1"/>
      <c r="E70" s="1"/>
      <c r="F70" s="1"/>
      <c r="G70" s="1"/>
      <c r="H70" s="1"/>
    </row>
    <row r="71" spans="1:8">
      <c r="A71" s="1"/>
      <c r="B71" s="1"/>
      <c r="C71" s="1"/>
      <c r="D71" s="1"/>
      <c r="E71" s="1"/>
      <c r="F71" s="1"/>
      <c r="G71" s="1"/>
      <c r="H71" s="1"/>
    </row>
    <row r="72" spans="1:8">
      <c r="A72" s="1"/>
      <c r="B72" s="1"/>
      <c r="C72" s="1"/>
      <c r="D72" s="1"/>
      <c r="E72" s="1"/>
      <c r="F72" s="1"/>
      <c r="G72" s="1"/>
      <c r="H72" s="1"/>
    </row>
    <row r="73" spans="1:8">
      <c r="A73" s="1"/>
      <c r="B73" s="1"/>
      <c r="C73" s="1"/>
      <c r="D73" s="1"/>
      <c r="E73" s="1"/>
      <c r="F73" s="1"/>
      <c r="G73" s="1"/>
      <c r="H73" s="1"/>
    </row>
    <row r="74" spans="1:8">
      <c r="A74" s="1"/>
      <c r="B74" s="1"/>
      <c r="C74" s="1"/>
      <c r="D74" s="1"/>
      <c r="E74" s="1"/>
      <c r="F74" s="1"/>
      <c r="G74" s="1"/>
      <c r="H74" s="1"/>
    </row>
    <row r="75" spans="1:8">
      <c r="A75" s="1"/>
      <c r="B75" s="1"/>
      <c r="C75" s="1"/>
      <c r="D75" s="1"/>
      <c r="E75" s="1"/>
      <c r="F75" s="1"/>
      <c r="G75" s="1"/>
      <c r="H75" s="1"/>
    </row>
    <row r="76" spans="1:8">
      <c r="A76" s="1"/>
      <c r="B76" s="1"/>
      <c r="C76" s="1"/>
      <c r="D76" s="1"/>
      <c r="E76" s="1"/>
      <c r="F76" s="1"/>
      <c r="G76" s="1"/>
      <c r="H76" s="1"/>
    </row>
    <row r="77" spans="1:8">
      <c r="A77" s="1"/>
      <c r="B77" s="1"/>
      <c r="C77" s="1"/>
      <c r="D77" s="1"/>
      <c r="E77" s="1"/>
      <c r="F77" s="1"/>
      <c r="G77" s="1"/>
      <c r="H77" s="1"/>
    </row>
    <row r="78" spans="1:8">
      <c r="A78" s="1"/>
      <c r="B78" s="1"/>
      <c r="C78" s="1"/>
      <c r="D78" s="1"/>
      <c r="E78" s="1"/>
      <c r="F78" s="1"/>
      <c r="G78" s="1"/>
      <c r="H78" s="1"/>
    </row>
    <row r="79" spans="1:8">
      <c r="A79" s="1"/>
      <c r="B79" s="1"/>
      <c r="C79" s="1"/>
      <c r="D79" s="1"/>
      <c r="E79" s="1"/>
      <c r="F79" s="1"/>
      <c r="G79" s="1"/>
      <c r="H79" s="1"/>
    </row>
  </sheetData>
  <customSheetViews>
    <customSheetView guid="{5134D181-1EAC-4FB1-81A9-602C22E5AB8E}" hiddenRows="1" topLeftCell="A5">
      <selection activeCell="C11" sqref="C11"/>
      <pageMargins left="0" right="0" top="0" bottom="0" header="0" footer="0"/>
    </customSheetView>
  </customSheetViews>
  <mergeCells count="5">
    <mergeCell ref="A10:H10"/>
    <mergeCell ref="A11:H11"/>
    <mergeCell ref="B55:H55"/>
    <mergeCell ref="B56:H57"/>
    <mergeCell ref="A56:A57"/>
  </mergeCells>
  <printOptions horizontalCentered="1"/>
  <pageMargins left="0.7" right="0.7" top="1.25" bottom="0.75" header="0.3" footer="0.3"/>
  <pageSetup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74"/>
  <sheetViews>
    <sheetView topLeftCell="A8" zoomScaleNormal="100" zoomScaleSheetLayoutView="85" workbookViewId="0">
      <selection activeCell="P20" sqref="P20"/>
    </sheetView>
  </sheetViews>
  <sheetFormatPr defaultRowHeight="15"/>
  <cols>
    <col min="1" max="1" width="37.140625" customWidth="1"/>
    <col min="2" max="3" width="13.7109375" customWidth="1"/>
    <col min="4" max="4" width="16.28515625" customWidth="1"/>
    <col min="5" max="5" width="13.7109375" customWidth="1"/>
    <col min="6" max="7" width="15.7109375" customWidth="1"/>
    <col min="8" max="9" width="13.7109375" customWidth="1"/>
    <col min="10" max="10" width="16.85546875" customWidth="1"/>
    <col min="11" max="11" width="18.7109375" customWidth="1"/>
    <col min="12" max="12" width="18.42578125" customWidth="1"/>
  </cols>
  <sheetData>
    <row r="1" spans="1:18" hidden="1">
      <c r="A1" s="1"/>
      <c r="B1" s="1"/>
      <c r="C1" s="1"/>
      <c r="D1" s="1"/>
      <c r="E1" s="1"/>
      <c r="F1" s="1"/>
      <c r="G1" s="1"/>
      <c r="H1" s="1"/>
      <c r="I1" s="1"/>
      <c r="J1" s="1"/>
      <c r="K1" s="35" t="s">
        <v>0</v>
      </c>
      <c r="L1" s="134" t="s">
        <v>1</v>
      </c>
    </row>
    <row r="2" spans="1:18" hidden="1">
      <c r="A2" s="1"/>
      <c r="B2" s="1"/>
      <c r="C2" s="1"/>
      <c r="D2" s="1"/>
      <c r="E2" s="1"/>
      <c r="F2" s="1"/>
      <c r="G2" s="1"/>
      <c r="H2" s="1"/>
      <c r="I2" s="1"/>
      <c r="J2" s="1"/>
      <c r="K2" s="35" t="s">
        <v>2</v>
      </c>
      <c r="L2" s="135" t="s">
        <v>3</v>
      </c>
    </row>
    <row r="3" spans="1:18" hidden="1">
      <c r="A3" s="1"/>
      <c r="B3" s="114"/>
      <c r="C3" s="1"/>
      <c r="D3" s="1"/>
      <c r="E3" s="1"/>
      <c r="F3" s="1"/>
      <c r="G3" s="1"/>
      <c r="H3" s="1"/>
      <c r="I3" s="1"/>
      <c r="J3" s="1"/>
      <c r="K3" s="35" t="s">
        <v>4</v>
      </c>
      <c r="L3" s="135">
        <v>2</v>
      </c>
    </row>
    <row r="4" spans="1:18" hidden="1">
      <c r="A4" s="1"/>
      <c r="B4" s="115"/>
      <c r="C4" s="115"/>
      <c r="D4" s="115"/>
      <c r="E4" s="115"/>
      <c r="F4" s="115"/>
      <c r="G4" s="115"/>
      <c r="H4" s="115"/>
      <c r="I4" s="115"/>
      <c r="J4" s="115"/>
      <c r="K4" s="35" t="s">
        <v>5</v>
      </c>
      <c r="L4" s="136" t="s">
        <v>6</v>
      </c>
    </row>
    <row r="5" spans="1:18" hidden="1">
      <c r="A5" s="1"/>
      <c r="B5" s="1"/>
      <c r="C5" s="1"/>
      <c r="D5" s="1"/>
      <c r="E5" s="1"/>
      <c r="F5" s="1"/>
      <c r="G5" s="1"/>
      <c r="H5" s="1"/>
      <c r="I5" s="1"/>
      <c r="J5" s="1"/>
      <c r="K5" s="35" t="s">
        <v>7</v>
      </c>
      <c r="L5" s="136" t="s">
        <v>8</v>
      </c>
    </row>
    <row r="6" spans="1:18" hidden="1">
      <c r="A6" s="1"/>
      <c r="B6" s="1"/>
      <c r="C6" s="1"/>
      <c r="D6" s="1"/>
      <c r="E6" s="1"/>
      <c r="F6" s="1"/>
      <c r="G6" s="1"/>
      <c r="H6" s="1"/>
      <c r="I6" s="1"/>
      <c r="J6" s="1"/>
      <c r="K6" s="35" t="s">
        <v>9</v>
      </c>
      <c r="L6" s="119"/>
    </row>
    <row r="7" spans="1:18" hidden="1">
      <c r="A7" s="1"/>
      <c r="B7" s="1"/>
      <c r="C7" s="1"/>
      <c r="D7" s="1"/>
      <c r="E7" s="1"/>
      <c r="F7" s="1"/>
      <c r="G7" s="1"/>
      <c r="H7" s="1"/>
      <c r="I7" s="1"/>
      <c r="J7" s="1"/>
      <c r="K7" s="35" t="s">
        <v>10</v>
      </c>
      <c r="L7" s="120"/>
    </row>
    <row r="8" spans="1:18">
      <c r="A8" s="1"/>
      <c r="B8" s="1"/>
      <c r="C8" s="1"/>
      <c r="D8" s="1"/>
      <c r="E8" s="1"/>
      <c r="F8" s="1"/>
      <c r="G8" s="1"/>
      <c r="H8" s="1"/>
      <c r="I8" s="1"/>
      <c r="J8" s="1"/>
      <c r="K8" s="1"/>
      <c r="L8" s="139"/>
    </row>
    <row r="9" spans="1:18" ht="18">
      <c r="A9" s="230" t="s">
        <v>97</v>
      </c>
      <c r="B9" s="230"/>
      <c r="C9" s="230"/>
      <c r="D9" s="230"/>
      <c r="E9" s="230"/>
      <c r="F9" s="230"/>
      <c r="G9" s="230"/>
      <c r="H9" s="230"/>
      <c r="I9" s="230"/>
      <c r="J9" s="230"/>
      <c r="K9" s="230"/>
      <c r="L9" s="230"/>
    </row>
    <row r="10" spans="1:18" ht="18">
      <c r="A10" s="230" t="s">
        <v>139</v>
      </c>
      <c r="B10" s="230"/>
      <c r="C10" s="230"/>
      <c r="D10" s="230"/>
      <c r="E10" s="230"/>
      <c r="F10" s="230"/>
      <c r="G10" s="230"/>
      <c r="H10" s="230"/>
      <c r="I10" s="230"/>
      <c r="J10" s="230"/>
      <c r="K10" s="230"/>
      <c r="L10" s="230"/>
    </row>
    <row r="11" spans="1:18">
      <c r="A11" s="1"/>
      <c r="B11" s="1"/>
      <c r="C11" s="1"/>
      <c r="D11" s="1"/>
      <c r="E11" s="1"/>
      <c r="F11" s="1"/>
      <c r="G11" s="1"/>
      <c r="H11" s="1"/>
      <c r="I11" s="1"/>
      <c r="J11" s="1"/>
      <c r="K11" s="1"/>
      <c r="L11" s="1"/>
    </row>
    <row r="12" spans="1:18" ht="15.75" thickBot="1">
      <c r="A12" s="64"/>
      <c r="B12" s="64"/>
      <c r="C12" s="64"/>
      <c r="D12" s="64"/>
      <c r="E12" s="64"/>
      <c r="F12" s="64"/>
      <c r="G12" s="64"/>
      <c r="H12" s="64"/>
      <c r="I12" s="64"/>
      <c r="J12" s="64"/>
      <c r="K12" s="64"/>
      <c r="L12" s="150" t="s">
        <v>12</v>
      </c>
    </row>
    <row r="13" spans="1:18" ht="39" thickBot="1">
      <c r="A13" s="98" t="s">
        <v>98</v>
      </c>
      <c r="B13" s="34" t="s">
        <v>13</v>
      </c>
      <c r="C13" s="34" t="s">
        <v>14</v>
      </c>
      <c r="D13" s="34" t="s">
        <v>99</v>
      </c>
      <c r="E13" s="34" t="s">
        <v>16</v>
      </c>
      <c r="F13" s="34" t="s">
        <v>17</v>
      </c>
      <c r="G13" s="34" t="s">
        <v>61</v>
      </c>
      <c r="H13" s="34" t="s">
        <v>19</v>
      </c>
      <c r="I13" s="74" t="s">
        <v>20</v>
      </c>
      <c r="J13" s="176" t="s">
        <v>21</v>
      </c>
      <c r="K13" s="176" t="s">
        <v>100</v>
      </c>
      <c r="L13" s="33" t="s">
        <v>101</v>
      </c>
    </row>
    <row r="14" spans="1:18">
      <c r="A14" s="32" t="s">
        <v>22</v>
      </c>
      <c r="B14" s="31" t="s">
        <v>23</v>
      </c>
      <c r="C14" s="31" t="s">
        <v>23</v>
      </c>
      <c r="D14" s="31" t="s">
        <v>23</v>
      </c>
      <c r="E14" s="31" t="s">
        <v>23</v>
      </c>
      <c r="F14" s="31" t="s">
        <v>23</v>
      </c>
      <c r="G14" s="31" t="s">
        <v>23</v>
      </c>
      <c r="H14" s="31" t="s">
        <v>23</v>
      </c>
      <c r="I14" s="31" t="s">
        <v>23</v>
      </c>
      <c r="J14" s="31" t="s">
        <v>23</v>
      </c>
      <c r="K14" s="31" t="s">
        <v>23</v>
      </c>
      <c r="L14" s="30" t="s">
        <v>23</v>
      </c>
    </row>
    <row r="15" spans="1:18">
      <c r="A15" s="99" t="s">
        <v>24</v>
      </c>
      <c r="B15" s="62"/>
      <c r="C15" s="63"/>
      <c r="D15" s="62"/>
      <c r="E15" s="62"/>
      <c r="F15" s="62"/>
      <c r="G15" s="62"/>
      <c r="H15" s="62"/>
      <c r="I15" s="62"/>
      <c r="J15" s="62"/>
      <c r="K15" s="62"/>
      <c r="L15" s="100"/>
    </row>
    <row r="16" spans="1:18">
      <c r="A16" s="101" t="s">
        <v>64</v>
      </c>
      <c r="B16" s="116">
        <v>1.33240815</v>
      </c>
      <c r="C16" s="55">
        <v>1.01073609</v>
      </c>
      <c r="D16" s="26"/>
      <c r="E16" s="50">
        <v>0.65870256999999999</v>
      </c>
      <c r="F16" s="50">
        <v>0.92000004000000002</v>
      </c>
      <c r="G16" s="50">
        <v>0.77434537999999997</v>
      </c>
      <c r="H16" s="50">
        <v>0.88400003999999999</v>
      </c>
      <c r="I16" s="50">
        <v>0.93999995999999997</v>
      </c>
      <c r="J16" s="50">
        <v>0.98933383392789898</v>
      </c>
      <c r="K16" s="61">
        <f>J16-G16</f>
        <v>0.214988453927899</v>
      </c>
      <c r="L16" s="26"/>
      <c r="N16" s="224"/>
      <c r="O16" s="46"/>
      <c r="P16" s="46"/>
      <c r="Q16" s="46"/>
      <c r="R16" s="46"/>
    </row>
    <row r="17" spans="1:18">
      <c r="A17" s="101" t="s">
        <v>65</v>
      </c>
      <c r="B17" s="116">
        <v>13.91806834</v>
      </c>
      <c r="C17" s="55">
        <v>12.455602109999999</v>
      </c>
      <c r="D17" s="26"/>
      <c r="E17" s="50">
        <v>15.938836990000002</v>
      </c>
      <c r="F17" s="50">
        <v>22.12702968</v>
      </c>
      <c r="G17" s="50">
        <v>22.165635579999996</v>
      </c>
      <c r="H17" s="50">
        <v>22.964999880000001</v>
      </c>
      <c r="I17" s="50">
        <v>15.109710360000001</v>
      </c>
      <c r="J17" s="50">
        <v>15.902710974582272</v>
      </c>
      <c r="K17" s="61">
        <f t="shared" ref="K17:K64" si="0">J17-G17</f>
        <v>-6.2629246054177248</v>
      </c>
      <c r="L17" s="26"/>
      <c r="M17" s="46"/>
      <c r="N17" s="224"/>
      <c r="O17" s="46"/>
      <c r="P17" s="46"/>
      <c r="Q17" s="46"/>
      <c r="R17" s="46"/>
    </row>
    <row r="18" spans="1:18">
      <c r="A18" s="101" t="s">
        <v>66</v>
      </c>
      <c r="B18" s="116">
        <v>60.070530819999995</v>
      </c>
      <c r="C18" s="55">
        <v>50.807016480000001</v>
      </c>
      <c r="D18" s="26"/>
      <c r="E18" s="50">
        <v>43.110690010000013</v>
      </c>
      <c r="F18" s="50">
        <v>44.982472219999998</v>
      </c>
      <c r="G18" s="50">
        <v>40.050428869999998</v>
      </c>
      <c r="H18" s="50">
        <v>44.651215190000002</v>
      </c>
      <c r="I18" s="50">
        <v>52.61870416</v>
      </c>
      <c r="J18" s="50">
        <v>55.38028355121493</v>
      </c>
      <c r="K18" s="61">
        <f t="shared" si="0"/>
        <v>15.329854681214933</v>
      </c>
      <c r="L18" s="26"/>
      <c r="N18" s="224"/>
      <c r="O18" s="46"/>
      <c r="P18" s="46"/>
      <c r="Q18" s="46"/>
      <c r="R18" s="46"/>
    </row>
    <row r="19" spans="1:18">
      <c r="A19" s="101" t="s">
        <v>67</v>
      </c>
      <c r="B19" s="116">
        <v>8.3226037700000006</v>
      </c>
      <c r="C19" s="55">
        <v>9.1455705499999986</v>
      </c>
      <c r="D19" s="26"/>
      <c r="E19" s="50">
        <v>8.0176839900000001</v>
      </c>
      <c r="F19" s="50">
        <v>7.4830000800000001</v>
      </c>
      <c r="G19" s="50">
        <v>8.1556667100000002</v>
      </c>
      <c r="H19" s="50">
        <v>7.4159997600000001</v>
      </c>
      <c r="I19" s="50">
        <v>9.3375638399999996</v>
      </c>
      <c r="J19" s="50">
        <v>9.8276257728497285</v>
      </c>
      <c r="K19" s="61">
        <f t="shared" si="0"/>
        <v>1.6719590628497283</v>
      </c>
      <c r="L19" s="26"/>
      <c r="N19" s="224"/>
      <c r="O19" s="46"/>
      <c r="P19" s="46"/>
      <c r="Q19" s="46"/>
      <c r="R19" s="46"/>
    </row>
    <row r="20" spans="1:18" ht="39">
      <c r="A20" s="140" t="s">
        <v>68</v>
      </c>
      <c r="B20" s="116">
        <v>55.099961429999993</v>
      </c>
      <c r="C20" s="55">
        <v>51.167970350000004</v>
      </c>
      <c r="D20" s="26"/>
      <c r="E20" s="50">
        <v>52.920369669999999</v>
      </c>
      <c r="F20" s="50">
        <v>52.211402419999999</v>
      </c>
      <c r="G20" s="50">
        <v>55.346672920000003</v>
      </c>
      <c r="H20" s="50">
        <v>54.492690359999997</v>
      </c>
      <c r="I20" s="50">
        <v>58.651010839999998</v>
      </c>
      <c r="J20" s="50">
        <v>61.729182858777961</v>
      </c>
      <c r="K20" s="61">
        <f t="shared" si="0"/>
        <v>6.3825099387779574</v>
      </c>
      <c r="L20" s="26"/>
      <c r="N20" s="224"/>
      <c r="O20" s="46"/>
      <c r="P20" s="46"/>
      <c r="Q20" s="46"/>
      <c r="R20" s="46"/>
    </row>
    <row r="21" spans="1:18">
      <c r="A21" s="101" t="s">
        <v>69</v>
      </c>
      <c r="B21" s="116">
        <v>22.702702369999997</v>
      </c>
      <c r="C21" s="55">
        <v>19.546837719999999</v>
      </c>
      <c r="D21" s="26"/>
      <c r="E21" s="50">
        <v>20.68523446</v>
      </c>
      <c r="F21" s="50">
        <v>20.855939880000001</v>
      </c>
      <c r="G21" s="50">
        <v>20.243750169999998</v>
      </c>
      <c r="H21" s="50">
        <v>21.338308439999999</v>
      </c>
      <c r="I21" s="50">
        <v>22.824546000000002</v>
      </c>
      <c r="J21" s="50">
        <v>24.022443151852574</v>
      </c>
      <c r="K21" s="61">
        <f t="shared" si="0"/>
        <v>3.7786929818525756</v>
      </c>
      <c r="L21" s="26"/>
      <c r="N21" s="224"/>
      <c r="O21" s="46"/>
      <c r="P21" s="46"/>
      <c r="Q21" s="46"/>
      <c r="R21" s="46"/>
    </row>
    <row r="22" spans="1:18">
      <c r="A22" s="101" t="s">
        <v>70</v>
      </c>
      <c r="B22" s="116">
        <v>37.306392710000004</v>
      </c>
      <c r="C22" s="55">
        <v>31.89812877</v>
      </c>
      <c r="D22" s="26"/>
      <c r="E22" s="50">
        <v>32.63352999</v>
      </c>
      <c r="F22" s="50">
        <v>32.401157760000004</v>
      </c>
      <c r="G22" s="50">
        <v>34.694104750000015</v>
      </c>
      <c r="H22" s="50">
        <v>32.328569439999995</v>
      </c>
      <c r="I22" s="50">
        <v>32.989629720000003</v>
      </c>
      <c r="J22" s="50">
        <v>34.721019403819298</v>
      </c>
      <c r="K22" s="61">
        <f t="shared" si="0"/>
        <v>2.6914653819282819E-2</v>
      </c>
      <c r="L22" s="26"/>
      <c r="N22" s="224"/>
      <c r="O22" s="46"/>
      <c r="P22" s="46"/>
      <c r="Q22" s="46"/>
      <c r="R22" s="46"/>
    </row>
    <row r="23" spans="1:18">
      <c r="A23" s="101" t="s">
        <v>71</v>
      </c>
      <c r="B23" s="116">
        <v>18.875930780000001</v>
      </c>
      <c r="C23" s="55">
        <v>18.294986460000001</v>
      </c>
      <c r="D23" s="26"/>
      <c r="E23" s="50">
        <v>17.23265932</v>
      </c>
      <c r="F23" s="50">
        <v>15.59494304</v>
      </c>
      <c r="G23" s="50">
        <v>13.38068588</v>
      </c>
      <c r="H23" s="50">
        <v>15.795099159999999</v>
      </c>
      <c r="I23" s="50">
        <v>18.163631759999998</v>
      </c>
      <c r="J23" s="50">
        <v>19.116910863672111</v>
      </c>
      <c r="K23" s="61">
        <f t="shared" si="0"/>
        <v>5.7362249836721109</v>
      </c>
      <c r="L23" s="26"/>
      <c r="N23" s="224"/>
      <c r="O23" s="46"/>
      <c r="P23" s="46"/>
      <c r="Q23" s="46"/>
      <c r="R23" s="46"/>
    </row>
    <row r="24" spans="1:18">
      <c r="A24" s="101" t="s">
        <v>72</v>
      </c>
      <c r="B24" s="116">
        <v>7.59592212</v>
      </c>
      <c r="C24" s="55">
        <v>5.5663822500000002</v>
      </c>
      <c r="D24" s="26"/>
      <c r="E24" s="50">
        <v>4.3330644000000005</v>
      </c>
      <c r="F24" s="50">
        <v>3.9754945199999998</v>
      </c>
      <c r="G24" s="50">
        <v>4.6609326500000003</v>
      </c>
      <c r="H24" s="50">
        <v>3.7275868799999996</v>
      </c>
      <c r="I24" s="50">
        <v>4.0131990000000002</v>
      </c>
      <c r="J24" s="50">
        <v>4.2238231084452496</v>
      </c>
      <c r="K24" s="61">
        <f t="shared" si="0"/>
        <v>-0.43710954155475079</v>
      </c>
      <c r="L24" s="26"/>
      <c r="N24" s="224"/>
      <c r="O24" s="46"/>
      <c r="P24" s="46"/>
      <c r="Q24" s="46"/>
      <c r="R24" s="46"/>
    </row>
    <row r="25" spans="1:18">
      <c r="A25" s="101" t="s">
        <v>73</v>
      </c>
      <c r="B25" s="117">
        <v>4.1267152000000005</v>
      </c>
      <c r="C25" s="52">
        <v>7.9168508499999994</v>
      </c>
      <c r="D25" s="26"/>
      <c r="E25" s="51">
        <v>5.3615044300000001</v>
      </c>
      <c r="F25" s="51">
        <v>4.6819998000000007</v>
      </c>
      <c r="G25" s="51">
        <v>6.0899764799999998</v>
      </c>
      <c r="H25" s="51">
        <v>4.6640001599999996</v>
      </c>
      <c r="I25" s="51">
        <v>4.9847951999999998</v>
      </c>
      <c r="J25" s="51">
        <v>5.246411442997708</v>
      </c>
      <c r="K25" s="61">
        <f t="shared" si="0"/>
        <v>-0.8435650370022918</v>
      </c>
      <c r="L25" s="26"/>
      <c r="N25" s="224"/>
      <c r="O25" s="46"/>
      <c r="P25" s="46"/>
      <c r="Q25" s="46"/>
      <c r="R25" s="46"/>
    </row>
    <row r="26" spans="1:18">
      <c r="A26" s="102" t="s">
        <v>102</v>
      </c>
      <c r="B26" s="48">
        <f>SUM(B16:B25)</f>
        <v>229.35123569000001</v>
      </c>
      <c r="C26" s="48">
        <f>SUM(C16:C25)</f>
        <v>207.81008163000001</v>
      </c>
      <c r="D26" s="26"/>
      <c r="E26" s="48">
        <f t="shared" ref="E26:H26" si="1">SUM(E16:E25)</f>
        <v>200.89227583000002</v>
      </c>
      <c r="F26" s="48">
        <f t="shared" si="1"/>
        <v>205.23343944000001</v>
      </c>
      <c r="G26" s="48">
        <f t="shared" si="1"/>
        <v>205.56219938999999</v>
      </c>
      <c r="H26" s="48">
        <f t="shared" si="1"/>
        <v>208.26246931</v>
      </c>
      <c r="I26" s="48">
        <f>SUM(I16:I25)</f>
        <v>219.63279083999998</v>
      </c>
      <c r="J26" s="48">
        <f>SUM(J16:J25)</f>
        <v>231.15974496213971</v>
      </c>
      <c r="K26" s="61">
        <f t="shared" si="0"/>
        <v>25.597545572139722</v>
      </c>
      <c r="L26" s="26"/>
      <c r="N26" s="46"/>
      <c r="O26" s="46"/>
      <c r="P26" s="46"/>
      <c r="Q26" s="46"/>
      <c r="R26" s="46"/>
    </row>
    <row r="27" spans="1:18">
      <c r="A27" s="103" t="s">
        <v>25</v>
      </c>
      <c r="B27" s="61"/>
      <c r="C27" s="48"/>
      <c r="D27" s="26"/>
      <c r="E27" s="61"/>
      <c r="F27" s="61"/>
      <c r="G27" s="61"/>
      <c r="H27" s="61"/>
      <c r="I27" s="61"/>
      <c r="J27" s="61"/>
      <c r="K27" s="61">
        <f t="shared" si="0"/>
        <v>0</v>
      </c>
      <c r="L27" s="26"/>
      <c r="N27" s="46"/>
      <c r="O27" s="46"/>
      <c r="P27" s="46"/>
      <c r="Q27" s="46"/>
      <c r="R27" s="46"/>
    </row>
    <row r="28" spans="1:18">
      <c r="A28" s="101" t="s">
        <v>74</v>
      </c>
      <c r="B28" s="50">
        <v>2.7881180300000001</v>
      </c>
      <c r="C28" s="55">
        <v>2.4948140699999999</v>
      </c>
      <c r="D28" s="26"/>
      <c r="E28" s="50">
        <v>4.1327175700000005</v>
      </c>
      <c r="F28" s="50">
        <v>3.9581137200000001</v>
      </c>
      <c r="G28" s="50">
        <v>3.8974711099999997</v>
      </c>
      <c r="H28" s="50">
        <v>4.0348106399999999</v>
      </c>
      <c r="I28" s="50">
        <v>4.2523627200000007</v>
      </c>
      <c r="J28" s="50">
        <v>4.4755388213310878</v>
      </c>
      <c r="K28" s="61">
        <f t="shared" si="0"/>
        <v>0.57806771133108814</v>
      </c>
      <c r="L28" s="26"/>
      <c r="N28" s="224"/>
      <c r="O28" s="46"/>
      <c r="P28" s="46"/>
      <c r="Q28" s="46"/>
      <c r="R28" s="46"/>
    </row>
    <row r="29" spans="1:18" ht="31.5" customHeight="1">
      <c r="A29" s="140" t="s">
        <v>75</v>
      </c>
      <c r="B29" s="50">
        <v>2.1727054026751822</v>
      </c>
      <c r="C29" s="55">
        <v>1.8106503940231085</v>
      </c>
      <c r="D29" s="26"/>
      <c r="E29" s="50">
        <v>2.3419933792000003</v>
      </c>
      <c r="F29" s="50">
        <v>3.3629459783999995</v>
      </c>
      <c r="G29" s="50">
        <v>2.8446552664115652</v>
      </c>
      <c r="H29" s="50">
        <v>3.9253704791999997</v>
      </c>
      <c r="I29" s="50">
        <v>3.3214911360000001</v>
      </c>
      <c r="J29" s="50">
        <v>3.4958124465626708</v>
      </c>
      <c r="K29" s="61">
        <f t="shared" si="0"/>
        <v>0.65115718015110557</v>
      </c>
      <c r="L29" s="26"/>
      <c r="M29" s="60"/>
      <c r="N29" s="224"/>
      <c r="O29" s="46"/>
      <c r="P29" s="46"/>
      <c r="Q29" s="46"/>
      <c r="R29" s="46"/>
    </row>
    <row r="30" spans="1:18">
      <c r="A30" s="101" t="s">
        <v>76</v>
      </c>
      <c r="B30" s="50">
        <v>0.22583812</v>
      </c>
      <c r="C30" s="55">
        <v>5.8366120000000001E-2</v>
      </c>
      <c r="D30" s="26"/>
      <c r="E30" s="50">
        <v>0.235434</v>
      </c>
      <c r="F30" s="50">
        <v>0.93699611999999988</v>
      </c>
      <c r="G30" s="50">
        <v>0.28103250000000002</v>
      </c>
      <c r="H30" s="50">
        <v>0.96850224000000007</v>
      </c>
      <c r="I30" s="50">
        <v>1.0027527599999999</v>
      </c>
      <c r="J30" s="50">
        <v>1.0553800795189208</v>
      </c>
      <c r="K30" s="61">
        <f t="shared" si="0"/>
        <v>0.77434757951892075</v>
      </c>
      <c r="L30" s="26"/>
      <c r="M30" s="46"/>
      <c r="N30" s="224"/>
      <c r="O30" s="46"/>
      <c r="P30" s="46"/>
      <c r="Q30" s="46"/>
      <c r="R30" s="46"/>
    </row>
    <row r="31" spans="1:18">
      <c r="A31" s="102" t="s">
        <v>102</v>
      </c>
      <c r="B31" s="48">
        <f>SUM(B28:B30)</f>
        <v>5.186661552675182</v>
      </c>
      <c r="C31" s="48">
        <f>SUM(C28:C30)</f>
        <v>4.3638305840231082</v>
      </c>
      <c r="D31" s="26"/>
      <c r="E31" s="48">
        <f>SUM(E28:E30)</f>
        <v>6.7101449492</v>
      </c>
      <c r="F31" s="48">
        <f t="shared" ref="F31:G31" si="2">SUM(F28:F30)</f>
        <v>8.258055818399999</v>
      </c>
      <c r="G31" s="48">
        <f t="shared" si="2"/>
        <v>7.0231588764115651</v>
      </c>
      <c r="H31" s="48">
        <f>SUM(H28:H30)</f>
        <v>8.928683359199999</v>
      </c>
      <c r="I31" s="48">
        <f>SUM(I28:I30)</f>
        <v>8.5766066160000012</v>
      </c>
      <c r="J31" s="48">
        <f>SUM(J28:J30)</f>
        <v>9.0267313474126798</v>
      </c>
      <c r="K31" s="61">
        <f t="shared" si="0"/>
        <v>2.0035724710011147</v>
      </c>
      <c r="L31" s="26"/>
      <c r="N31" s="46"/>
      <c r="O31" s="46"/>
      <c r="P31" s="46"/>
      <c r="Q31" s="46"/>
      <c r="R31" s="46"/>
    </row>
    <row r="32" spans="1:18">
      <c r="A32" s="103" t="s">
        <v>26</v>
      </c>
      <c r="B32" s="61"/>
      <c r="C32" s="48"/>
      <c r="D32" s="26"/>
      <c r="E32" s="61"/>
      <c r="F32" s="61"/>
      <c r="G32" s="61"/>
      <c r="H32" s="61"/>
      <c r="I32" s="61"/>
      <c r="J32" s="61"/>
      <c r="K32" s="61">
        <f t="shared" si="0"/>
        <v>0</v>
      </c>
      <c r="L32" s="26"/>
      <c r="N32" s="46"/>
      <c r="O32" s="46"/>
      <c r="P32" s="46"/>
      <c r="Q32" s="46"/>
      <c r="R32" s="46"/>
    </row>
    <row r="33" spans="1:18">
      <c r="A33" s="104" t="s">
        <v>77</v>
      </c>
      <c r="B33" s="58">
        <v>19.530754263792261</v>
      </c>
      <c r="C33" s="59">
        <v>20.163737679652662</v>
      </c>
      <c r="D33" s="26"/>
      <c r="E33" s="58">
        <v>19.542980073860001</v>
      </c>
      <c r="F33" s="58">
        <v>22.32666638904</v>
      </c>
      <c r="G33" s="58">
        <v>20.388630242203593</v>
      </c>
      <c r="H33" s="58">
        <v>20.842931389439997</v>
      </c>
      <c r="I33" s="58">
        <v>22.627260129359996</v>
      </c>
      <c r="J33" s="58">
        <v>23.814803157080572</v>
      </c>
      <c r="K33" s="61">
        <f t="shared" si="0"/>
        <v>3.4261729148769788</v>
      </c>
      <c r="L33" s="26"/>
      <c r="N33" s="224"/>
      <c r="O33" s="46"/>
      <c r="P33" s="46"/>
      <c r="Q33" s="46"/>
      <c r="R33" s="46"/>
    </row>
    <row r="34" spans="1:18">
      <c r="A34" s="101" t="s">
        <v>78</v>
      </c>
      <c r="B34" s="50">
        <v>1.4255896975193092</v>
      </c>
      <c r="C34" s="55">
        <v>2.0303263480393254</v>
      </c>
      <c r="D34" s="26"/>
      <c r="E34" s="50">
        <v>1.0503930911799999</v>
      </c>
      <c r="F34" s="50">
        <v>1.4500731249600003</v>
      </c>
      <c r="G34" s="50">
        <v>1.1323544211025494</v>
      </c>
      <c r="H34" s="50">
        <v>1.4049665079600002</v>
      </c>
      <c r="I34" s="50">
        <v>1.41555708336</v>
      </c>
      <c r="J34" s="50">
        <v>1.4898495489556651</v>
      </c>
      <c r="K34" s="61">
        <f t="shared" si="0"/>
        <v>0.35749512785311577</v>
      </c>
      <c r="L34" s="26"/>
      <c r="N34" s="224"/>
      <c r="O34" s="46"/>
      <c r="P34" s="46"/>
      <c r="Q34" s="46"/>
      <c r="R34" s="46"/>
    </row>
    <row r="35" spans="1:18">
      <c r="A35" s="101" t="s">
        <v>79</v>
      </c>
      <c r="B35" s="50">
        <v>32.458634540350673</v>
      </c>
      <c r="C35" s="55">
        <v>28.826409584469001</v>
      </c>
      <c r="D35" s="26"/>
      <c r="E35" s="50">
        <v>27.328666309653787</v>
      </c>
      <c r="F35" s="50">
        <v>25.029397545376735</v>
      </c>
      <c r="G35" s="50">
        <v>26.053672598855286</v>
      </c>
      <c r="H35" s="50">
        <v>26.368579954174706</v>
      </c>
      <c r="I35" s="50">
        <v>24.997141327657619</v>
      </c>
      <c r="J35" s="50">
        <v>26.30906246733143</v>
      </c>
      <c r="K35" s="61">
        <f t="shared" si="0"/>
        <v>0.25538986847614353</v>
      </c>
      <c r="L35" s="26"/>
      <c r="N35" s="224"/>
      <c r="O35" s="46"/>
      <c r="P35" s="46"/>
      <c r="Q35" s="46"/>
      <c r="R35" s="46"/>
    </row>
    <row r="36" spans="1:18">
      <c r="A36" s="102" t="s">
        <v>102</v>
      </c>
      <c r="B36" s="48">
        <f>SUM(B33:B35)</f>
        <v>53.414978501662247</v>
      </c>
      <c r="C36" s="48">
        <f t="shared" ref="C36:J36" si="3">SUM(C33:C35)</f>
        <v>51.020473612160984</v>
      </c>
      <c r="D36" s="26"/>
      <c r="E36" s="48">
        <f t="shared" si="3"/>
        <v>47.92203947469379</v>
      </c>
      <c r="F36" s="48">
        <f t="shared" si="3"/>
        <v>48.806137059376738</v>
      </c>
      <c r="G36" s="48">
        <f t="shared" si="3"/>
        <v>47.574657262161423</v>
      </c>
      <c r="H36" s="48">
        <f t="shared" si="3"/>
        <v>48.6164778515747</v>
      </c>
      <c r="I36" s="48">
        <f t="shared" si="3"/>
        <v>49.039958540377611</v>
      </c>
      <c r="J36" s="48">
        <f t="shared" si="3"/>
        <v>51.613715173367666</v>
      </c>
      <c r="K36" s="61">
        <f t="shared" si="0"/>
        <v>4.0390579112062426</v>
      </c>
      <c r="L36" s="26"/>
      <c r="N36" s="46"/>
      <c r="O36" s="46"/>
      <c r="P36" s="46"/>
      <c r="Q36" s="46"/>
      <c r="R36" s="46"/>
    </row>
    <row r="37" spans="1:18">
      <c r="A37" s="103" t="s">
        <v>103</v>
      </c>
      <c r="B37" s="56"/>
      <c r="C37" s="57"/>
      <c r="D37" s="26"/>
      <c r="E37" s="56"/>
      <c r="F37" s="56"/>
      <c r="G37" s="56"/>
      <c r="H37" s="56"/>
      <c r="I37" s="56"/>
      <c r="J37" s="56"/>
      <c r="K37" s="61">
        <f t="shared" si="0"/>
        <v>0</v>
      </c>
      <c r="L37" s="26"/>
      <c r="N37" s="46"/>
      <c r="O37" s="46"/>
      <c r="P37" s="46"/>
      <c r="Q37" s="46"/>
      <c r="R37" s="46"/>
    </row>
    <row r="38" spans="1:18">
      <c r="A38" s="101" t="s">
        <v>80</v>
      </c>
      <c r="B38" s="50">
        <v>10.983100343031289</v>
      </c>
      <c r="C38" s="55">
        <v>7.1750431386460019</v>
      </c>
      <c r="D38" s="26"/>
      <c r="E38" s="50">
        <v>7.0497104057820108</v>
      </c>
      <c r="F38" s="50">
        <v>6.0130700929284933</v>
      </c>
      <c r="G38" s="50">
        <v>5.8262466767579646</v>
      </c>
      <c r="H38" s="50">
        <v>6.7365953578535969</v>
      </c>
      <c r="I38" s="50">
        <v>6.8975839870810871</v>
      </c>
      <c r="J38" s="50">
        <v>7.2595888310235841</v>
      </c>
      <c r="K38" s="61">
        <f t="shared" si="0"/>
        <v>1.4333421542656195</v>
      </c>
      <c r="L38" s="26"/>
      <c r="M38" s="60"/>
      <c r="N38" s="224"/>
      <c r="O38" s="46"/>
      <c r="P38" s="46"/>
      <c r="Q38" s="46"/>
      <c r="R38" s="46"/>
    </row>
    <row r="39" spans="1:18">
      <c r="A39" s="102" t="s">
        <v>102</v>
      </c>
      <c r="B39" s="48">
        <f>B38</f>
        <v>10.983100343031289</v>
      </c>
      <c r="C39" s="48">
        <f t="shared" ref="C39:J39" si="4">C38</f>
        <v>7.1750431386460019</v>
      </c>
      <c r="D39" s="26"/>
      <c r="E39" s="48">
        <f t="shared" si="4"/>
        <v>7.0497104057820108</v>
      </c>
      <c r="F39" s="48">
        <f t="shared" si="4"/>
        <v>6.0130700929284933</v>
      </c>
      <c r="G39" s="48">
        <f t="shared" si="4"/>
        <v>5.8262466767579646</v>
      </c>
      <c r="H39" s="48">
        <f t="shared" si="4"/>
        <v>6.7365953578535969</v>
      </c>
      <c r="I39" s="48">
        <f t="shared" si="4"/>
        <v>6.8975839870810871</v>
      </c>
      <c r="J39" s="48">
        <f t="shared" si="4"/>
        <v>7.2595888310235841</v>
      </c>
      <c r="K39" s="61">
        <f t="shared" si="0"/>
        <v>1.4333421542656195</v>
      </c>
      <c r="L39" s="26"/>
      <c r="N39" s="46"/>
      <c r="O39" s="46"/>
      <c r="P39" s="46"/>
      <c r="Q39" s="46"/>
      <c r="R39" s="46"/>
    </row>
    <row r="40" spans="1:18">
      <c r="A40" s="103" t="s">
        <v>43</v>
      </c>
      <c r="B40" s="56"/>
      <c r="C40" s="57"/>
      <c r="D40" s="26"/>
      <c r="E40" s="56"/>
      <c r="F40" s="56"/>
      <c r="G40" s="56"/>
      <c r="H40" s="56"/>
      <c r="I40" s="56"/>
      <c r="J40" s="56"/>
      <c r="K40" s="61">
        <f t="shared" si="0"/>
        <v>0</v>
      </c>
      <c r="L40" s="26"/>
      <c r="N40" s="46"/>
      <c r="O40" s="46"/>
      <c r="P40" s="46"/>
      <c r="Q40" s="46"/>
      <c r="R40" s="46"/>
    </row>
    <row r="41" spans="1:18">
      <c r="A41" s="101" t="s">
        <v>81</v>
      </c>
      <c r="B41" s="51">
        <v>3.9411250536903326</v>
      </c>
      <c r="C41" s="52">
        <v>2.444331578352001</v>
      </c>
      <c r="D41" s="26"/>
      <c r="E41" s="51">
        <v>2.7055532152001431</v>
      </c>
      <c r="F41" s="51">
        <v>1.9452175467899009</v>
      </c>
      <c r="G41" s="51">
        <v>2.9025575580270009</v>
      </c>
      <c r="H41" s="51">
        <v>1.9832989950231521</v>
      </c>
      <c r="I41" s="51">
        <v>2.0503107901439099</v>
      </c>
      <c r="J41" s="51">
        <v>2.1579169373122258</v>
      </c>
      <c r="K41" s="61">
        <f t="shared" si="0"/>
        <v>-0.7446406207147751</v>
      </c>
      <c r="L41" s="26"/>
      <c r="N41" s="224"/>
      <c r="O41" s="46"/>
      <c r="P41" s="46"/>
      <c r="Q41" s="46"/>
      <c r="R41" s="46"/>
    </row>
    <row r="42" spans="1:18">
      <c r="A42" s="101" t="s">
        <v>82</v>
      </c>
      <c r="B42" s="51">
        <v>20.848647680646653</v>
      </c>
      <c r="C42" s="52">
        <v>17.454768228779983</v>
      </c>
      <c r="D42" s="26"/>
      <c r="E42" s="51">
        <v>15.836011151088995</v>
      </c>
      <c r="F42" s="51">
        <v>14.514708524872281</v>
      </c>
      <c r="G42" s="51">
        <v>14.046174669612489</v>
      </c>
      <c r="H42" s="51">
        <v>14.83888702430132</v>
      </c>
      <c r="I42" s="51">
        <v>14.378449998359562</v>
      </c>
      <c r="J42" s="51">
        <v>15.13307198738355</v>
      </c>
      <c r="K42" s="61">
        <f t="shared" si="0"/>
        <v>1.0868973177710615</v>
      </c>
      <c r="L42" s="26"/>
      <c r="N42" s="224"/>
      <c r="O42" s="46"/>
      <c r="P42" s="46"/>
      <c r="Q42" s="46"/>
      <c r="R42" s="46"/>
    </row>
    <row r="43" spans="1:18">
      <c r="A43" s="101" t="s">
        <v>83</v>
      </c>
      <c r="B43" s="51">
        <v>10.37066943091823</v>
      </c>
      <c r="C43" s="52">
        <v>10.896730295444151</v>
      </c>
      <c r="D43" s="26"/>
      <c r="E43" s="51">
        <v>12.424081930257422</v>
      </c>
      <c r="F43" s="51">
        <v>10.207757764115238</v>
      </c>
      <c r="G43" s="51">
        <v>10.25386738560135</v>
      </c>
      <c r="H43" s="51">
        <v>11.022630190817168</v>
      </c>
      <c r="I43" s="51">
        <v>12.382305398959629</v>
      </c>
      <c r="J43" s="51">
        <v>13.032164036707886</v>
      </c>
      <c r="K43" s="61">
        <f t="shared" si="0"/>
        <v>2.7782966511065368</v>
      </c>
      <c r="L43" s="26"/>
      <c r="N43" s="224"/>
      <c r="O43" s="46"/>
      <c r="P43" s="46"/>
      <c r="Q43" s="46"/>
      <c r="R43" s="46"/>
    </row>
    <row r="44" spans="1:18" ht="39">
      <c r="A44" s="140" t="s">
        <v>32</v>
      </c>
      <c r="B44" s="51">
        <v>4.5788963898189348</v>
      </c>
      <c r="C44" s="52">
        <v>4.4554508895995504</v>
      </c>
      <c r="D44" s="26"/>
      <c r="E44" s="51">
        <v>4.443957345940456</v>
      </c>
      <c r="F44" s="51">
        <v>7.1653706162463653</v>
      </c>
      <c r="G44" s="51">
        <v>6.1027687445345471</v>
      </c>
      <c r="H44" s="51">
        <v>7.3376545246202891</v>
      </c>
      <c r="I44" s="51">
        <v>7.5776076132396692</v>
      </c>
      <c r="J44" s="51">
        <v>7.9753020329997018</v>
      </c>
      <c r="K44" s="61">
        <f t="shared" si="0"/>
        <v>1.8725332884651547</v>
      </c>
      <c r="L44" s="26"/>
      <c r="N44" s="224"/>
      <c r="O44" s="46"/>
      <c r="P44" s="46"/>
      <c r="Q44" s="46"/>
      <c r="R44" s="46"/>
    </row>
    <row r="45" spans="1:18">
      <c r="A45" s="101" t="s">
        <v>104</v>
      </c>
      <c r="B45" s="51">
        <v>4.9864376005130282</v>
      </c>
      <c r="C45" s="52">
        <v>4.328785358530812</v>
      </c>
      <c r="D45" s="26"/>
      <c r="E45" s="51">
        <v>5.2162338711800045</v>
      </c>
      <c r="F45" s="51">
        <v>4.5426406252417175</v>
      </c>
      <c r="G45" s="51">
        <v>6.5211825485714696</v>
      </c>
      <c r="H45" s="51">
        <v>4.7284335824552581</v>
      </c>
      <c r="I45" s="51">
        <v>4.8141680419339679</v>
      </c>
      <c r="J45" s="51">
        <v>5.0668292859285851</v>
      </c>
      <c r="K45" s="61">
        <f t="shared" si="0"/>
        <v>-1.4543532626428846</v>
      </c>
      <c r="L45" s="26"/>
      <c r="N45" s="224"/>
      <c r="O45" s="46"/>
      <c r="P45" s="46"/>
      <c r="Q45" s="46"/>
      <c r="R45" s="46"/>
    </row>
    <row r="46" spans="1:18">
      <c r="A46" s="101" t="s">
        <v>85</v>
      </c>
      <c r="B46" s="51">
        <v>9.2134969927921517</v>
      </c>
      <c r="C46" s="52">
        <v>8.9600556217705858</v>
      </c>
      <c r="D46" s="26"/>
      <c r="E46" s="51">
        <v>9.5969723376712999</v>
      </c>
      <c r="F46" s="51">
        <v>10.579995675117944</v>
      </c>
      <c r="G46" s="51">
        <v>12.148475862623108</v>
      </c>
      <c r="H46" s="51">
        <v>11.578181559232489</v>
      </c>
      <c r="I46" s="51">
        <v>10.581491516896699</v>
      </c>
      <c r="J46" s="51">
        <v>11.136838315489875</v>
      </c>
      <c r="K46" s="61">
        <f t="shared" si="0"/>
        <v>-1.0116375471332333</v>
      </c>
      <c r="L46" s="26"/>
      <c r="N46" s="224"/>
      <c r="O46" s="46"/>
      <c r="P46" s="46"/>
      <c r="Q46" s="46"/>
      <c r="R46" s="46"/>
    </row>
    <row r="47" spans="1:18">
      <c r="A47" s="101" t="s">
        <v>86</v>
      </c>
      <c r="B47" s="51">
        <v>2.866476</v>
      </c>
      <c r="C47" s="52">
        <v>2.090488524734905</v>
      </c>
      <c r="D47" s="26"/>
      <c r="E47" s="51">
        <v>1.6234787437427411</v>
      </c>
      <c r="F47" s="51">
        <v>2.5794045071148721</v>
      </c>
      <c r="G47" s="51">
        <v>1.4883064182863868</v>
      </c>
      <c r="H47" s="51">
        <v>2.9977932131581553</v>
      </c>
      <c r="I47" s="51">
        <v>3.0918070674979194</v>
      </c>
      <c r="J47" s="51">
        <v>3.2540739042723907</v>
      </c>
      <c r="K47" s="61">
        <f t="shared" si="0"/>
        <v>1.765767485986004</v>
      </c>
      <c r="L47" s="26"/>
      <c r="N47" s="224"/>
      <c r="O47" s="46"/>
      <c r="P47" s="46"/>
      <c r="Q47" s="46"/>
      <c r="R47" s="46"/>
    </row>
    <row r="48" spans="1:18">
      <c r="A48" s="101" t="s">
        <v>87</v>
      </c>
      <c r="B48" s="51">
        <v>2.9943220234292149</v>
      </c>
      <c r="C48" s="52">
        <v>2.8653203811314412</v>
      </c>
      <c r="D48" s="26"/>
      <c r="E48" s="51">
        <v>2.3984079113920154</v>
      </c>
      <c r="F48" s="51">
        <v>2.9752588675730895</v>
      </c>
      <c r="G48" s="51">
        <v>2.5341868720783021</v>
      </c>
      <c r="H48" s="51">
        <v>3.1505391425954858</v>
      </c>
      <c r="I48" s="51">
        <v>3.3145239638638824</v>
      </c>
      <c r="J48" s="51">
        <v>3.4884796173984429</v>
      </c>
      <c r="K48" s="61">
        <f t="shared" si="0"/>
        <v>0.95429274532014086</v>
      </c>
      <c r="L48" s="26"/>
      <c r="N48" s="224"/>
      <c r="O48" s="46"/>
      <c r="P48" s="46"/>
      <c r="Q48" s="46"/>
      <c r="R48" s="46"/>
    </row>
    <row r="49" spans="1:18">
      <c r="A49" s="101" t="s">
        <v>88</v>
      </c>
      <c r="B49" s="51">
        <v>32.693914416824512</v>
      </c>
      <c r="C49" s="52">
        <v>34.694342232984333</v>
      </c>
      <c r="D49" s="26"/>
      <c r="E49" s="51">
        <v>34.339180192757233</v>
      </c>
      <c r="F49" s="51">
        <v>36.208110096719324</v>
      </c>
      <c r="G49" s="51">
        <v>37.22835620152788</v>
      </c>
      <c r="H49" s="51">
        <v>37.273069537360712</v>
      </c>
      <c r="I49" s="51">
        <v>38.673394613379706</v>
      </c>
      <c r="J49" s="51">
        <v>40.703084459558383</v>
      </c>
      <c r="K49" s="61">
        <f t="shared" si="0"/>
        <v>3.4747282580305026</v>
      </c>
      <c r="L49" s="26"/>
      <c r="N49" s="224"/>
      <c r="O49" s="46"/>
      <c r="P49" s="46"/>
      <c r="Q49" s="46"/>
      <c r="R49" s="46"/>
    </row>
    <row r="50" spans="1:18">
      <c r="A50" s="102" t="s">
        <v>102</v>
      </c>
      <c r="B50" s="48">
        <f>SUM(B41:B49)</f>
        <v>92.493985588633052</v>
      </c>
      <c r="C50" s="48">
        <f t="shared" ref="C50:J50" si="5">SUM(C41:C49)</f>
        <v>88.190273111327741</v>
      </c>
      <c r="D50" s="26"/>
      <c r="E50" s="48">
        <f t="shared" si="5"/>
        <v>88.583876699230302</v>
      </c>
      <c r="F50" s="48">
        <f t="shared" si="5"/>
        <v>90.718464223790733</v>
      </c>
      <c r="G50" s="48">
        <f t="shared" si="5"/>
        <v>93.22587626086252</v>
      </c>
      <c r="H50" s="48">
        <f t="shared" si="5"/>
        <v>94.910487769564028</v>
      </c>
      <c r="I50" s="48">
        <f t="shared" si="5"/>
        <v>96.864059004274935</v>
      </c>
      <c r="J50" s="48">
        <f t="shared" si="5"/>
        <v>101.94776057705104</v>
      </c>
      <c r="K50" s="61">
        <f t="shared" si="0"/>
        <v>8.7218843161885218</v>
      </c>
      <c r="L50" s="26"/>
      <c r="N50" s="46"/>
      <c r="O50" s="46"/>
      <c r="P50" s="46"/>
      <c r="Q50" s="46"/>
      <c r="R50" s="46"/>
    </row>
    <row r="51" spans="1:18">
      <c r="A51" s="175" t="s">
        <v>27</v>
      </c>
      <c r="B51" s="53"/>
      <c r="C51" s="54"/>
      <c r="D51" s="26"/>
      <c r="E51" s="53"/>
      <c r="F51" s="53"/>
      <c r="G51" s="53"/>
      <c r="H51" s="53"/>
      <c r="I51" s="53"/>
      <c r="J51" s="53"/>
      <c r="K51" s="61">
        <f t="shared" si="0"/>
        <v>0</v>
      </c>
      <c r="L51" s="26"/>
      <c r="N51" s="46"/>
      <c r="O51" s="46"/>
      <c r="P51" s="46"/>
      <c r="Q51" s="46"/>
      <c r="R51" s="46"/>
    </row>
    <row r="52" spans="1:18">
      <c r="A52" s="102" t="s">
        <v>102</v>
      </c>
      <c r="B52" s="55">
        <v>31.046188279224381</v>
      </c>
      <c r="C52" s="55">
        <v>26.726291278883</v>
      </c>
      <c r="D52" s="26"/>
      <c r="E52" s="55">
        <v>25.303519787343003</v>
      </c>
      <c r="F52" s="55">
        <v>25.172599182766096</v>
      </c>
      <c r="G52" s="55">
        <v>26.555093880969</v>
      </c>
      <c r="H52" s="55">
        <v>26.58179703543308</v>
      </c>
      <c r="I52" s="55">
        <v>27.429621809536584</v>
      </c>
      <c r="J52" s="55">
        <v>28.869206449775962</v>
      </c>
      <c r="K52" s="61">
        <f t="shared" si="0"/>
        <v>2.3141125688069621</v>
      </c>
      <c r="L52" s="26"/>
      <c r="N52" s="224"/>
      <c r="O52" s="46"/>
      <c r="P52" s="46"/>
      <c r="Q52" s="46"/>
      <c r="R52" s="46"/>
    </row>
    <row r="53" spans="1:18" ht="22.5" customHeight="1">
      <c r="A53" s="175" t="s">
        <v>34</v>
      </c>
      <c r="B53" s="53"/>
      <c r="C53" s="54"/>
      <c r="D53" s="26"/>
      <c r="E53" s="53"/>
      <c r="F53" s="53"/>
      <c r="G53" s="53"/>
      <c r="H53" s="53"/>
      <c r="I53" s="53"/>
      <c r="J53" s="53"/>
      <c r="K53" s="61">
        <f t="shared" si="0"/>
        <v>0</v>
      </c>
      <c r="L53" s="26"/>
      <c r="N53" s="46"/>
      <c r="O53" s="46"/>
      <c r="P53" s="46"/>
      <c r="Q53" s="46"/>
      <c r="R53" s="46"/>
    </row>
    <row r="54" spans="1:18">
      <c r="A54" s="140" t="s">
        <v>34</v>
      </c>
      <c r="B54" s="50">
        <v>50.402959922501658</v>
      </c>
      <c r="C54" s="55">
        <v>53.686858059116766</v>
      </c>
      <c r="D54" s="26"/>
      <c r="E54" s="50">
        <v>51.240013713467199</v>
      </c>
      <c r="F54" s="50">
        <v>51.397690899097704</v>
      </c>
      <c r="G54" s="50">
        <v>54.064601945097607</v>
      </c>
      <c r="H54" s="50">
        <v>51.159976314063776</v>
      </c>
      <c r="I54" s="50">
        <v>53.697641871615097</v>
      </c>
      <c r="J54" s="50">
        <v>56.515846985495884</v>
      </c>
      <c r="K54" s="61">
        <f t="shared" si="0"/>
        <v>2.4512450403982768</v>
      </c>
      <c r="L54" s="26"/>
      <c r="N54" s="224"/>
      <c r="O54" s="46"/>
      <c r="P54" s="46"/>
      <c r="Q54" s="46"/>
      <c r="R54" s="46"/>
    </row>
    <row r="55" spans="1:18">
      <c r="A55" s="102" t="s">
        <v>102</v>
      </c>
      <c r="B55" s="48">
        <f>B54</f>
        <v>50.402959922501658</v>
      </c>
      <c r="C55" s="48">
        <f>C54</f>
        <v>53.686858059116766</v>
      </c>
      <c r="D55" s="26"/>
      <c r="E55" s="48">
        <f t="shared" ref="E55:H55" si="6">E54</f>
        <v>51.240013713467199</v>
      </c>
      <c r="F55" s="48">
        <f t="shared" si="6"/>
        <v>51.397690899097704</v>
      </c>
      <c r="G55" s="48">
        <f t="shared" si="6"/>
        <v>54.064601945097607</v>
      </c>
      <c r="H55" s="48">
        <f t="shared" si="6"/>
        <v>51.159976314063776</v>
      </c>
      <c r="I55" s="48">
        <f>I54</f>
        <v>53.697641871615097</v>
      </c>
      <c r="J55" s="48">
        <f>J54</f>
        <v>56.515846985495884</v>
      </c>
      <c r="K55" s="61">
        <f t="shared" si="0"/>
        <v>2.4512450403982768</v>
      </c>
      <c r="L55" s="26"/>
      <c r="N55" s="46"/>
      <c r="O55" s="46"/>
      <c r="P55" s="46"/>
      <c r="Q55" s="46"/>
      <c r="R55" s="46"/>
    </row>
    <row r="56" spans="1:18">
      <c r="A56" s="105" t="s">
        <v>105</v>
      </c>
      <c r="B56" s="53"/>
      <c r="C56" s="54"/>
      <c r="D56" s="26"/>
      <c r="E56" s="53"/>
      <c r="F56" s="53"/>
      <c r="G56" s="53"/>
      <c r="H56" s="53"/>
      <c r="I56" s="53"/>
      <c r="J56" s="53"/>
      <c r="K56" s="61">
        <f t="shared" si="0"/>
        <v>0</v>
      </c>
      <c r="L56" s="26"/>
      <c r="N56" s="46"/>
      <c r="O56" s="46"/>
      <c r="P56" s="46"/>
      <c r="Q56" s="46"/>
      <c r="R56" s="46"/>
    </row>
    <row r="57" spans="1:18">
      <c r="A57" s="101" t="s">
        <v>89</v>
      </c>
      <c r="B57" s="51">
        <v>8.3841774200000003</v>
      </c>
      <c r="C57" s="52">
        <v>3.7277673300000016</v>
      </c>
      <c r="D57" s="26"/>
      <c r="E57" s="51">
        <v>7.6562558699999999</v>
      </c>
      <c r="F57" s="51">
        <v>6.3894446086375307</v>
      </c>
      <c r="G57" s="51">
        <v>5.5722404199999991</v>
      </c>
      <c r="H57" s="51">
        <v>4.867448933376922</v>
      </c>
      <c r="I57" s="51">
        <v>5.6834177856442682</v>
      </c>
      <c r="J57" s="51">
        <v>5.9816997308015356</v>
      </c>
      <c r="K57" s="61">
        <f t="shared" si="0"/>
        <v>0.40945931080153652</v>
      </c>
      <c r="L57" s="26"/>
      <c r="N57" s="224"/>
      <c r="O57" s="46"/>
      <c r="P57" s="46"/>
      <c r="Q57" s="46"/>
      <c r="R57" s="46"/>
    </row>
    <row r="58" spans="1:18">
      <c r="A58" s="101" t="s">
        <v>90</v>
      </c>
      <c r="B58" s="50">
        <v>-127.38786957093953</v>
      </c>
      <c r="C58" s="50">
        <v>-145.59999034910476</v>
      </c>
      <c r="D58" s="26"/>
      <c r="E58" s="50">
        <v>-102.27280779963563</v>
      </c>
      <c r="F58" s="50">
        <v>-122.09369760893398</v>
      </c>
      <c r="G58" s="50">
        <v>-107.48301705280744</v>
      </c>
      <c r="H58" s="50">
        <v>-126.82424231712878</v>
      </c>
      <c r="I58" s="50">
        <v>-118.65256588854321</v>
      </c>
      <c r="J58" s="50">
        <v>-124.87979033094331</v>
      </c>
      <c r="K58" s="61">
        <f t="shared" si="0"/>
        <v>-17.396773278135868</v>
      </c>
      <c r="L58" s="26"/>
      <c r="N58" s="224"/>
      <c r="O58" s="46"/>
      <c r="P58" s="46"/>
      <c r="Q58" s="46"/>
      <c r="R58" s="46"/>
    </row>
    <row r="59" spans="1:18">
      <c r="A59" s="101" t="s">
        <v>91</v>
      </c>
      <c r="B59" s="49">
        <v>65.297293139999994</v>
      </c>
      <c r="C59" s="49">
        <v>60.775050549999996</v>
      </c>
      <c r="D59" s="26"/>
      <c r="E59" s="49">
        <v>65.422239409999989</v>
      </c>
      <c r="F59" s="49">
        <v>69.09913615400815</v>
      </c>
      <c r="G59" s="49">
        <v>63.886503779999998</v>
      </c>
      <c r="H59" s="49">
        <v>70.206700856293736</v>
      </c>
      <c r="I59" s="49">
        <v>71.360555049326777</v>
      </c>
      <c r="J59" s="49">
        <v>75.105760130216765</v>
      </c>
      <c r="K59" s="61">
        <f t="shared" si="0"/>
        <v>11.219256350216767</v>
      </c>
      <c r="L59" s="26"/>
      <c r="N59" s="224"/>
      <c r="O59" s="46"/>
      <c r="P59" s="46"/>
      <c r="Q59" s="46"/>
      <c r="R59" s="46"/>
    </row>
    <row r="60" spans="1:18">
      <c r="A60" s="140"/>
      <c r="B60" s="49"/>
      <c r="C60" s="49"/>
      <c r="D60" s="26"/>
      <c r="E60" s="49"/>
      <c r="F60" s="49"/>
      <c r="G60" s="49"/>
      <c r="H60" s="49"/>
      <c r="I60" s="49"/>
      <c r="J60" s="49"/>
      <c r="K60" s="61">
        <f t="shared" si="0"/>
        <v>0</v>
      </c>
      <c r="L60" s="26"/>
      <c r="N60" s="46"/>
      <c r="O60" s="46"/>
      <c r="P60" s="46"/>
      <c r="Q60" s="46"/>
      <c r="R60" s="46"/>
    </row>
    <row r="61" spans="1:18">
      <c r="A61" s="101"/>
      <c r="B61" s="49"/>
      <c r="C61" s="49"/>
      <c r="D61" s="26"/>
      <c r="E61" s="49"/>
      <c r="F61" s="49"/>
      <c r="G61" s="49"/>
      <c r="H61" s="49"/>
      <c r="I61" s="49"/>
      <c r="J61" s="49"/>
      <c r="K61" s="61">
        <f t="shared" si="0"/>
        <v>0</v>
      </c>
      <c r="L61" s="26"/>
      <c r="N61" s="46"/>
      <c r="O61" s="46"/>
      <c r="P61" s="46"/>
      <c r="Q61" s="46"/>
      <c r="R61" s="46"/>
    </row>
    <row r="62" spans="1:18">
      <c r="A62" s="101"/>
      <c r="B62" s="49"/>
      <c r="C62" s="49"/>
      <c r="D62" s="26"/>
      <c r="E62" s="49"/>
      <c r="F62" s="49"/>
      <c r="G62" s="49"/>
      <c r="H62" s="49"/>
      <c r="I62" s="49"/>
      <c r="J62" s="49"/>
      <c r="K62" s="61">
        <f>J62-G62</f>
        <v>0</v>
      </c>
      <c r="L62" s="26"/>
      <c r="N62" s="46"/>
      <c r="O62" s="46"/>
      <c r="P62" s="46"/>
      <c r="Q62" s="46"/>
      <c r="R62" s="46"/>
    </row>
    <row r="63" spans="1:18">
      <c r="A63" s="101"/>
      <c r="B63" s="49"/>
      <c r="C63" s="49"/>
      <c r="D63" s="26"/>
      <c r="E63" s="49"/>
      <c r="F63" s="49"/>
      <c r="G63" s="49"/>
      <c r="H63" s="49"/>
      <c r="I63" s="49"/>
      <c r="J63" s="49"/>
      <c r="K63" s="61">
        <f t="shared" si="0"/>
        <v>0</v>
      </c>
      <c r="L63" s="26"/>
      <c r="N63" s="46"/>
      <c r="O63" s="46"/>
      <c r="P63" s="46"/>
      <c r="Q63" s="46"/>
      <c r="R63" s="46"/>
    </row>
    <row r="64" spans="1:18" ht="15.75" thickBot="1">
      <c r="A64" s="102" t="s">
        <v>102</v>
      </c>
      <c r="B64" s="48">
        <f>SUM(B57:B63)</f>
        <v>-53.706399010939535</v>
      </c>
      <c r="C64" s="48">
        <f>SUM(C57:C63)</f>
        <v>-81.097172469104748</v>
      </c>
      <c r="D64" s="26"/>
      <c r="E64" s="48">
        <f>SUM(E57:E63)</f>
        <v>-29.194312519635645</v>
      </c>
      <c r="F64" s="48">
        <f t="shared" ref="F64:G64" si="7">SUM(F57:F63)</f>
        <v>-46.605116846288297</v>
      </c>
      <c r="G64" s="48">
        <f t="shared" si="7"/>
        <v>-38.024272852807442</v>
      </c>
      <c r="H64" s="48">
        <f t="shared" ref="H64" si="8">SUM(H57:H63)</f>
        <v>-51.750092527458122</v>
      </c>
      <c r="I64" s="48">
        <f>SUM(I57:I63)</f>
        <v>-41.608593053572164</v>
      </c>
      <c r="J64" s="48">
        <f>SUM(J57:J63)</f>
        <v>-43.792330469925005</v>
      </c>
      <c r="K64" s="61">
        <f t="shared" si="0"/>
        <v>-5.768057617117563</v>
      </c>
      <c r="L64" s="26"/>
      <c r="N64" s="46"/>
      <c r="O64" s="46"/>
      <c r="P64" s="46"/>
      <c r="Q64" s="46"/>
      <c r="R64" s="46"/>
    </row>
    <row r="65" spans="1:18" ht="16.5" thickTop="1" thickBot="1">
      <c r="A65" s="106" t="s">
        <v>37</v>
      </c>
      <c r="B65" s="47">
        <f>SUMPRODUCT(--($A15:$A64="Sub-Total"), B$15:B$64)</f>
        <v>419.17271086678835</v>
      </c>
      <c r="C65" s="47">
        <f>SUMPRODUCT(--($A15:$A64="Sub-Total"), C$15:C$64)</f>
        <v>357.87567894505287</v>
      </c>
      <c r="D65" s="47">
        <v>385.04020701855671</v>
      </c>
      <c r="E65" s="47">
        <f>SUMPRODUCT(--($A15:$A64="Sub-Total"), E$15:E$64)</f>
        <v>398.50726834008071</v>
      </c>
      <c r="F65" s="47">
        <f t="shared" ref="F65" si="9">SUMPRODUCT(--($A15:$A64="Sub-Total"), F$15:F$64)</f>
        <v>388.99433987007154</v>
      </c>
      <c r="G65" s="47" cm="1">
        <f t="array" ref="G65">SUMPRODUCT(--($A15:$A64="Sub-Total"), G$15:G$64)</f>
        <v>401.80756143945274</v>
      </c>
      <c r="H65" s="47">
        <f>SUMPRODUCT(--($A15:$A64="Sub-Total"), H$15:H$64)</f>
        <v>393.4463944702311</v>
      </c>
      <c r="I65" s="47">
        <f>SUMPRODUCT(--($A15:$A64="Sub-Total"), I$15:I$64)</f>
        <v>420.52966961531308</v>
      </c>
      <c r="J65" s="47">
        <f>SUMPRODUCT(--($A15:$A64="Sub-Total"), J$15:J$64)</f>
        <v>442.60026385634154</v>
      </c>
      <c r="K65" s="47">
        <f>J65-G65</f>
        <v>40.792702416888801</v>
      </c>
      <c r="L65" s="141">
        <f>J65-D65</f>
        <v>57.560056837784828</v>
      </c>
      <c r="N65" s="46"/>
      <c r="O65" s="46"/>
      <c r="P65" s="46"/>
      <c r="Q65" s="46"/>
      <c r="R65" s="46"/>
    </row>
    <row r="66" spans="1:18">
      <c r="A66" s="1"/>
      <c r="B66" s="1"/>
      <c r="C66" s="1"/>
      <c r="D66" s="1"/>
      <c r="E66" s="118"/>
      <c r="F66" s="1"/>
      <c r="G66" s="1"/>
      <c r="H66" s="118"/>
      <c r="I66" s="1"/>
      <c r="J66" s="1"/>
      <c r="K66" s="1"/>
      <c r="L66" s="1"/>
      <c r="P66" s="46"/>
      <c r="Q66" s="46"/>
    </row>
    <row r="67" spans="1:18">
      <c r="A67" s="45" t="s">
        <v>93</v>
      </c>
      <c r="B67" s="1"/>
      <c r="C67" s="1"/>
      <c r="D67" s="1"/>
      <c r="E67" s="1"/>
      <c r="F67" s="1"/>
      <c r="G67" s="1"/>
      <c r="H67" s="1"/>
      <c r="I67" s="1"/>
      <c r="J67" s="1"/>
      <c r="K67" s="1"/>
      <c r="L67" s="1"/>
      <c r="P67" s="46"/>
      <c r="Q67" s="46"/>
    </row>
    <row r="68" spans="1:18">
      <c r="A68" s="1"/>
      <c r="B68" s="44"/>
      <c r="C68" s="44"/>
      <c r="D68" s="44"/>
      <c r="E68" s="44"/>
      <c r="F68" s="44"/>
      <c r="G68" s="44"/>
      <c r="H68" s="44"/>
      <c r="I68" s="44"/>
      <c r="J68" s="44"/>
      <c r="K68" s="1"/>
      <c r="L68" s="1"/>
    </row>
    <row r="69" spans="1:18" ht="27.75" customHeight="1">
      <c r="A69" s="228" t="s">
        <v>106</v>
      </c>
      <c r="B69" s="228"/>
      <c r="C69" s="228"/>
      <c r="D69" s="228"/>
      <c r="E69" s="228"/>
      <c r="F69" s="228"/>
      <c r="G69" s="228"/>
      <c r="H69" s="228"/>
      <c r="I69" s="228"/>
      <c r="J69" s="228"/>
      <c r="K69" s="228"/>
      <c r="L69" s="228"/>
    </row>
    <row r="70" spans="1:18" ht="14.45" customHeight="1">
      <c r="A70" s="122" t="s">
        <v>107</v>
      </c>
    </row>
    <row r="71" spans="1:18">
      <c r="A71" s="43"/>
      <c r="B71" s="3"/>
      <c r="C71" s="3"/>
      <c r="D71" s="3"/>
      <c r="E71" s="3"/>
      <c r="F71" s="3"/>
      <c r="G71" s="3"/>
      <c r="H71" s="3"/>
      <c r="I71" s="3"/>
      <c r="J71" s="3"/>
      <c r="K71" s="3"/>
      <c r="L71" s="1"/>
    </row>
    <row r="72" spans="1:18">
      <c r="A72" s="1"/>
      <c r="B72" s="1"/>
      <c r="C72" s="1"/>
      <c r="D72" s="44"/>
      <c r="E72" s="1"/>
      <c r="F72" s="1"/>
      <c r="G72" s="1"/>
      <c r="H72" s="1"/>
      <c r="I72" s="1"/>
      <c r="J72" s="1"/>
      <c r="K72" s="1"/>
      <c r="L72" s="1"/>
    </row>
    <row r="73" spans="1:18">
      <c r="D73" s="46"/>
    </row>
    <row r="74" spans="1:18">
      <c r="D74" s="46"/>
    </row>
  </sheetData>
  <customSheetViews>
    <customSheetView guid="{5134D181-1EAC-4FB1-81A9-602C22E5AB8E}" scale="110">
      <selection activeCell="D10" sqref="D10"/>
      <pageMargins left="0" right="0" top="0" bottom="0" header="0" footer="0"/>
    </customSheetView>
  </customSheetViews>
  <mergeCells count="3">
    <mergeCell ref="A69:L69"/>
    <mergeCell ref="A9:L9"/>
    <mergeCell ref="A10:L10"/>
  </mergeCells>
  <printOptions horizontalCentered="1"/>
  <pageMargins left="0.7" right="0.7" top="1.25" bottom="0.75" header="0.3" footer="0.3"/>
  <pageSetup scale="4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40"/>
  <sheetViews>
    <sheetView topLeftCell="A8" zoomScaleNormal="100" zoomScaleSheetLayoutView="85" workbookViewId="0">
      <selection activeCell="R18" sqref="R18"/>
    </sheetView>
  </sheetViews>
  <sheetFormatPr defaultColWidth="9.42578125" defaultRowHeight="15"/>
  <cols>
    <col min="1" max="1" width="2.5703125" style="1" customWidth="1"/>
    <col min="2" max="2" width="32.85546875" style="1" customWidth="1"/>
    <col min="3" max="3" width="17.5703125" style="1" customWidth="1"/>
    <col min="4" max="4" width="16.85546875" style="1" customWidth="1"/>
    <col min="5" max="5" width="17.42578125" style="1" customWidth="1"/>
    <col min="6" max="6" width="16.28515625" style="1" customWidth="1"/>
    <col min="7" max="8" width="16.5703125" style="1" customWidth="1"/>
    <col min="9" max="9" width="17.5703125" style="1" customWidth="1"/>
    <col min="10" max="10" width="15.7109375" style="1" customWidth="1"/>
    <col min="11" max="12" width="16.5703125" style="1" customWidth="1"/>
    <col min="13" max="13" width="22.5703125" style="1" bestFit="1" customWidth="1"/>
    <col min="14" max="16384" width="9.42578125" style="1"/>
  </cols>
  <sheetData>
    <row r="1" spans="1:13" hidden="1">
      <c r="I1" s="35" t="s">
        <v>0</v>
      </c>
      <c r="J1" s="134" t="s">
        <v>1</v>
      </c>
    </row>
    <row r="2" spans="1:13" hidden="1">
      <c r="I2" s="35" t="s">
        <v>2</v>
      </c>
      <c r="J2" s="135" t="s">
        <v>3</v>
      </c>
    </row>
    <row r="3" spans="1:13" hidden="1">
      <c r="I3" s="35" t="s">
        <v>4</v>
      </c>
      <c r="J3" s="135">
        <v>2</v>
      </c>
    </row>
    <row r="4" spans="1:13" hidden="1">
      <c r="I4" s="35" t="s">
        <v>5</v>
      </c>
      <c r="J4" s="136" t="s">
        <v>6</v>
      </c>
    </row>
    <row r="5" spans="1:13" hidden="1">
      <c r="I5" s="35" t="s">
        <v>7</v>
      </c>
      <c r="J5" s="136" t="s">
        <v>8</v>
      </c>
    </row>
    <row r="6" spans="1:13" hidden="1">
      <c r="I6" s="35" t="s">
        <v>9</v>
      </c>
      <c r="J6" s="119"/>
    </row>
    <row r="7" spans="1:13" hidden="1">
      <c r="I7" s="35" t="s">
        <v>10</v>
      </c>
      <c r="J7" s="120"/>
    </row>
    <row r="8" spans="1:13">
      <c r="I8" s="139"/>
    </row>
    <row r="9" spans="1:13" ht="18">
      <c r="B9" s="227" t="s">
        <v>108</v>
      </c>
      <c r="C9" s="227"/>
      <c r="D9" s="227"/>
      <c r="E9" s="227"/>
      <c r="F9" s="227"/>
      <c r="G9" s="227"/>
      <c r="H9" s="227"/>
      <c r="I9" s="227"/>
      <c r="J9" s="227"/>
      <c r="K9" s="145"/>
      <c r="L9" s="145"/>
    </row>
    <row r="10" spans="1:13" ht="21">
      <c r="B10" s="227" t="s">
        <v>140</v>
      </c>
      <c r="C10" s="227"/>
      <c r="D10" s="227"/>
      <c r="E10" s="227"/>
      <c r="F10" s="227"/>
      <c r="G10" s="227"/>
      <c r="H10" s="227"/>
      <c r="I10" s="227"/>
      <c r="J10" s="227"/>
      <c r="K10"/>
      <c r="L10"/>
    </row>
    <row r="11" spans="1:13" ht="18">
      <c r="B11" s="73"/>
      <c r="C11" s="73"/>
      <c r="D11" s="73"/>
      <c r="E11" s="73"/>
    </row>
    <row r="12" spans="1:13" ht="18.75" thickBot="1">
      <c r="K12" s="73"/>
      <c r="L12" s="73"/>
    </row>
    <row r="13" spans="1:13" customFormat="1" ht="49.9" customHeight="1" thickBot="1">
      <c r="A13" s="1"/>
      <c r="B13" s="107"/>
      <c r="C13" s="34" t="s">
        <v>109</v>
      </c>
      <c r="D13" s="34" t="s">
        <v>14</v>
      </c>
      <c r="E13" s="34" t="s">
        <v>99</v>
      </c>
      <c r="F13" s="34" t="s">
        <v>16</v>
      </c>
      <c r="G13" s="34" t="s">
        <v>17</v>
      </c>
      <c r="H13" s="34" t="s">
        <v>18</v>
      </c>
      <c r="I13" s="34" t="s">
        <v>19</v>
      </c>
      <c r="J13" s="74" t="s">
        <v>20</v>
      </c>
      <c r="K13" s="190" t="s">
        <v>21</v>
      </c>
      <c r="L13" s="177"/>
      <c r="M13" s="1"/>
    </row>
    <row r="14" spans="1:13" customFormat="1" ht="15.75" thickBot="1">
      <c r="A14" s="1"/>
      <c r="B14" s="125" t="s">
        <v>22</v>
      </c>
      <c r="C14" s="31" t="s">
        <v>23</v>
      </c>
      <c r="D14" s="31" t="s">
        <v>23</v>
      </c>
      <c r="E14" s="31" t="s">
        <v>23</v>
      </c>
      <c r="F14" s="31" t="s">
        <v>23</v>
      </c>
      <c r="G14" s="31" t="s">
        <v>23</v>
      </c>
      <c r="H14" s="31" t="s">
        <v>23</v>
      </c>
      <c r="I14" s="31" t="s">
        <v>23</v>
      </c>
      <c r="J14" s="179" t="s">
        <v>23</v>
      </c>
      <c r="K14" s="191" t="s">
        <v>23</v>
      </c>
      <c r="L14" s="1"/>
    </row>
    <row r="15" spans="1:13" customFormat="1">
      <c r="A15" s="1"/>
      <c r="B15" s="126" t="s">
        <v>110</v>
      </c>
      <c r="C15" s="72"/>
      <c r="D15" s="72"/>
      <c r="E15" s="72"/>
      <c r="F15" s="72"/>
      <c r="G15" s="72"/>
      <c r="H15" s="72"/>
      <c r="I15" s="72"/>
      <c r="J15" s="180"/>
      <c r="K15" s="192"/>
      <c r="L15" s="1"/>
    </row>
    <row r="16" spans="1:13" customFormat="1">
      <c r="A16" s="1"/>
      <c r="B16" s="127" t="s">
        <v>111</v>
      </c>
      <c r="C16" s="71">
        <f>('2-JA'!B31*10^6-'2-L'!C17)</f>
        <v>326678725.27815521</v>
      </c>
      <c r="D16" s="71">
        <f>'2-JA'!C31*10^6-'2-L'!D17</f>
        <v>269685405.83372509</v>
      </c>
      <c r="E16" s="26"/>
      <c r="F16" s="71">
        <f>'2-JA'!E31*10^6-'2-L'!F17</f>
        <v>309923391.64085037</v>
      </c>
      <c r="G16" s="71">
        <f>'2-JA'!F31*10^6-'2-L'!G17</f>
        <v>298275875.64628077</v>
      </c>
      <c r="H16" s="71">
        <f>'2-JA'!G31*10^6-'2-L'!H17</f>
        <v>308581685.17859018</v>
      </c>
      <c r="I16" s="71">
        <f>'2-JA'!H31*10^6-'2-L'!I17</f>
        <v>298535906.70066702</v>
      </c>
      <c r="J16" s="181">
        <f>'2-JA'!I31*10^6-'2-L'!J17</f>
        <v>323665610.61103809</v>
      </c>
      <c r="K16" s="193">
        <f>'2-JA'!J31*10^6-'2-L'!K17</f>
        <v>340652503.2792905</v>
      </c>
      <c r="L16" s="1"/>
      <c r="M16" s="225"/>
    </row>
    <row r="17" spans="1:19" customFormat="1">
      <c r="A17" s="1"/>
      <c r="B17" s="127" t="s">
        <v>112</v>
      </c>
      <c r="C17" s="71">
        <f>'2-JC'!B50*10^6</f>
        <v>92493985.588633046</v>
      </c>
      <c r="D17" s="71">
        <f>'2-JC'!C50*10^6</f>
        <v>88190273.111327738</v>
      </c>
      <c r="E17" s="26"/>
      <c r="F17" s="71">
        <f>'2-JC'!E50*10^6</f>
        <v>88583876.699230298</v>
      </c>
      <c r="G17" s="71">
        <f>'2-JC'!F50*10^6</f>
        <v>90718464.223790735</v>
      </c>
      <c r="H17" s="71">
        <f>'2-JC'!G50*10^6</f>
        <v>93225876.260862514</v>
      </c>
      <c r="I17" s="71">
        <f>'2-JC'!H50*10^6</f>
        <v>94910487.769564033</v>
      </c>
      <c r="J17" s="181">
        <f>'2-JC'!I50*10^6</f>
        <v>96864059.004274935</v>
      </c>
      <c r="K17" s="193">
        <f>'2-JC'!J50*10^6</f>
        <v>101947760.57705104</v>
      </c>
      <c r="L17" s="1"/>
      <c r="M17" s="70"/>
      <c r="N17" s="70"/>
      <c r="O17" s="70"/>
      <c r="P17" s="70"/>
      <c r="Q17" s="70"/>
      <c r="R17" s="70"/>
    </row>
    <row r="18" spans="1:19" customFormat="1" ht="28.15" customHeight="1">
      <c r="A18" s="1"/>
      <c r="B18" s="127" t="s">
        <v>113</v>
      </c>
      <c r="C18" s="163">
        <f t="shared" ref="C18:K18" si="0">SUM(C16:C17)</f>
        <v>419172710.86678827</v>
      </c>
      <c r="D18" s="163">
        <f t="shared" si="0"/>
        <v>357875678.94505286</v>
      </c>
      <c r="E18" s="163">
        <f>'2-JA'!D31*10^6</f>
        <v>385040207.01855671</v>
      </c>
      <c r="F18" s="163">
        <f t="shared" si="0"/>
        <v>398507268.34008068</v>
      </c>
      <c r="G18" s="163">
        <f t="shared" ref="G18:H18" si="1">SUM(G16:G17)</f>
        <v>388994339.87007153</v>
      </c>
      <c r="H18" s="163">
        <f t="shared" si="1"/>
        <v>401807561.43945271</v>
      </c>
      <c r="I18" s="163">
        <f t="shared" si="0"/>
        <v>393446394.47023106</v>
      </c>
      <c r="J18" s="182">
        <f t="shared" si="0"/>
        <v>420529669.61531305</v>
      </c>
      <c r="K18" s="194">
        <f t="shared" si="0"/>
        <v>442600263.85634154</v>
      </c>
      <c r="L18" s="1"/>
    </row>
    <row r="19" spans="1:19" customFormat="1">
      <c r="A19" s="1"/>
      <c r="B19" s="168" t="s">
        <v>114</v>
      </c>
      <c r="C19" s="69">
        <v>668</v>
      </c>
      <c r="D19" s="69">
        <v>675</v>
      </c>
      <c r="E19" s="26"/>
      <c r="F19" s="69">
        <v>676</v>
      </c>
      <c r="G19" s="69">
        <v>680</v>
      </c>
      <c r="H19" s="69">
        <v>680</v>
      </c>
      <c r="I19" s="69">
        <v>684</v>
      </c>
      <c r="J19" s="183">
        <v>688</v>
      </c>
      <c r="K19" s="183">
        <f>J19</f>
        <v>688</v>
      </c>
      <c r="L19" s="1"/>
      <c r="N19" s="1"/>
    </row>
    <row r="20" spans="1:19" customFormat="1">
      <c r="A20" s="1"/>
      <c r="B20" s="123" t="s">
        <v>115</v>
      </c>
      <c r="C20" s="155">
        <v>4247</v>
      </c>
      <c r="D20" s="155">
        <v>4027.7268271752455</v>
      </c>
      <c r="E20" s="26"/>
      <c r="F20" s="155">
        <v>3983.1328886222514</v>
      </c>
      <c r="G20" s="155">
        <v>4148.8607611904426</v>
      </c>
      <c r="H20" s="69">
        <v>4148.8607611904426</v>
      </c>
      <c r="I20" s="155">
        <v>4217.5878876035476</v>
      </c>
      <c r="J20" s="184">
        <v>4284.9902955221105</v>
      </c>
      <c r="K20" s="184">
        <f>J20</f>
        <v>4284.9902955221105</v>
      </c>
      <c r="L20" s="1"/>
    </row>
    <row r="21" spans="1:19" customFormat="1">
      <c r="A21" s="1"/>
      <c r="B21" s="123" t="s">
        <v>116</v>
      </c>
      <c r="C21" s="66">
        <f>IF(C20=0,"",C19/C20)</f>
        <v>0.15728749705674594</v>
      </c>
      <c r="D21" s="66">
        <f t="shared" ref="D21" si="2">IF(D20=0,"",D19/D20)</f>
        <v>0.16758832685616762</v>
      </c>
      <c r="E21" s="26" t="str">
        <f>IF(E20=0,"",E19/E20)</f>
        <v/>
      </c>
      <c r="F21" s="66">
        <f t="shared" ref="F21:H21" si="3">IF(F20=0,"",F19/F20)</f>
        <v>0.16971565320629448</v>
      </c>
      <c r="G21" s="66">
        <f>IF(G20=0,"",G19/G20)</f>
        <v>0.16390041487072851</v>
      </c>
      <c r="H21" s="66">
        <f t="shared" si="3"/>
        <v>0.16390041487072851</v>
      </c>
      <c r="I21" s="66">
        <f>IF(I20=0,"",I19/I20)</f>
        <v>0.16217800748395356</v>
      </c>
      <c r="J21" s="185">
        <f>IF(J20=0,"",J19/J20)</f>
        <v>0.16056045697909094</v>
      </c>
      <c r="K21" s="195">
        <f>IF(K20=0,"",K19/K20)</f>
        <v>0.16056045697909094</v>
      </c>
      <c r="L21" s="1"/>
    </row>
    <row r="22" spans="1:19" customFormat="1">
      <c r="A22" s="1"/>
      <c r="B22" s="123" t="s">
        <v>117</v>
      </c>
      <c r="C22" s="67"/>
      <c r="D22" s="68"/>
      <c r="E22" s="26"/>
      <c r="F22" s="67"/>
      <c r="G22" s="67"/>
      <c r="H22" s="67"/>
      <c r="I22" s="67"/>
      <c r="J22" s="186"/>
      <c r="K22" s="192"/>
      <c r="L22" s="1"/>
    </row>
    <row r="23" spans="1:19" customFormat="1">
      <c r="A23" s="1"/>
      <c r="B23" s="124" t="s">
        <v>118</v>
      </c>
      <c r="C23" s="96">
        <f>IF(C19=0,"",C16/C19)</f>
        <v>489040.00790142996</v>
      </c>
      <c r="D23" s="96">
        <f>IF(D19=0,"",D16/D19)</f>
        <v>399533.93456848164</v>
      </c>
      <c r="E23" s="26" t="str">
        <f t="shared" ref="E23:I23" si="4">IF(E19=0,"",E16/E19)</f>
        <v/>
      </c>
      <c r="F23" s="96">
        <f t="shared" si="4"/>
        <v>458466.55568173132</v>
      </c>
      <c r="G23" s="96">
        <f>IF(G19=0,"",G16/G19)</f>
        <v>438640.99359747174</v>
      </c>
      <c r="H23" s="96">
        <f>IF(H19=0,"",H16/H19)</f>
        <v>453796.59585086792</v>
      </c>
      <c r="I23" s="96">
        <f t="shared" si="4"/>
        <v>436456.00394834363</v>
      </c>
      <c r="J23" s="187">
        <f>IF(J19=0,"",J16/J19)</f>
        <v>470444.2014695321</v>
      </c>
      <c r="K23" s="196">
        <f>IF(K19=0,"",K16/K19)</f>
        <v>495134.45244082919</v>
      </c>
      <c r="L23" s="1"/>
    </row>
    <row r="24" spans="1:19" customFormat="1">
      <c r="A24" s="1"/>
      <c r="B24" s="124" t="s">
        <v>119</v>
      </c>
      <c r="C24" s="96">
        <f>IF(C19=0,"",C17/C19)</f>
        <v>138464.05028238479</v>
      </c>
      <c r="D24" s="96">
        <f>IF(D19=0,"",D17/D19)</f>
        <v>130652.25646122628</v>
      </c>
      <c r="E24" s="26" t="str">
        <f t="shared" ref="E24:I24" si="5">IF(E19=0,"",E17/E19)</f>
        <v/>
      </c>
      <c r="F24" s="96">
        <f t="shared" si="5"/>
        <v>131041.23772075489</v>
      </c>
      <c r="G24" s="96">
        <f t="shared" ref="G24:H24" si="6">IF(G19=0,"",G17/G19)</f>
        <v>133409.50621145696</v>
      </c>
      <c r="H24" s="96">
        <f t="shared" si="6"/>
        <v>137096.87685420958</v>
      </c>
      <c r="I24" s="96">
        <f t="shared" si="5"/>
        <v>138758.02305491819</v>
      </c>
      <c r="J24" s="187">
        <f>IF(J19=0,"",J17/J19)</f>
        <v>140790.78343644613</v>
      </c>
      <c r="K24" s="196">
        <f>IF(K19=0,"",K17/K19)</f>
        <v>148179.8845596672</v>
      </c>
      <c r="L24" s="1"/>
    </row>
    <row r="25" spans="1:19" customFormat="1">
      <c r="A25" s="1"/>
      <c r="B25" s="124" t="s">
        <v>120</v>
      </c>
      <c r="C25" s="96">
        <f>IF(C19=0,"",C18/C19)</f>
        <v>627504.05818381475</v>
      </c>
      <c r="D25" s="96">
        <f>IF(D19=0,"",D18/D19)</f>
        <v>530186.1910297079</v>
      </c>
      <c r="E25" s="26" t="str">
        <f t="shared" ref="E25:I25" si="7">IF(E19=0,"",E18/E19)</f>
        <v/>
      </c>
      <c r="F25" s="96">
        <f t="shared" si="7"/>
        <v>589507.79340248625</v>
      </c>
      <c r="G25" s="96">
        <f t="shared" ref="G25:H25" si="8">IF(G19=0,"",G18/G19)</f>
        <v>572050.4998089287</v>
      </c>
      <c r="H25" s="96">
        <f t="shared" si="8"/>
        <v>590893.4727050775</v>
      </c>
      <c r="I25" s="96">
        <f t="shared" si="7"/>
        <v>575214.02700326173</v>
      </c>
      <c r="J25" s="187">
        <f>IF(J19=0,"",J18/J19)</f>
        <v>611234.98490597832</v>
      </c>
      <c r="K25" s="196">
        <f>IF(K19=0,"",K18/K19)</f>
        <v>643314.33700049645</v>
      </c>
      <c r="L25" s="1"/>
      <c r="M25" s="1" t="s">
        <v>121</v>
      </c>
      <c r="N25" s="170">
        <f>J25/F25-1</f>
        <v>3.6856495786236065E-2</v>
      </c>
      <c r="O25" t="s">
        <v>122</v>
      </c>
    </row>
    <row r="26" spans="1:19" customFormat="1">
      <c r="A26" s="1"/>
      <c r="B26" s="123" t="s">
        <v>123</v>
      </c>
      <c r="C26" s="97"/>
      <c r="D26" s="97"/>
      <c r="E26" s="26"/>
      <c r="F26" s="97"/>
      <c r="G26" s="97"/>
      <c r="H26" s="97"/>
      <c r="I26" s="97"/>
      <c r="J26" s="188"/>
      <c r="K26" s="197"/>
      <c r="L26" s="1"/>
      <c r="M26" s="1"/>
      <c r="N26" s="170">
        <f>J25/C25-1</f>
        <v>-2.5926642331085548E-2</v>
      </c>
      <c r="O26" t="s">
        <v>124</v>
      </c>
    </row>
    <row r="27" spans="1:19" customFormat="1">
      <c r="A27" s="1"/>
      <c r="B27" s="124" t="s">
        <v>125</v>
      </c>
      <c r="C27" s="96">
        <f>IF(C20=0,"",C16/C20)</f>
        <v>76919.878803427171</v>
      </c>
      <c r="D27" s="96">
        <f t="shared" ref="D27:E27" si="9">IF(D20=0,"",D16/D20)</f>
        <v>66957.223616593386</v>
      </c>
      <c r="E27" s="26" t="str">
        <f t="shared" si="9"/>
        <v/>
      </c>
      <c r="F27" s="96">
        <f t="shared" ref="F27" si="10">IF(F20=0,"",F16/F20)</f>
        <v>77808.950970765014</v>
      </c>
      <c r="G27" s="96">
        <f t="shared" ref="G27:H27" si="11">IF(G20=0,"",G16/G20)</f>
        <v>71893.440829934174</v>
      </c>
      <c r="H27" s="96">
        <f t="shared" si="11"/>
        <v>74377.450326881561</v>
      </c>
      <c r="I27" s="96">
        <f>IF(I20=0,"",I16/I20)</f>
        <v>70783.565074750935</v>
      </c>
      <c r="J27" s="187">
        <f>IF(J20=0,"",J16/J20)</f>
        <v>75534.735971111601</v>
      </c>
      <c r="K27" s="196">
        <f>IF(K20=0,"",K16/K20)</f>
        <v>79499.013949991509</v>
      </c>
      <c r="L27" s="1"/>
      <c r="M27" s="1"/>
      <c r="N27" s="112">
        <f>((J25/F25)^(1/3)-1)</f>
        <v>1.2137581666918251E-2</v>
      </c>
      <c r="O27" s="112" t="s">
        <v>126</v>
      </c>
      <c r="R27" s="172"/>
      <c r="S27" s="172"/>
    </row>
    <row r="28" spans="1:19" customFormat="1">
      <c r="A28" s="1"/>
      <c r="B28" s="124" t="s">
        <v>127</v>
      </c>
      <c r="C28" s="96">
        <f>IF(C20=0,"",C17/C20)</f>
        <v>21778.663901255721</v>
      </c>
      <c r="D28" s="96">
        <f t="shared" ref="D28:E28" si="12">IF(D20=0,"",D17/D20)</f>
        <v>21895.793060319829</v>
      </c>
      <c r="E28" s="26" t="str">
        <f t="shared" si="12"/>
        <v/>
      </c>
      <c r="F28" s="96">
        <f t="shared" ref="F28" si="13">IF(F20=0,"",F17/F20)</f>
        <v>22239.749256739229</v>
      </c>
      <c r="G28" s="96">
        <f t="shared" ref="G28:H28" si="14">IF(G20=0,"",G17/G20)</f>
        <v>21865.873415756829</v>
      </c>
      <c r="H28" s="96">
        <f t="shared" si="14"/>
        <v>22470.234993886126</v>
      </c>
      <c r="I28" s="96">
        <f>IF(I20=0,"",I17/I20)</f>
        <v>22503.499701459121</v>
      </c>
      <c r="J28" s="187">
        <f>IF(J20=0,"",J17/J20)</f>
        <v>22605.432527000019</v>
      </c>
      <c r="K28" s="196">
        <f>IF(K20=0,"",K17/K20)</f>
        <v>23791.829980009108</v>
      </c>
      <c r="L28" s="1"/>
      <c r="M28" s="1"/>
      <c r="N28" s="1"/>
      <c r="R28" s="172"/>
      <c r="S28" s="172"/>
    </row>
    <row r="29" spans="1:19" customFormat="1" ht="15.75" thickBot="1">
      <c r="A29" s="1"/>
      <c r="B29" s="108" t="s">
        <v>128</v>
      </c>
      <c r="C29" s="109">
        <f>IF(C20=0,"",C18/C20)</f>
        <v>98698.542704682899</v>
      </c>
      <c r="D29" s="109">
        <f>IF(D20=0,"",D18/D20)</f>
        <v>88853.016676913219</v>
      </c>
      <c r="E29" s="26" t="str">
        <f t="shared" ref="E29" si="15">IF(E20=0,"",E18/E20)</f>
        <v/>
      </c>
      <c r="F29" s="109">
        <f t="shared" ref="F29" si="16">IF(F20=0,"",F18/F20)</f>
        <v>100048.70022750425</v>
      </c>
      <c r="G29" s="109">
        <f t="shared" ref="G29:H29" si="17">IF(G20=0,"",G18/G20)</f>
        <v>93759.314245691014</v>
      </c>
      <c r="H29" s="109">
        <f t="shared" si="17"/>
        <v>96847.68532076769</v>
      </c>
      <c r="I29" s="109">
        <f>IF(I20=0,"",I18/I20)</f>
        <v>93287.064776210056</v>
      </c>
      <c r="J29" s="189">
        <f>IF(J20=0,"",J18/J20)</f>
        <v>98140.168498111627</v>
      </c>
      <c r="K29" s="198">
        <f>IF(K20=0,"",K18/K20)</f>
        <v>103290.84393000061</v>
      </c>
      <c r="L29" s="1"/>
      <c r="M29" s="112" t="s">
        <v>129</v>
      </c>
      <c r="N29" s="112">
        <f>J29/F29-1</f>
        <v>-1.9076027225268688E-2</v>
      </c>
      <c r="O29" t="s">
        <v>122</v>
      </c>
    </row>
    <row r="30" spans="1:19">
      <c r="N30" s="171">
        <f>J29/C29-1</f>
        <v>-5.6573703245244022E-3</v>
      </c>
      <c r="O30" t="s">
        <v>124</v>
      </c>
    </row>
    <row r="31" spans="1:19">
      <c r="B31" s="65" t="s">
        <v>93</v>
      </c>
      <c r="N31" s="171">
        <f>(J29/F29)^(1/3)-1</f>
        <v>-6.3995425236720305E-3</v>
      </c>
      <c r="O31" s="112" t="s">
        <v>126</v>
      </c>
      <c r="R31" s="173"/>
      <c r="S31" s="171"/>
    </row>
    <row r="32" spans="1:19">
      <c r="R32" s="173"/>
      <c r="S32" s="171"/>
    </row>
    <row r="33" spans="2:13" ht="12.75" customHeight="1">
      <c r="B33" s="142">
        <v>1</v>
      </c>
      <c r="C33" s="228" t="s">
        <v>130</v>
      </c>
      <c r="D33" s="228"/>
      <c r="E33" s="228"/>
      <c r="F33" s="228"/>
      <c r="G33" s="228"/>
      <c r="H33" s="228"/>
      <c r="I33" s="228"/>
      <c r="J33" s="228"/>
      <c r="K33" s="228"/>
      <c r="L33" s="228"/>
      <c r="M33" s="228"/>
    </row>
    <row r="34" spans="2:13" ht="15" customHeight="1">
      <c r="B34" s="143"/>
      <c r="C34" s="228"/>
      <c r="D34" s="228"/>
      <c r="E34" s="228"/>
      <c r="F34" s="228"/>
      <c r="G34" s="228"/>
      <c r="H34" s="228"/>
      <c r="I34" s="228"/>
      <c r="J34" s="228"/>
      <c r="K34" s="228"/>
      <c r="L34" s="228"/>
      <c r="M34" s="228"/>
    </row>
    <row r="35" spans="2:13">
      <c r="B35" s="142">
        <v>2</v>
      </c>
      <c r="C35" s="122" t="s">
        <v>131</v>
      </c>
      <c r="D35"/>
      <c r="E35"/>
      <c r="F35"/>
      <c r="G35"/>
      <c r="H35"/>
      <c r="I35"/>
      <c r="J35"/>
      <c r="K35"/>
      <c r="L35"/>
    </row>
    <row r="36" spans="2:13">
      <c r="B36" s="142"/>
      <c r="C36" s="119" t="s">
        <v>132</v>
      </c>
      <c r="D36" s="169"/>
      <c r="E36" s="169"/>
      <c r="F36" s="169"/>
      <c r="G36" s="169"/>
      <c r="H36" s="169"/>
      <c r="I36" s="169"/>
      <c r="J36" s="169"/>
      <c r="K36"/>
      <c r="L36"/>
    </row>
    <row r="37" spans="2:13">
      <c r="B37" s="142">
        <v>3</v>
      </c>
      <c r="C37" s="122" t="s">
        <v>133</v>
      </c>
      <c r="D37"/>
      <c r="E37"/>
      <c r="F37"/>
      <c r="G37"/>
      <c r="H37"/>
      <c r="I37"/>
      <c r="J37"/>
      <c r="K37"/>
      <c r="L37"/>
    </row>
    <row r="38" spans="2:13">
      <c r="B38" s="142"/>
      <c r="C38" s="119" t="s">
        <v>134</v>
      </c>
      <c r="D38" s="169"/>
      <c r="E38" s="169"/>
      <c r="F38" s="169"/>
      <c r="G38" s="169"/>
      <c r="H38" s="169"/>
      <c r="I38" s="169"/>
      <c r="J38" s="169"/>
      <c r="K38"/>
      <c r="L38"/>
    </row>
    <row r="39" spans="2:13" ht="13.5" customHeight="1">
      <c r="B39" s="142">
        <v>4</v>
      </c>
      <c r="C39" s="122" t="s">
        <v>135</v>
      </c>
      <c r="D39"/>
      <c r="E39"/>
      <c r="F39"/>
      <c r="G39"/>
      <c r="H39"/>
      <c r="I39"/>
      <c r="J39"/>
      <c r="K39"/>
      <c r="L39"/>
    </row>
    <row r="40" spans="2:13" ht="14.25" customHeight="1">
      <c r="B40" s="144">
        <v>5</v>
      </c>
      <c r="C40" s="122" t="s">
        <v>136</v>
      </c>
      <c r="D40"/>
      <c r="E40"/>
      <c r="F40"/>
      <c r="G40"/>
      <c r="H40"/>
      <c r="I40"/>
      <c r="J40"/>
      <c r="K40"/>
      <c r="L40"/>
    </row>
  </sheetData>
  <customSheetViews>
    <customSheetView guid="{5134D181-1EAC-4FB1-81A9-602C22E5AB8E}" scale="110" topLeftCell="A4">
      <selection activeCell="E8" sqref="E8"/>
      <pageMargins left="0" right="0" top="0" bottom="0" header="0" footer="0"/>
    </customSheetView>
  </customSheetViews>
  <mergeCells count="3">
    <mergeCell ref="B9:J9"/>
    <mergeCell ref="B10:J10"/>
    <mergeCell ref="C33:M34"/>
  </mergeCells>
  <printOptions horizontalCentered="1"/>
  <pageMargins left="0.2" right="0.2" top="1.25" bottom="0.75" header="0.3" footer="0.3"/>
  <pageSetup scale="4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DFCreated xmlns="15087633-b2f0-4c7f-ae87-63512b664eba">false</PDFCreated>
    <Updated xmlns="15087633-b2f0-4c7f-ae87-63512b664eba">false</Updated>
    <Completed xmlns="15087633-b2f0-4c7f-ae87-63512b664eba">false</Completed>
    <LeadRA xmlns="15087633-b2f0-4c7f-ae87-63512b664eba" xsi:nil="true"/>
    <IntervernorAcronym xmlns="15087633-b2f0-4c7f-ae87-63512b664eba" xsi:nil="true"/>
    <ReviewedbyLeadRA xmlns="15087633-b2f0-4c7f-ae87-63512b664eba">false</ReviewedbyLeadRA>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AFE77665E354B468AF3F4F0E95858A6" ma:contentTypeVersion="13" ma:contentTypeDescription="Create a new document." ma:contentTypeScope="" ma:versionID="ec61b8ae24c14f74f22dad1bba2d0035">
  <xsd:schema xmlns:xsd="http://www.w3.org/2001/XMLSchema" xmlns:xs="http://www.w3.org/2001/XMLSchema" xmlns:p="http://schemas.microsoft.com/office/2006/metadata/properties" xmlns:ns2="15087633-b2f0-4c7f-ae87-63512b664eba" xmlns:ns3="00b55595-d4eb-41d0-b489-5e4082844449" targetNamespace="http://schemas.microsoft.com/office/2006/metadata/properties" ma:root="true" ma:fieldsID="6d0a492abd66c425fe04f65e7712f1fb" ns2:_="" ns3:_="">
    <xsd:import namespace="15087633-b2f0-4c7f-ae87-63512b664eba"/>
    <xsd:import namespace="00b55595-d4eb-41d0-b489-5e4082844449"/>
    <xsd:element name="properties">
      <xsd:complexType>
        <xsd:sequence>
          <xsd:element name="documentManagement">
            <xsd:complexType>
              <xsd:all>
                <xsd:element ref="ns2:MediaServiceMetadata" minOccurs="0"/>
                <xsd:element ref="ns2:MediaServiceFastMetadata" minOccurs="0"/>
                <xsd:element ref="ns2:IntervernorAcronym" minOccurs="0"/>
                <xsd:element ref="ns2:LeadRA" minOccurs="0"/>
                <xsd:element ref="ns2:ReviewedbyLeadRA" minOccurs="0"/>
                <xsd:element ref="ns3:SharedWithUsers" minOccurs="0"/>
                <xsd:element ref="ns3:SharedWithDetails" minOccurs="0"/>
                <xsd:element ref="ns2:MediaServiceAutoKeyPoints" minOccurs="0"/>
                <xsd:element ref="ns2:MediaServiceKeyPoints" minOccurs="0"/>
                <xsd:element ref="ns2:Updated" minOccurs="0"/>
                <xsd:element ref="ns2:Completed" minOccurs="0"/>
                <xsd:element ref="ns2:PDFCreat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087633-b2f0-4c7f-ae87-63512b664e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IntervernorAcronym" ma:index="10" nillable="true" ma:displayName="Intervenor Acronym" ma:format="Dropdown" ma:internalName="IntervernorAcronym">
      <xsd:simpleType>
        <xsd:restriction base="dms:Choice">
          <xsd:enumeration value="AMPCO"/>
          <xsd:enumeration value="Anwaatin"/>
          <xsd:enumeration value="CCC"/>
          <xsd:enumeration value="CME"/>
          <xsd:enumeration value="DRC"/>
          <xsd:enumeration value="ED"/>
          <xsd:enumeration value="Energy Probe"/>
          <xsd:enumeration value="LPMA"/>
          <xsd:enumeration value="MFN"/>
          <xsd:enumeration value="OFA"/>
          <xsd:enumeration value="OSEA"/>
          <xsd:enumeration value="PP"/>
          <xsd:enumeration value="PWU"/>
          <xsd:enumeration value="RG"/>
          <xsd:enumeration value="SEC"/>
          <xsd:enumeration value="Staff"/>
          <xsd:enumeration value="SUP"/>
          <xsd:enumeration value="VECC"/>
          <xsd:enumeration value="CLS Staff"/>
        </xsd:restriction>
      </xsd:simpleType>
    </xsd:element>
    <xsd:element name="LeadRA" ma:index="11" nillable="true" ma:displayName="Lead RA" ma:format="Dropdown" ma:internalName="LeadRA">
      <xsd:simpleType>
        <xsd:restriction base="dms:Text">
          <xsd:maxLength value="255"/>
        </xsd:restriction>
      </xsd:simpleType>
    </xsd:element>
    <xsd:element name="ReviewedbyLeadRA" ma:index="12" nillable="true" ma:displayName="Reviewed by Lead RA" ma:default="0" ma:format="Dropdown" ma:internalName="ReviewedbyLeadRA">
      <xsd:simpleType>
        <xsd:restriction base="dms:Boolea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Updated" ma:index="17" nillable="true" ma:displayName="Updated" ma:default="0" ma:format="Dropdown" ma:internalName="Updated">
      <xsd:simpleType>
        <xsd:restriction base="dms:Boolean"/>
      </xsd:simpleType>
    </xsd:element>
    <xsd:element name="Completed" ma:index="18" nillable="true" ma:displayName="Completed" ma:default="0" ma:format="Dropdown" ma:internalName="Completed">
      <xsd:simpleType>
        <xsd:restriction base="dms:Boolean"/>
      </xsd:simpleType>
    </xsd:element>
    <xsd:element name="PDFCreated" ma:index="19" nillable="true" ma:displayName="PDF Created" ma:default="0" ma:format="Dropdown" ma:internalName="PDFCreate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0b55595-d4eb-41d0-b489-5e4082844449"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2221E8E-CB70-4C68-BC78-6934F0D6FD23}">
  <ds:schemaRefs>
    <ds:schemaRef ds:uri="http://purl.org/dc/terms/"/>
    <ds:schemaRef ds:uri="http://schemas.microsoft.com/office/2006/documentManagement/types"/>
    <ds:schemaRef ds:uri="http://purl.org/dc/dcmitype/"/>
    <ds:schemaRef ds:uri="ce5dfc26-dbcc-4266-b0cd-e8ab87711e15"/>
    <ds:schemaRef ds:uri="http://www.w3.org/XML/1998/namespace"/>
    <ds:schemaRef ds:uri="http://schemas.microsoft.com/office/infopath/2007/PartnerControls"/>
    <ds:schemaRef ds:uri="http://purl.org/dc/elements/1.1/"/>
    <ds:schemaRef ds:uri="http://schemas.openxmlformats.org/package/2006/metadata/core-properties"/>
    <ds:schemaRef ds:uri="00b55595-d4eb-41d0-b489-5e4082844449"/>
    <ds:schemaRef ds:uri="http://schemas.microsoft.com/office/2006/metadata/properties"/>
  </ds:schemaRefs>
</ds:datastoreItem>
</file>

<file path=customXml/itemProps2.xml><?xml version="1.0" encoding="utf-8"?>
<ds:datastoreItem xmlns:ds="http://schemas.openxmlformats.org/officeDocument/2006/customXml" ds:itemID="{547BCB45-DC5A-45FA-90C7-4B1117C88707}"/>
</file>

<file path=customXml/itemProps3.xml><?xml version="1.0" encoding="utf-8"?>
<ds:datastoreItem xmlns:ds="http://schemas.openxmlformats.org/officeDocument/2006/customXml" ds:itemID="{8D219DED-67EC-4195-B7E5-BA0FA71051F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2-JA</vt:lpstr>
      <vt:lpstr>2-JB</vt:lpstr>
      <vt:lpstr>2-JC</vt:lpstr>
      <vt:lpstr>2-L</vt:lpstr>
      <vt:lpstr>'2-JA'!Print_Area</vt:lpstr>
      <vt:lpstr>'2-JB'!Print_Area</vt:lpstr>
      <vt:lpstr>'2-JC'!Print_Area</vt:lpstr>
      <vt:lpstr>'2-L'!Print_Area</vt:lpstr>
    </vt:vector>
  </TitlesOfParts>
  <Manager/>
  <Company>Hydro One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OM&amp;A Chapter 2 Appendices (With 2021 Actuals)</dc:title>
  <dc:subject/>
  <dc:creator>DENNENY Kelly</dc:creator>
  <cp:keywords/>
  <dc:description/>
  <cp:lastModifiedBy>LEE Julie(Qiu Ling)</cp:lastModifiedBy>
  <cp:revision/>
  <dcterms:created xsi:type="dcterms:W3CDTF">2017-11-17T18:30:08Z</dcterms:created>
  <dcterms:modified xsi:type="dcterms:W3CDTF">2022-05-15T20:38:39Z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0x0101003AFE77665E354B468AF3F4F0E95858A6</vt:lpwstr>
  </property>
  <property fmtid="{D5CDD505-2E9C-101B-9397-08002B2CF9AE}" pid="3" name="Comments">
    <vt:lpwstr/>
  </property>
  <property fmtid="{D5CDD505-2E9C-101B-9397-08002B2CF9AE}" pid="4" name="Order">
    <vt:r8>40800</vt:r8>
  </property>
  <property fmtid="{D5CDD505-2E9C-101B-9397-08002B2CF9AE}" pid="5" name="ISD_Category">
    <vt:lpwstr>Other</vt:lpwstr>
  </property>
  <property fmtid="{D5CDD505-2E9C-101B-9397-08002B2CF9AE}" pid="6" name="BluePage_Ready">
    <vt:bool>false</vt:bool>
  </property>
  <property fmtid="{D5CDD505-2E9C-101B-9397-08002B2CF9AE}" pid="7" name="Exhibit Status">
    <vt:lpwstr>Red</vt:lpwstr>
  </property>
  <property fmtid="{D5CDD505-2E9C-101B-9397-08002B2CF9AE}" pid="8" name="IA Review Complete">
    <vt:bool>false</vt:bool>
  </property>
  <property fmtid="{D5CDD505-2E9C-101B-9397-08002B2CF9AE}" pid="9" name="Schedule">
    <vt:lpwstr>2.00000000000000</vt:lpwstr>
  </property>
  <property fmtid="{D5CDD505-2E9C-101B-9397-08002B2CF9AE}" pid="10" name="Dir_Approved">
    <vt:bool>false</vt:bool>
  </property>
  <property fmtid="{D5CDD505-2E9C-101B-9397-08002B2CF9AE}" pid="11" name="Tab">
    <vt:lpwstr>1</vt:lpwstr>
  </property>
  <property fmtid="{D5CDD505-2E9C-101B-9397-08002B2CF9AE}" pid="12" name="Primary_Author">
    <vt:lpwstr>535;#NAVA Anthony</vt:lpwstr>
  </property>
  <property fmtid="{D5CDD505-2E9C-101B-9397-08002B2CF9AE}" pid="13" name="Jurisdiction">
    <vt:lpwstr>OEB</vt:lpwstr>
  </property>
  <property fmtid="{D5CDD505-2E9C-101B-9397-08002B2CF9AE}" pid="14" name="Case Number/Docket Number">
    <vt:lpwstr>EB-2019-0082</vt:lpwstr>
  </property>
  <property fmtid="{D5CDD505-2E9C-101B-9397-08002B2CF9AE}" pid="15" name="AESI Status">
    <vt:lpwstr>Not Ready</vt:lpwstr>
  </property>
  <property fmtid="{D5CDD505-2E9C-101B-9397-08002B2CF9AE}" pid="16" name="Witness">
    <vt:lpwstr>JODOIN Joel</vt:lpwstr>
  </property>
  <property fmtid="{D5CDD505-2E9C-101B-9397-08002B2CF9AE}" pid="17" name="Issue Date">
    <vt:filetime>2021-07-30T04:00:00Z</vt:filetime>
  </property>
  <property fmtid="{D5CDD505-2E9C-101B-9397-08002B2CF9AE}" pid="18" name="Authoring Party">
    <vt:lpwstr>Hydro One Networks - HONI</vt:lpwstr>
  </property>
  <property fmtid="{D5CDD505-2E9C-101B-9397-08002B2CF9AE}" pid="19" name="Document Type">
    <vt:lpwstr>Prefiled evidence</vt:lpwstr>
  </property>
  <property fmtid="{D5CDD505-2E9C-101B-9397-08002B2CF9AE}" pid="20" name="RA Contact">
    <vt:lpwstr>AKSELRUD Uri</vt:lpwstr>
  </property>
  <property fmtid="{D5CDD505-2E9C-101B-9397-08002B2CF9AE}" pid="21" name="Additional_Reviewers">
    <vt:lpwstr>1889;#HUTCHINSON Scot</vt:lpwstr>
  </property>
  <property fmtid="{D5CDD505-2E9C-101B-9397-08002B2CF9AE}" pid="22" name="Dir_Contact">
    <vt:lpwstr>Jody McEachran</vt:lpwstr>
  </property>
  <property fmtid="{D5CDD505-2E9C-101B-9397-08002B2CF9AE}" pid="23" name="Legal">
    <vt:lpwstr>No</vt:lpwstr>
  </property>
  <property fmtid="{D5CDD505-2E9C-101B-9397-08002B2CF9AE}" pid="24" name="2018 Update">
    <vt:lpwstr>Yes</vt:lpwstr>
  </property>
  <property fmtid="{D5CDD505-2E9C-101B-9397-08002B2CF9AE}" pid="25" name="2018 Update Notes">
    <vt:lpwstr>2018 forecast to 2018 actuals and all calculations.</vt:lpwstr>
  </property>
  <property fmtid="{D5CDD505-2E9C-101B-9397-08002B2CF9AE}" pid="26" name="Strategic?">
    <vt:bool>true</vt:bool>
  </property>
  <property fmtid="{D5CDD505-2E9C-101B-9397-08002B2CF9AE}" pid="27" name="SR_Approved">
    <vt:bool>false</vt:bool>
  </property>
  <property fmtid="{D5CDD505-2E9C-101B-9397-08002B2CF9AE}" pid="28" name="Case Type">
    <vt:lpwstr>Electricity</vt:lpwstr>
  </property>
  <property fmtid="{D5CDD505-2E9C-101B-9397-08002B2CF9AE}" pid="29" name="Applicant">
    <vt:lpwstr>;#Hydro One Networks;#</vt:lpwstr>
  </property>
  <property fmtid="{D5CDD505-2E9C-101B-9397-08002B2CF9AE}" pid="30" name="RA_Approved">
    <vt:bool>false</vt:bool>
  </property>
  <property fmtid="{D5CDD505-2E9C-101B-9397-08002B2CF9AE}" pid="31" name="Draft_Ready">
    <vt:bool>false</vt:bool>
  </property>
  <property fmtid="{D5CDD505-2E9C-101B-9397-08002B2CF9AE}" pid="32" name="Exhibit">
    <vt:lpwstr>F</vt:lpwstr>
  </property>
  <property fmtid="{D5CDD505-2E9C-101B-9397-08002B2CF9AE}" pid="33" name="Filing Status">
    <vt:lpwstr>Draft</vt:lpwstr>
  </property>
  <property fmtid="{D5CDD505-2E9C-101B-9397-08002B2CF9AE}" pid="34" name="Dx/Tx/Common">
    <vt:lpwstr>Tx</vt:lpwstr>
  </property>
  <property fmtid="{D5CDD505-2E9C-101B-9397-08002B2CF9AE}" pid="35" name="Singer Watts">
    <vt:lpwstr>No</vt:lpwstr>
  </property>
  <property fmtid="{D5CDD505-2E9C-101B-9397-08002B2CF9AE}" pid="36" name="Witness_OK">
    <vt:lpwstr>No</vt:lpwstr>
  </property>
  <property fmtid="{D5CDD505-2E9C-101B-9397-08002B2CF9AE}" pid="37" name="_dlc_DocIdItemGuid">
    <vt:lpwstr>2116202f-7c0e-4121-84b2-1b8bc59a6dce</vt:lpwstr>
  </property>
  <property fmtid="{D5CDD505-2E9C-101B-9397-08002B2CF9AE}" pid="38" name="Torys_OK">
    <vt:lpwstr/>
  </property>
  <property fmtid="{D5CDD505-2E9C-101B-9397-08002B2CF9AE}" pid="39" name="Blackline">
    <vt:lpwstr>Not Ready</vt:lpwstr>
  </property>
  <property fmtid="{D5CDD505-2E9C-101B-9397-08002B2CF9AE}" pid="40" name="Witness(Internal)">
    <vt:lpwstr>89;#Joel.Jodoin@HydroOne.com</vt:lpwstr>
  </property>
  <property fmtid="{D5CDD505-2E9C-101B-9397-08002B2CF9AE}" pid="41" name="WitnessApproved">
    <vt:lpwstr>Approved</vt:lpwstr>
  </property>
  <property fmtid="{D5CDD505-2E9C-101B-9397-08002B2CF9AE}" pid="42" name="RA Review Draft 1">
    <vt:bool>false</vt:bool>
  </property>
  <property fmtid="{D5CDD505-2E9C-101B-9397-08002B2CF9AE}" pid="43" name="CaseNumber">
    <vt:lpwstr>EB-2021-0110</vt:lpwstr>
  </property>
  <property fmtid="{D5CDD505-2E9C-101B-9397-08002B2CF9AE}" pid="44" name="ELT">
    <vt:bool>false</vt:bool>
  </property>
  <property fmtid="{D5CDD505-2E9C-101B-9397-08002B2CF9AE}" pid="45" name="IntervenorAcronymn">
    <vt:lpwstr>LPMA</vt:lpwstr>
  </property>
  <property fmtid="{D5CDD505-2E9C-101B-9397-08002B2CF9AE}" pid="46" name="Refusal">
    <vt:bool>false</vt:bool>
  </property>
  <property fmtid="{D5CDD505-2E9C-101B-9397-08002B2CF9AE}" pid="47" name="TSW">
    <vt:lpwstr>No</vt:lpwstr>
  </property>
  <property fmtid="{D5CDD505-2E9C-101B-9397-08002B2CF9AE}" pid="49" name="Expert">
    <vt:lpwstr>NO</vt:lpwstr>
  </property>
  <property fmtid="{D5CDD505-2E9C-101B-9397-08002B2CF9AE}" pid="51" name="RDirApproved">
    <vt:bool>false</vt:bool>
  </property>
  <property fmtid="{D5CDD505-2E9C-101B-9397-08002B2CF9AE}" pid="52" name="Strategic">
    <vt:bool>false</vt:bool>
  </property>
  <property fmtid="{D5CDD505-2E9C-101B-9397-08002B2CF9AE}" pid="53" name="RAApproved">
    <vt:bool>true</vt:bool>
  </property>
  <property fmtid="{D5CDD505-2E9C-101B-9397-08002B2CF9AE}" pid="54" name="FormattingComplete">
    <vt:bool>true</vt:bool>
  </property>
  <property fmtid="{D5CDD505-2E9C-101B-9397-08002B2CF9AE}" pid="56" name="Support">
    <vt:lpwstr/>
  </property>
  <property fmtid="{D5CDD505-2E9C-101B-9397-08002B2CF9AE}" pid="57" name="RA">
    <vt:lpwstr>28;#Uri.Akselrud@HydroOne.com;#44;#Judy.BUT@HydroOne.com</vt:lpwstr>
  </property>
  <property fmtid="{D5CDD505-2E9C-101B-9397-08002B2CF9AE}" pid="58" name="PDFCreationInitiated">
    <vt:bool>false</vt:bool>
  </property>
  <property fmtid="{D5CDD505-2E9C-101B-9397-08002B2CF9AE}" pid="59" name="FilingDate">
    <vt:filetime>2021-11-29T00:00:00Z</vt:filetime>
  </property>
  <property fmtid="{D5CDD505-2E9C-101B-9397-08002B2CF9AE}" pid="60" name="ExhibitReference">
    <vt:lpwstr>O-1-2-3A, O-1-2-3B</vt:lpwstr>
  </property>
  <property fmtid="{D5CDD505-2E9C-101B-9397-08002B2CF9AE}" pid="61" name="DraftReady">
    <vt:lpwstr>Ready</vt:lpwstr>
  </property>
  <property fmtid="{D5CDD505-2E9C-101B-9397-08002B2CF9AE}" pid="62" name="Confidential">
    <vt:bool>false</vt:bool>
  </property>
  <property fmtid="{D5CDD505-2E9C-101B-9397-08002B2CF9AE}" pid="63" name="IRAuthor">
    <vt:lpwstr>104;#Anthony.NAVA@HydroOne.com</vt:lpwstr>
  </property>
  <property fmtid="{D5CDD505-2E9C-101B-9397-08002B2CF9AE}" pid="66" name="2021/2022Update">
    <vt:bool>false</vt:bool>
  </property>
</Properties>
</file>