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\OEB\Rate Applications\2023 IRM\Submission\"/>
    </mc:Choice>
  </mc:AlternateContent>
  <xr:revisionPtr revIDLastSave="0" documentId="13_ncr:1_{3BF00587-8546-406B-85CF-281F7552F601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CDM 2020 2021" sheetId="6" r:id="rId1"/>
    <sheet name="RAW Previous Entry" sheetId="1" r:id="rId2"/>
    <sheet name="EDITED" sheetId="2" r:id="rId3"/>
    <sheet name="Enter Into LRAM" sheetId="4" r:id="rId4"/>
    <sheet name="Adjustment Factor by Program" sheetId="3" r:id="rId5"/>
  </sheets>
  <definedNames>
    <definedName name="_xlnm._FilterDatabase" localSheetId="2" hidden="1">EDITED!$A$6:$AY$18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8" i="2" l="1"/>
  <c r="AI18" i="2" s="1"/>
  <c r="AK18" i="2" s="1"/>
  <c r="AM18" i="2" s="1"/>
  <c r="AO18" i="2" s="1"/>
  <c r="AQ18" i="2" s="1"/>
  <c r="AS18" i="2" s="1"/>
  <c r="AU18" i="2" s="1"/>
  <c r="AW18" i="2" s="1"/>
  <c r="AY18" i="2" s="1"/>
  <c r="M18" i="2"/>
  <c r="O18" i="2" s="1"/>
  <c r="Q18" i="2" s="1"/>
  <c r="S18" i="2" s="1"/>
  <c r="U18" i="2" s="1"/>
  <c r="W18" i="2" s="1"/>
  <c r="Y18" i="2" s="1"/>
  <c r="AA18" i="2" s="1"/>
  <c r="AC18" i="2" s="1"/>
  <c r="AE18" i="2" s="1"/>
  <c r="AG17" i="2"/>
  <c r="AI17" i="2" s="1"/>
  <c r="AK17" i="2" s="1"/>
  <c r="AM17" i="2" s="1"/>
  <c r="AO17" i="2" s="1"/>
  <c r="AQ17" i="2" s="1"/>
  <c r="AS17" i="2" s="1"/>
  <c r="AU17" i="2" s="1"/>
  <c r="AW17" i="2" s="1"/>
  <c r="AY17" i="2" s="1"/>
  <c r="M17" i="2"/>
  <c r="O17" i="2" s="1"/>
  <c r="Q17" i="2" s="1"/>
  <c r="S17" i="2" s="1"/>
  <c r="U17" i="2" s="1"/>
  <c r="W17" i="2" s="1"/>
  <c r="Y17" i="2" s="1"/>
  <c r="AA17" i="2" s="1"/>
  <c r="AC17" i="2" s="1"/>
  <c r="AE17" i="2" s="1"/>
  <c r="AG16" i="2"/>
  <c r="AI16" i="2" s="1"/>
  <c r="AK16" i="2" s="1"/>
  <c r="AM16" i="2" s="1"/>
  <c r="AO16" i="2" s="1"/>
  <c r="AQ16" i="2" s="1"/>
  <c r="AS16" i="2" s="1"/>
  <c r="AU16" i="2" s="1"/>
  <c r="AW16" i="2" s="1"/>
  <c r="AY16" i="2" s="1"/>
  <c r="M16" i="2"/>
  <c r="O16" i="2" s="1"/>
  <c r="Q16" i="2" s="1"/>
  <c r="S16" i="2" s="1"/>
  <c r="U16" i="2" s="1"/>
  <c r="W16" i="2" s="1"/>
  <c r="Y16" i="2" s="1"/>
  <c r="AA16" i="2" s="1"/>
  <c r="AC16" i="2" s="1"/>
  <c r="AE16" i="2" s="1"/>
  <c r="AG15" i="2"/>
  <c r="AI15" i="2" s="1"/>
  <c r="AK15" i="2" s="1"/>
  <c r="AM15" i="2" s="1"/>
  <c r="AO15" i="2" s="1"/>
  <c r="AQ15" i="2" s="1"/>
  <c r="AS15" i="2" s="1"/>
  <c r="AU15" i="2" s="1"/>
  <c r="AW15" i="2" s="1"/>
  <c r="AY15" i="2" s="1"/>
  <c r="M15" i="2"/>
  <c r="O15" i="2" s="1"/>
  <c r="Q15" i="2" s="1"/>
  <c r="S15" i="2" s="1"/>
  <c r="U15" i="2" s="1"/>
  <c r="W15" i="2" s="1"/>
  <c r="Y15" i="2" s="1"/>
  <c r="AA15" i="2" s="1"/>
  <c r="AC15" i="2" s="1"/>
  <c r="AE15" i="2" s="1"/>
  <c r="AG14" i="2"/>
  <c r="AI14" i="2" s="1"/>
  <c r="AK14" i="2" s="1"/>
  <c r="AM14" i="2" s="1"/>
  <c r="AO14" i="2" s="1"/>
  <c r="AQ14" i="2" s="1"/>
  <c r="AS14" i="2" s="1"/>
  <c r="AU14" i="2" s="1"/>
  <c r="AW14" i="2" s="1"/>
  <c r="AY14" i="2" s="1"/>
  <c r="M14" i="2"/>
  <c r="O14" i="2" s="1"/>
  <c r="Q14" i="2" s="1"/>
  <c r="S14" i="2" s="1"/>
  <c r="U14" i="2" s="1"/>
  <c r="W14" i="2" s="1"/>
  <c r="Y14" i="2" s="1"/>
  <c r="AA14" i="2" s="1"/>
  <c r="AC14" i="2" s="1"/>
  <c r="AE14" i="2" s="1"/>
  <c r="AG13" i="2"/>
  <c r="AI13" i="2" s="1"/>
  <c r="AK13" i="2" s="1"/>
  <c r="AM13" i="2" s="1"/>
  <c r="AO13" i="2" s="1"/>
  <c r="AQ13" i="2" s="1"/>
  <c r="AS13" i="2" s="1"/>
  <c r="AU13" i="2" s="1"/>
  <c r="AW13" i="2" s="1"/>
  <c r="AY13" i="2" s="1"/>
  <c r="M13" i="2"/>
  <c r="O13" i="2" s="1"/>
  <c r="Q13" i="2" s="1"/>
  <c r="S13" i="2" s="1"/>
  <c r="U13" i="2" s="1"/>
  <c r="W13" i="2" s="1"/>
  <c r="Y13" i="2" s="1"/>
  <c r="AA13" i="2" s="1"/>
  <c r="AC13" i="2" s="1"/>
  <c r="AE13" i="2" s="1"/>
  <c r="AG12" i="2"/>
  <c r="AI12" i="2" s="1"/>
  <c r="AK12" i="2" s="1"/>
  <c r="AM12" i="2" s="1"/>
  <c r="AO12" i="2" s="1"/>
  <c r="AQ12" i="2" s="1"/>
  <c r="AS12" i="2" s="1"/>
  <c r="AU12" i="2" s="1"/>
  <c r="AW12" i="2" s="1"/>
  <c r="AY12" i="2" s="1"/>
  <c r="M12" i="2"/>
  <c r="O12" i="2" s="1"/>
  <c r="Q12" i="2" s="1"/>
  <c r="S12" i="2" s="1"/>
  <c r="U12" i="2" s="1"/>
  <c r="W12" i="2" s="1"/>
  <c r="Y12" i="2" s="1"/>
  <c r="AA12" i="2" s="1"/>
  <c r="AC12" i="2" s="1"/>
  <c r="AE12" i="2" s="1"/>
  <c r="AG11" i="2"/>
  <c r="AI11" i="2" s="1"/>
  <c r="AK11" i="2" s="1"/>
  <c r="AM11" i="2" s="1"/>
  <c r="AO11" i="2" s="1"/>
  <c r="AQ11" i="2" s="1"/>
  <c r="AS11" i="2" s="1"/>
  <c r="AU11" i="2" s="1"/>
  <c r="AW11" i="2" s="1"/>
  <c r="AY11" i="2" s="1"/>
  <c r="M11" i="2"/>
  <c r="O11" i="2" s="1"/>
  <c r="Q11" i="2" s="1"/>
  <c r="S11" i="2" s="1"/>
  <c r="U11" i="2" s="1"/>
  <c r="W11" i="2" s="1"/>
  <c r="Y11" i="2" s="1"/>
  <c r="AA11" i="2" s="1"/>
  <c r="AC11" i="2" s="1"/>
  <c r="AE11" i="2" s="1"/>
  <c r="AG10" i="2"/>
  <c r="AI10" i="2" s="1"/>
  <c r="AK10" i="2" s="1"/>
  <c r="AM10" i="2" s="1"/>
  <c r="AO10" i="2" s="1"/>
  <c r="AQ10" i="2" s="1"/>
  <c r="AS10" i="2" s="1"/>
  <c r="AU10" i="2" s="1"/>
  <c r="AW10" i="2" s="1"/>
  <c r="AY10" i="2" s="1"/>
  <c r="M10" i="2"/>
  <c r="O10" i="2" s="1"/>
  <c r="Q10" i="2" s="1"/>
  <c r="S10" i="2" s="1"/>
  <c r="U10" i="2" s="1"/>
  <c r="W10" i="2" s="1"/>
  <c r="Y10" i="2" s="1"/>
  <c r="AA10" i="2" s="1"/>
  <c r="AC10" i="2" s="1"/>
  <c r="AE10" i="2" s="1"/>
  <c r="AG9" i="2"/>
  <c r="AI9" i="2" s="1"/>
  <c r="AK9" i="2" s="1"/>
  <c r="AM9" i="2" s="1"/>
  <c r="AO9" i="2" s="1"/>
  <c r="AQ9" i="2" s="1"/>
  <c r="AS9" i="2" s="1"/>
  <c r="AU9" i="2" s="1"/>
  <c r="AW9" i="2" s="1"/>
  <c r="AY9" i="2" s="1"/>
  <c r="M9" i="2"/>
  <c r="O9" i="2" s="1"/>
  <c r="Q9" i="2" s="1"/>
  <c r="S9" i="2" s="1"/>
  <c r="U9" i="2" s="1"/>
  <c r="W9" i="2" s="1"/>
  <c r="Y9" i="2" s="1"/>
  <c r="AA9" i="2" s="1"/>
  <c r="AC9" i="2" s="1"/>
  <c r="AE9" i="2" s="1"/>
  <c r="AG8" i="2"/>
  <c r="AI8" i="2" s="1"/>
  <c r="AK8" i="2" s="1"/>
  <c r="AM8" i="2" s="1"/>
  <c r="AO8" i="2" s="1"/>
  <c r="AQ8" i="2" s="1"/>
  <c r="AS8" i="2" s="1"/>
  <c r="AU8" i="2" s="1"/>
  <c r="AW8" i="2" s="1"/>
  <c r="AY8" i="2" s="1"/>
  <c r="M8" i="2"/>
  <c r="O8" i="2" s="1"/>
  <c r="Q8" i="2" s="1"/>
  <c r="S8" i="2" s="1"/>
  <c r="U8" i="2" s="1"/>
  <c r="W8" i="2" s="1"/>
  <c r="Y8" i="2" s="1"/>
  <c r="AA8" i="2" s="1"/>
  <c r="AC8" i="2" s="1"/>
  <c r="AE8" i="2" s="1"/>
  <c r="AG7" i="2"/>
  <c r="AI7" i="2" s="1"/>
  <c r="AK7" i="2" s="1"/>
  <c r="AM7" i="2" s="1"/>
  <c r="AO7" i="2" s="1"/>
  <c r="AQ7" i="2" s="1"/>
  <c r="AS7" i="2" s="1"/>
  <c r="AU7" i="2" s="1"/>
  <c r="AW7" i="2" s="1"/>
  <c r="AY7" i="2" s="1"/>
  <c r="M7" i="2"/>
  <c r="O7" i="2" s="1"/>
  <c r="Q7" i="2" s="1"/>
  <c r="S7" i="2" s="1"/>
  <c r="U7" i="2" s="1"/>
  <c r="W7" i="2" s="1"/>
  <c r="Y7" i="2" s="1"/>
  <c r="AA7" i="2" s="1"/>
  <c r="AC7" i="2" s="1"/>
  <c r="AE7" i="2" s="1"/>
  <c r="M2" i="4"/>
  <c r="N2" i="4"/>
  <c r="M3" i="2" l="1"/>
  <c r="O2" i="4" l="1"/>
  <c r="P2" i="4" l="1"/>
  <c r="Q2" i="4" l="1"/>
  <c r="V32" i="4"/>
  <c r="U32" i="4"/>
  <c r="T32" i="4"/>
  <c r="S32" i="4"/>
  <c r="R32" i="4"/>
  <c r="Q32" i="4"/>
  <c r="P32" i="4"/>
  <c r="O32" i="4"/>
  <c r="N32" i="4"/>
  <c r="M32" i="4"/>
  <c r="K32" i="4"/>
  <c r="J32" i="4"/>
  <c r="I32" i="4"/>
  <c r="H32" i="4"/>
  <c r="G32" i="4"/>
  <c r="F32" i="4"/>
  <c r="E32" i="4"/>
  <c r="D32" i="4"/>
  <c r="C32" i="4"/>
  <c r="B32" i="4"/>
  <c r="B33" i="4" s="1"/>
  <c r="B34" i="4" s="1"/>
  <c r="B26" i="4"/>
  <c r="B27" i="4" s="1"/>
  <c r="V18" i="4"/>
  <c r="U18" i="4"/>
  <c r="T18" i="4"/>
  <c r="O18" i="4"/>
  <c r="N18" i="4"/>
  <c r="M18" i="4"/>
  <c r="K18" i="4"/>
  <c r="F18" i="4"/>
  <c r="E18" i="4"/>
  <c r="D18" i="4"/>
  <c r="C18" i="4"/>
  <c r="S18" i="4"/>
  <c r="R18" i="4"/>
  <c r="Q18" i="4"/>
  <c r="P18" i="4"/>
  <c r="J18" i="4"/>
  <c r="I18" i="4"/>
  <c r="H18" i="4"/>
  <c r="G18" i="4"/>
  <c r="B18" i="4"/>
  <c r="B19" i="4" s="1"/>
  <c r="B20" i="4" s="1"/>
  <c r="C11" i="4"/>
  <c r="D11" i="4"/>
  <c r="E11" i="4"/>
  <c r="F11" i="4"/>
  <c r="G11" i="4"/>
  <c r="H11" i="4"/>
  <c r="I11" i="4"/>
  <c r="J11" i="4"/>
  <c r="K11" i="4"/>
  <c r="M11" i="4"/>
  <c r="N11" i="4"/>
  <c r="O11" i="4"/>
  <c r="P11" i="4"/>
  <c r="Q11" i="4"/>
  <c r="R11" i="4"/>
  <c r="S11" i="4"/>
  <c r="T11" i="4"/>
  <c r="U11" i="4"/>
  <c r="V11" i="4"/>
  <c r="B11" i="4"/>
  <c r="B12" i="4" s="1"/>
  <c r="B13" i="4" s="1"/>
  <c r="R2" i="4" l="1"/>
  <c r="U23" i="3"/>
  <c r="U24" i="3"/>
  <c r="U25" i="3"/>
  <c r="U26" i="3"/>
  <c r="U27" i="3"/>
  <c r="U15" i="3"/>
  <c r="U16" i="3"/>
  <c r="U17" i="3"/>
  <c r="U18" i="3"/>
  <c r="U19" i="3"/>
  <c r="S2" i="4" l="1"/>
  <c r="Q23" i="3"/>
  <c r="R23" i="3"/>
  <c r="S23" i="3"/>
  <c r="T23" i="3"/>
  <c r="Q24" i="3"/>
  <c r="R24" i="3"/>
  <c r="S24" i="3"/>
  <c r="T24" i="3"/>
  <c r="Q25" i="3"/>
  <c r="R25" i="3"/>
  <c r="S25" i="3"/>
  <c r="T25" i="3"/>
  <c r="Q26" i="3"/>
  <c r="R26" i="3"/>
  <c r="S26" i="3"/>
  <c r="T26" i="3"/>
  <c r="Q27" i="3"/>
  <c r="R27" i="3"/>
  <c r="S27" i="3"/>
  <c r="T27" i="3"/>
  <c r="P16" i="3"/>
  <c r="Q16" i="3"/>
  <c r="R16" i="3"/>
  <c r="S16" i="3"/>
  <c r="T16" i="3"/>
  <c r="P17" i="3"/>
  <c r="Q17" i="3"/>
  <c r="R17" i="3"/>
  <c r="S17" i="3"/>
  <c r="T17" i="3"/>
  <c r="P18" i="3"/>
  <c r="Q18" i="3"/>
  <c r="R18" i="3"/>
  <c r="S18" i="3"/>
  <c r="T18" i="3"/>
  <c r="P19" i="3"/>
  <c r="Q19" i="3"/>
  <c r="R19" i="3"/>
  <c r="S19" i="3"/>
  <c r="T19" i="3"/>
  <c r="Q15" i="3"/>
  <c r="R15" i="3"/>
  <c r="S15" i="3"/>
  <c r="T15" i="3"/>
  <c r="T2" i="4" l="1"/>
  <c r="AG3" i="2"/>
  <c r="B5" i="4" s="1"/>
  <c r="AI3" i="2"/>
  <c r="C5" i="4" s="1"/>
  <c r="M5" i="4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M16" i="3"/>
  <c r="N16" i="3"/>
  <c r="O16" i="3"/>
  <c r="M17" i="3"/>
  <c r="N17" i="3"/>
  <c r="O17" i="3"/>
  <c r="M18" i="3"/>
  <c r="N18" i="3"/>
  <c r="O18" i="3"/>
  <c r="M19" i="3"/>
  <c r="N19" i="3"/>
  <c r="O19" i="3"/>
  <c r="N15" i="3"/>
  <c r="O15" i="3"/>
  <c r="P15" i="3"/>
  <c r="M15" i="3"/>
  <c r="C9" i="3"/>
  <c r="E9" i="3"/>
  <c r="F9" i="3"/>
  <c r="B9" i="3"/>
  <c r="G8" i="3"/>
  <c r="G7" i="3"/>
  <c r="G6" i="3"/>
  <c r="G5" i="3"/>
  <c r="G4" i="3"/>
  <c r="D5" i="3"/>
  <c r="D6" i="3"/>
  <c r="D7" i="3"/>
  <c r="D8" i="3"/>
  <c r="D4" i="3"/>
  <c r="V2" i="4" l="1"/>
  <c r="U2" i="4"/>
  <c r="O3" i="2"/>
  <c r="N5" i="4" s="1"/>
  <c r="AK3" i="2"/>
  <c r="D5" i="4" s="1"/>
  <c r="G9" i="3"/>
  <c r="D9" i="3"/>
  <c r="Q3" i="2" l="1"/>
  <c r="O5" i="4" s="1"/>
  <c r="AM3" i="2"/>
  <c r="E5" i="4" s="1"/>
  <c r="S3" i="2" l="1"/>
  <c r="P5" i="4" s="1"/>
  <c r="AO3" i="2"/>
  <c r="F5" i="4" s="1"/>
  <c r="U3" i="2" l="1"/>
  <c r="Q5" i="4" s="1"/>
  <c r="AQ3" i="2"/>
  <c r="G5" i="4" s="1"/>
  <c r="AS3" i="2" l="1"/>
  <c r="H5" i="4" s="1"/>
  <c r="W3" i="2"/>
  <c r="R5" i="4" s="1"/>
  <c r="Y3" i="2" l="1"/>
  <c r="S5" i="4" s="1"/>
  <c r="AU3" i="2"/>
  <c r="I5" i="4" s="1"/>
  <c r="AY3" i="2"/>
  <c r="K5" i="4" s="1"/>
  <c r="AW3" i="2" l="1"/>
  <c r="J5" i="4" s="1"/>
  <c r="AA3" i="2"/>
  <c r="T5" i="4" s="1"/>
  <c r="AE3" i="2"/>
  <c r="V5" i="4" s="1"/>
  <c r="AC3" i="2" l="1"/>
  <c r="U5" i="4" s="1"/>
</calcChain>
</file>

<file path=xl/sharedStrings.xml><?xml version="1.0" encoding="utf-8"?>
<sst xmlns="http://schemas.openxmlformats.org/spreadsheetml/2006/main" count="1967" uniqueCount="819">
  <si>
    <t>Record Name:</t>
  </si>
  <si>
    <t>RR LDC Application and Facility</t>
  </si>
  <si>
    <t>Exported On:</t>
  </si>
  <si>
    <t>Sep 16, 2020 2:35 PM</t>
  </si>
  <si>
    <t>Filter Selections</t>
  </si>
  <si>
    <t>IESO Reporting Period Year:</t>
  </si>
  <si>
    <t>2018, 2019, 2020</t>
  </si>
  <si>
    <t>LDC Application ID</t>
  </si>
  <si>
    <t>Lead LDC</t>
  </si>
  <si>
    <t>Program Name</t>
  </si>
  <si>
    <t>IESO Reporting Period</t>
  </si>
  <si>
    <t>Project Completion Date</t>
  </si>
  <si>
    <t>Total Incentive ($)</t>
  </si>
  <si>
    <t>Total Demand Savings (kW)</t>
  </si>
  <si>
    <t>Total Energy Savings (kWh)</t>
  </si>
  <si>
    <t>Payment Status</t>
  </si>
  <si>
    <t>1044082</t>
  </si>
  <si>
    <t>NIAGARA-ON-THE-LAKE HYDRO INC.</t>
  </si>
  <si>
    <t>SAVE ON ENERGY HEATING AND COOLING PROGRAM</t>
  </si>
  <si>
    <t>November 2019</t>
  </si>
  <si>
    <t>$250.00</t>
  </si>
  <si>
    <t>0.80 kW</t>
  </si>
  <si>
    <t>1,310 kWh</t>
  </si>
  <si>
    <t>Paid</t>
  </si>
  <si>
    <t>1132437</t>
  </si>
  <si>
    <t>February 2020</t>
  </si>
  <si>
    <t>1191612</t>
  </si>
  <si>
    <t>August 2019</t>
  </si>
  <si>
    <t>0.41 kW</t>
  </si>
  <si>
    <t>732 kWh</t>
  </si>
  <si>
    <t>1194711</t>
  </si>
  <si>
    <t>1199696</t>
  </si>
  <si>
    <t>158066</t>
  </si>
  <si>
    <t>SAVE ON ENERGY RETROFIT PROGRAM</t>
  </si>
  <si>
    <t>March 2019</t>
  </si>
  <si>
    <t>11/23/2017</t>
  </si>
  <si>
    <t>$788.38</t>
  </si>
  <si>
    <t>0.00 kW</t>
  </si>
  <si>
    <t>0 kWh</t>
  </si>
  <si>
    <t>169035</t>
  </si>
  <si>
    <t>HYDRO ONE NETWORKS INC.</t>
  </si>
  <si>
    <t>01/24/2018</t>
  </si>
  <si>
    <t>$600.00</t>
  </si>
  <si>
    <t>171262</t>
  </si>
  <si>
    <t>TORONTO HYDRO-ELECTRIC SYSTEM LIMITED</t>
  </si>
  <si>
    <t>09/01/2017</t>
  </si>
  <si>
    <t>$1,496.00</t>
  </si>
  <si>
    <t>171639</t>
  </si>
  <si>
    <t>10/27/2017</t>
  </si>
  <si>
    <t>$9,548.50</t>
  </si>
  <si>
    <t>173963</t>
  </si>
  <si>
    <t>May 2020</t>
  </si>
  <si>
    <t>05/01/2020</t>
  </si>
  <si>
    <t>$74,000.00</t>
  </si>
  <si>
    <t>92.50 kW</t>
  </si>
  <si>
    <t>20,210 kWh</t>
  </si>
  <si>
    <t>175300</t>
  </si>
  <si>
    <t>03/01/2018</t>
  </si>
  <si>
    <t>$350.00</t>
  </si>
  <si>
    <t>0.29 kW</t>
  </si>
  <si>
    <t>1,122 kWh</t>
  </si>
  <si>
    <t>177217</t>
  </si>
  <si>
    <t>10/03/2018</t>
  </si>
  <si>
    <t>$905.00</t>
  </si>
  <si>
    <t>1.81 kW</t>
  </si>
  <si>
    <t>8,315 kWh</t>
  </si>
  <si>
    <t>178473</t>
  </si>
  <si>
    <t>12/31/2018</t>
  </si>
  <si>
    <t>$430.40</t>
  </si>
  <si>
    <t>178609</t>
  </si>
  <si>
    <t>ALECTRA UTILITIES CORPORATION</t>
  </si>
  <si>
    <t>07/21/2017</t>
  </si>
  <si>
    <t>$378.00</t>
  </si>
  <si>
    <t>178626</t>
  </si>
  <si>
    <t>$1,288.00</t>
  </si>
  <si>
    <t>181049</t>
  </si>
  <si>
    <t>04/07/2018</t>
  </si>
  <si>
    <t>$962.50</t>
  </si>
  <si>
    <t>2.20 kW</t>
  </si>
  <si>
    <t>10,107 kWh</t>
  </si>
  <si>
    <t>184602</t>
  </si>
  <si>
    <t>0.50 kW</t>
  </si>
  <si>
    <t>2,297 kWh</t>
  </si>
  <si>
    <t>184606</t>
  </si>
  <si>
    <t>11/24/2017</t>
  </si>
  <si>
    <t>$985.00</t>
  </si>
  <si>
    <t>186090</t>
  </si>
  <si>
    <t>03/14/2018</t>
  </si>
  <si>
    <t>$562.00</t>
  </si>
  <si>
    <t>1.10 kW</t>
  </si>
  <si>
    <t>4,391 kWh</t>
  </si>
  <si>
    <t>186154</t>
  </si>
  <si>
    <t>12/22/2017</t>
  </si>
  <si>
    <t>$3,440.00</t>
  </si>
  <si>
    <t>8.60 kW</t>
  </si>
  <si>
    <t>58,447 kWh</t>
  </si>
  <si>
    <t>186190</t>
  </si>
  <si>
    <t>01/26/2018</t>
  </si>
  <si>
    <t>$2,000.00</t>
  </si>
  <si>
    <t>5.00 kW</t>
  </si>
  <si>
    <t>29,657 kWh</t>
  </si>
  <si>
    <t>186363</t>
  </si>
  <si>
    <t>CANADIAN NIAGARA POWER INC.</t>
  </si>
  <si>
    <t>03/16/2018</t>
  </si>
  <si>
    <t>$6,275.00</t>
  </si>
  <si>
    <t>186702</t>
  </si>
  <si>
    <t>12/29/2017</t>
  </si>
  <si>
    <t>$2,400.00</t>
  </si>
  <si>
    <t>6.00 kW</t>
  </si>
  <si>
    <t>24,441 kWh</t>
  </si>
  <si>
    <t>186965</t>
  </si>
  <si>
    <t>03/09/2018</t>
  </si>
  <si>
    <t>$550.00</t>
  </si>
  <si>
    <t>0.34 kW</t>
  </si>
  <si>
    <t>1,577 kWh</t>
  </si>
  <si>
    <t>186975</t>
  </si>
  <si>
    <t>01/30/2018</t>
  </si>
  <si>
    <t>$2,786.09</t>
  </si>
  <si>
    <t>10.40 kW</t>
  </si>
  <si>
    <t>67,572 kWh</t>
  </si>
  <si>
    <t>187080</t>
  </si>
  <si>
    <t>01/16/2018</t>
  </si>
  <si>
    <t>$1,430.49</t>
  </si>
  <si>
    <t>6.60 kW</t>
  </si>
  <si>
    <t>41,829 kWh</t>
  </si>
  <si>
    <t>187814</t>
  </si>
  <si>
    <t>09/10/2018</t>
  </si>
  <si>
    <t>$1,100.00</t>
  </si>
  <si>
    <t>2.83 kW</t>
  </si>
  <si>
    <t>10,661 kWh</t>
  </si>
  <si>
    <t>188133</t>
  </si>
  <si>
    <t>April 2020</t>
  </si>
  <si>
    <t>03/19/2020</t>
  </si>
  <si>
    <t>$2,640.00</t>
  </si>
  <si>
    <t>4.50 kW</t>
  </si>
  <si>
    <t>20,673 kWh</t>
  </si>
  <si>
    <t>188193</t>
  </si>
  <si>
    <t>04/02/2018</t>
  </si>
  <si>
    <t>$4,917.00</t>
  </si>
  <si>
    <t>5.12 kW</t>
  </si>
  <si>
    <t>21,628 kWh</t>
  </si>
  <si>
    <t>189045</t>
  </si>
  <si>
    <t>04/20/2018</t>
  </si>
  <si>
    <t>$13,000.00</t>
  </si>
  <si>
    <t>32.50 kW</t>
  </si>
  <si>
    <t>195,935 kWh</t>
  </si>
  <si>
    <t>189110</t>
  </si>
  <si>
    <t>02/14/2018</t>
  </si>
  <si>
    <t>$22,440.00</t>
  </si>
  <si>
    <t>56.10 kW</t>
  </si>
  <si>
    <t>270,749 kWh</t>
  </si>
  <si>
    <t>189324</t>
  </si>
  <si>
    <t>02/18/2020</t>
  </si>
  <si>
    <t>$8,477.50</t>
  </si>
  <si>
    <t>21.20 kW</t>
  </si>
  <si>
    <t>79,548 kWh</t>
  </si>
  <si>
    <t>189356</t>
  </si>
  <si>
    <t>02/26/2018</t>
  </si>
  <si>
    <t>$4,180.00</t>
  </si>
  <si>
    <t>3.87 kW</t>
  </si>
  <si>
    <t>15,140 kWh</t>
  </si>
  <si>
    <t>189779</t>
  </si>
  <si>
    <t>03/30/2018</t>
  </si>
  <si>
    <t>$5,602.00</t>
  </si>
  <si>
    <t>4.12 kW</t>
  </si>
  <si>
    <t>18,530 kWh</t>
  </si>
  <si>
    <t>190057</t>
  </si>
  <si>
    <t>03/26/2018</t>
  </si>
  <si>
    <t>$7,560.00</t>
  </si>
  <si>
    <t>18.90 kW</t>
  </si>
  <si>
    <t>87,242 kWh</t>
  </si>
  <si>
    <t>190198</t>
  </si>
  <si>
    <t>03/07/2018</t>
  </si>
  <si>
    <t>$1,535.00</t>
  </si>
  <si>
    <t>17,094 kWh</t>
  </si>
  <si>
    <t>190654</t>
  </si>
  <si>
    <t>04/04/2018</t>
  </si>
  <si>
    <t>$200.00</t>
  </si>
  <si>
    <t>2,335 kWh</t>
  </si>
  <si>
    <t>190655</t>
  </si>
  <si>
    <t>$1,760.00</t>
  </si>
  <si>
    <t>4.53 kW</t>
  </si>
  <si>
    <t>17,057 kWh</t>
  </si>
  <si>
    <t>190673</t>
  </si>
  <si>
    <t>$520.00</t>
  </si>
  <si>
    <t>5,796 kWh</t>
  </si>
  <si>
    <t>190710</t>
  </si>
  <si>
    <t>05/16/2018</t>
  </si>
  <si>
    <t>$1,887.10</t>
  </si>
  <si>
    <t>18,871 kWh</t>
  </si>
  <si>
    <t>190810</t>
  </si>
  <si>
    <t>04/13/2018</t>
  </si>
  <si>
    <t>$1,680.00</t>
  </si>
  <si>
    <t>2.10 kW</t>
  </si>
  <si>
    <t>1,203 kWh</t>
  </si>
  <si>
    <t>190811</t>
  </si>
  <si>
    <t>04/19/2018</t>
  </si>
  <si>
    <t>$880.00</t>
  </si>
  <si>
    <t>617 kWh</t>
  </si>
  <si>
    <t>190973</t>
  </si>
  <si>
    <t>02/04/2020</t>
  </si>
  <si>
    <t>$8,625.00</t>
  </si>
  <si>
    <t>17.25 kW</t>
  </si>
  <si>
    <t>79,246 kWh</t>
  </si>
  <si>
    <t>191354</t>
  </si>
  <si>
    <t>03/15/2018</t>
  </si>
  <si>
    <t>$1,026.00</t>
  </si>
  <si>
    <t>1.86 kW</t>
  </si>
  <si>
    <t>9,660 kWh</t>
  </si>
  <si>
    <t>191356</t>
  </si>
  <si>
    <t>$4,688.60</t>
  </si>
  <si>
    <t>46,886 kWh</t>
  </si>
  <si>
    <t>191609</t>
  </si>
  <si>
    <t>September 2019</t>
  </si>
  <si>
    <t>11/29/2018</t>
  </si>
  <si>
    <t>$975.00</t>
  </si>
  <si>
    <t>1.98 kW</t>
  </si>
  <si>
    <t>8,890 kWh</t>
  </si>
  <si>
    <t>191831</t>
  </si>
  <si>
    <t>04/26/2018</t>
  </si>
  <si>
    <t>$4,028.20</t>
  </si>
  <si>
    <t>9.80 kW</t>
  </si>
  <si>
    <t>37,029 kWh</t>
  </si>
  <si>
    <t>192132</t>
  </si>
  <si>
    <t>04/30/2018</t>
  </si>
  <si>
    <t>$1,925.00</t>
  </si>
  <si>
    <t>21,462 kWh</t>
  </si>
  <si>
    <t>193571</t>
  </si>
  <si>
    <t>07/06/2018</t>
  </si>
  <si>
    <t>$385.00</t>
  </si>
  <si>
    <t>0.23 kW</t>
  </si>
  <si>
    <t>1,075 kWh</t>
  </si>
  <si>
    <t>194022</t>
  </si>
  <si>
    <t>03/06/2020</t>
  </si>
  <si>
    <t>$11,001.50</t>
  </si>
  <si>
    <t>110,015 kWh</t>
  </si>
  <si>
    <t>194030</t>
  </si>
  <si>
    <t>10/05/2018</t>
  </si>
  <si>
    <t>$240.00</t>
  </si>
  <si>
    <t>0.14 kW</t>
  </si>
  <si>
    <t>645 kWh</t>
  </si>
  <si>
    <t>194348</t>
  </si>
  <si>
    <t>06/22/2018</t>
  </si>
  <si>
    <t>$937.60</t>
  </si>
  <si>
    <t>1.17 kW</t>
  </si>
  <si>
    <t>703 kWh</t>
  </si>
  <si>
    <t>194832</t>
  </si>
  <si>
    <t>10/12/2018</t>
  </si>
  <si>
    <t>$2,429.80</t>
  </si>
  <si>
    <t>48,596 kWh</t>
  </si>
  <si>
    <t>195488</t>
  </si>
  <si>
    <t>01/19/2019</t>
  </si>
  <si>
    <t>$2,800.00</t>
  </si>
  <si>
    <t>195549</t>
  </si>
  <si>
    <t>09/18/2018</t>
  </si>
  <si>
    <t>$963.00</t>
  </si>
  <si>
    <t>195745</t>
  </si>
  <si>
    <t>12/20/2018</t>
  </si>
  <si>
    <t>$5,346.00</t>
  </si>
  <si>
    <t>7.46 kW</t>
  </si>
  <si>
    <t>51,457 kWh</t>
  </si>
  <si>
    <t>195752</t>
  </si>
  <si>
    <t>06/25/2018</t>
  </si>
  <si>
    <t>$2,002.00</t>
  </si>
  <si>
    <t>2.86 kW</t>
  </si>
  <si>
    <t>13,139 kWh</t>
  </si>
  <si>
    <t>197103</t>
  </si>
  <si>
    <t>$281.28</t>
  </si>
  <si>
    <t>0.35 kW</t>
  </si>
  <si>
    <t>211 kWh</t>
  </si>
  <si>
    <t>197469</t>
  </si>
  <si>
    <t>11/30/2018</t>
  </si>
  <si>
    <t>$1,365.00</t>
  </si>
  <si>
    <t>4.86 kW</t>
  </si>
  <si>
    <t>21,351 kWh</t>
  </si>
  <si>
    <t>197579</t>
  </si>
  <si>
    <t>09/21/2018</t>
  </si>
  <si>
    <t>$8,064.00</t>
  </si>
  <si>
    <t>11.52 kW</t>
  </si>
  <si>
    <t>52,923 kWh</t>
  </si>
  <si>
    <t>198211</t>
  </si>
  <si>
    <t>$675.00</t>
  </si>
  <si>
    <t>7,560 kWh</t>
  </si>
  <si>
    <t>198462</t>
  </si>
  <si>
    <t>June 2019</t>
  </si>
  <si>
    <t>09/19/2018</t>
  </si>
  <si>
    <t>1.87 kW</t>
  </si>
  <si>
    <t>4,259 kWh</t>
  </si>
  <si>
    <t>199879</t>
  </si>
  <si>
    <t>09/28/2018</t>
  </si>
  <si>
    <t>$3,240.00</t>
  </si>
  <si>
    <t>1.97 kW</t>
  </si>
  <si>
    <t>9,030 kWh</t>
  </si>
  <si>
    <t>199880</t>
  </si>
  <si>
    <t>$1,500.00</t>
  </si>
  <si>
    <t>0.94 kW</t>
  </si>
  <si>
    <t>4,300 kWh</t>
  </si>
  <si>
    <t>200611</t>
  </si>
  <si>
    <t>0.37 kW</t>
  </si>
  <si>
    <t>1,720 kWh</t>
  </si>
  <si>
    <t>200765</t>
  </si>
  <si>
    <t>10/18/2018</t>
  </si>
  <si>
    <t>$1,410.00</t>
  </si>
  <si>
    <t>3.83 kW</t>
  </si>
  <si>
    <t>15,287 kWh</t>
  </si>
  <si>
    <t>200799</t>
  </si>
  <si>
    <t>12/06/2018</t>
  </si>
  <si>
    <t>$2,940.00</t>
  </si>
  <si>
    <t>1.80 kW</t>
  </si>
  <si>
    <t>8,277 kWh</t>
  </si>
  <si>
    <t>200944</t>
  </si>
  <si>
    <t>$44.00</t>
  </si>
  <si>
    <t>0.26 kW</t>
  </si>
  <si>
    <t>1,009 kWh</t>
  </si>
  <si>
    <t>200966</t>
  </si>
  <si>
    <t>10/16/2018</t>
  </si>
  <si>
    <t>$844.65</t>
  </si>
  <si>
    <t>3.29 kW</t>
  </si>
  <si>
    <t>12,869 kWh</t>
  </si>
  <si>
    <t>201077</t>
  </si>
  <si>
    <t>$907.50</t>
  </si>
  <si>
    <t>12,743 kWh</t>
  </si>
  <si>
    <t>201079</t>
  </si>
  <si>
    <t>01/30/2019</t>
  </si>
  <si>
    <t>$540.00</t>
  </si>
  <si>
    <t>1.19 kW</t>
  </si>
  <si>
    <t>4,551 kWh</t>
  </si>
  <si>
    <t>201378</t>
  </si>
  <si>
    <t>11/16/2018</t>
  </si>
  <si>
    <t>$4,437.50</t>
  </si>
  <si>
    <t>4.66 kW</t>
  </si>
  <si>
    <t>18,201 kWh</t>
  </si>
  <si>
    <t>2017-011</t>
  </si>
  <si>
    <t>SAVE ON ENERGY HIGH PERFORMANCE NEW CONSTRUCTION PROGRAM</t>
  </si>
  <si>
    <t>01/01/2019</t>
  </si>
  <si>
    <t>$9,232.00</t>
  </si>
  <si>
    <t>22.40 kW</t>
  </si>
  <si>
    <t>102,907 kWh</t>
  </si>
  <si>
    <t>2018NR07</t>
  </si>
  <si>
    <t>01/09/2019</t>
  </si>
  <si>
    <t>$1,526.00</t>
  </si>
  <si>
    <t>2.50 kW</t>
  </si>
  <si>
    <t>25,846 kWh</t>
  </si>
  <si>
    <t>202643</t>
  </si>
  <si>
    <t>12/04/2018</t>
  </si>
  <si>
    <t>$1,877.90</t>
  </si>
  <si>
    <t>18,779 kWh</t>
  </si>
  <si>
    <t>202658</t>
  </si>
  <si>
    <t>$3,120.00</t>
  </si>
  <si>
    <t>7.80 kW</t>
  </si>
  <si>
    <t>36,008 kWh</t>
  </si>
  <si>
    <t>202966</t>
  </si>
  <si>
    <t>12/11/2018</t>
  </si>
  <si>
    <t>$3,788.00</t>
  </si>
  <si>
    <t>6.58 kW</t>
  </si>
  <si>
    <t>27,065 kWh</t>
  </si>
  <si>
    <t>203209</t>
  </si>
  <si>
    <t>03/08/2019</t>
  </si>
  <si>
    <t>$1,480.00</t>
  </si>
  <si>
    <t>3.70 kW</t>
  </si>
  <si>
    <t>13,435 kWh</t>
  </si>
  <si>
    <t>203685</t>
  </si>
  <si>
    <t>$575.00</t>
  </si>
  <si>
    <t>1.50 kW</t>
  </si>
  <si>
    <t>5,461 kWh</t>
  </si>
  <si>
    <t>204313</t>
  </si>
  <si>
    <t>May 2019</t>
  </si>
  <si>
    <t>05/13/2019</t>
  </si>
  <si>
    <t>$992.00</t>
  </si>
  <si>
    <t>1.64 kW</t>
  </si>
  <si>
    <t>6,419 kWh</t>
  </si>
  <si>
    <t>204359</t>
  </si>
  <si>
    <t>08/13/2019</t>
  </si>
  <si>
    <t>$560.00</t>
  </si>
  <si>
    <t>1.40 kW</t>
  </si>
  <si>
    <t>4,825 kWh</t>
  </si>
  <si>
    <t>204468</t>
  </si>
  <si>
    <t>October 2019</t>
  </si>
  <si>
    <t>09/13/2019</t>
  </si>
  <si>
    <t>$3,600.00</t>
  </si>
  <si>
    <t>40,042 kWh</t>
  </si>
  <si>
    <t>204495</t>
  </si>
  <si>
    <t>01/31/2020</t>
  </si>
  <si>
    <t>$4,650.00</t>
  </si>
  <si>
    <t>52,080 kWh</t>
  </si>
  <si>
    <t>205414</t>
  </si>
  <si>
    <t>02/28/2019</t>
  </si>
  <si>
    <t>1.05 kW</t>
  </si>
  <si>
    <t>4,118 kWh</t>
  </si>
  <si>
    <t>205554</t>
  </si>
  <si>
    <t>05/15/2019</t>
  </si>
  <si>
    <t>$1,235.00</t>
  </si>
  <si>
    <t>4.00 kW</t>
  </si>
  <si>
    <t>20,325 kWh</t>
  </si>
  <si>
    <t>205669</t>
  </si>
  <si>
    <t>03/06/2019</t>
  </si>
  <si>
    <t>$4,122.40</t>
  </si>
  <si>
    <t>59,591 kWh</t>
  </si>
  <si>
    <t>205701</t>
  </si>
  <si>
    <t>$942.50</t>
  </si>
  <si>
    <t>10,920 kWh</t>
  </si>
  <si>
    <t>205770</t>
  </si>
  <si>
    <t>August 2020</t>
  </si>
  <si>
    <t>03/20/2020</t>
  </si>
  <si>
    <t>$19,593.25</t>
  </si>
  <si>
    <t>39.50 kW</t>
  </si>
  <si>
    <t>371,517 kWh</t>
  </si>
  <si>
    <t>Ready for Payment</t>
  </si>
  <si>
    <t>206363</t>
  </si>
  <si>
    <t>07/04/2019</t>
  </si>
  <si>
    <t>$650.00</t>
  </si>
  <si>
    <t>7,266 kWh</t>
  </si>
  <si>
    <t>480004-057</t>
  </si>
  <si>
    <t>SAVE ON ENERGY SMALL BUSINESS LIGHTING PROGRAM</t>
  </si>
  <si>
    <t>01/12/2017</t>
  </si>
  <si>
    <t>$444.76</t>
  </si>
  <si>
    <t>0.72 kW</t>
  </si>
  <si>
    <t>2,133 kWh</t>
  </si>
  <si>
    <t>480004-081</t>
  </si>
  <si>
    <t>03/08/2017</t>
  </si>
  <si>
    <t>$1,929.96</t>
  </si>
  <si>
    <t>3.04 kW</t>
  </si>
  <si>
    <t>9,108 kWh</t>
  </si>
  <si>
    <t>480004-090</t>
  </si>
  <si>
    <t>$345.00</t>
  </si>
  <si>
    <t>0.89 kW</t>
  </si>
  <si>
    <t>2,653 kWh</t>
  </si>
  <si>
    <t>480004-097</t>
  </si>
  <si>
    <t>06/29/2018</t>
  </si>
  <si>
    <t>$1,501.03</t>
  </si>
  <si>
    <t>1.58 kW</t>
  </si>
  <si>
    <t>8,523 kWh</t>
  </si>
  <si>
    <t>480004-115</t>
  </si>
  <si>
    <t>06/16/2017</t>
  </si>
  <si>
    <t>$2,374.34</t>
  </si>
  <si>
    <t>480004-168</t>
  </si>
  <si>
    <t>12/15/2017</t>
  </si>
  <si>
    <t>$1,868.14</t>
  </si>
  <si>
    <t>3.10 kW</t>
  </si>
  <si>
    <t>15,384 kWh</t>
  </si>
  <si>
    <t>480004-170</t>
  </si>
  <si>
    <t>12/21/2017</t>
  </si>
  <si>
    <t>$510.00</t>
  </si>
  <si>
    <t>1.03 kW</t>
  </si>
  <si>
    <t>2,837 kWh</t>
  </si>
  <si>
    <t>480004-171</t>
  </si>
  <si>
    <t>08/13/2017</t>
  </si>
  <si>
    <t>$464.00</t>
  </si>
  <si>
    <t>1.52 kW</t>
  </si>
  <si>
    <t>4,830 kWh</t>
  </si>
  <si>
    <t>480004-172</t>
  </si>
  <si>
    <t>$420.00</t>
  </si>
  <si>
    <t>0.84 kW</t>
  </si>
  <si>
    <t>2,374 kWh</t>
  </si>
  <si>
    <t>480004-173</t>
  </si>
  <si>
    <t>$416.00</t>
  </si>
  <si>
    <t>1.14 kW</t>
  </si>
  <si>
    <t>4,979 kWh</t>
  </si>
  <si>
    <t>480004-175</t>
  </si>
  <si>
    <t>$658.00</t>
  </si>
  <si>
    <t>1.96 kW</t>
  </si>
  <si>
    <t>5,643 kWh</t>
  </si>
  <si>
    <t>480004-182</t>
  </si>
  <si>
    <t>$460.00</t>
  </si>
  <si>
    <t>1.06 kW</t>
  </si>
  <si>
    <t>3,427 kWh</t>
  </si>
  <si>
    <t>480004-184</t>
  </si>
  <si>
    <t>02/27/2018</t>
  </si>
  <si>
    <t>$1,730.00</t>
  </si>
  <si>
    <t>4.08 kW</t>
  </si>
  <si>
    <t>13,895 kWh</t>
  </si>
  <si>
    <t>480004-188</t>
  </si>
  <si>
    <t>$1,200.00</t>
  </si>
  <si>
    <t>2.73 kW</t>
  </si>
  <si>
    <t>9,620 kWh</t>
  </si>
  <si>
    <t>480004-192</t>
  </si>
  <si>
    <t>$882.00</t>
  </si>
  <si>
    <t>2.15 kW</t>
  </si>
  <si>
    <t>5,311 kWh</t>
  </si>
  <si>
    <t>480022-001</t>
  </si>
  <si>
    <t>03/11/2019</t>
  </si>
  <si>
    <t>0.90 kW</t>
  </si>
  <si>
    <t>3,827 kWh</t>
  </si>
  <si>
    <t>480088-001</t>
  </si>
  <si>
    <t>1.01 kW</t>
  </si>
  <si>
    <t>2,263 kWh</t>
  </si>
  <si>
    <t>480088-002</t>
  </si>
  <si>
    <t>10/29/2018</t>
  </si>
  <si>
    <t>$1,840.00</t>
  </si>
  <si>
    <t>0.96 kW</t>
  </si>
  <si>
    <t>2,627 kWh</t>
  </si>
  <si>
    <t>480088-003</t>
  </si>
  <si>
    <t>10/31/2018</t>
  </si>
  <si>
    <t>1.00 kW</t>
  </si>
  <si>
    <t>4,380 kWh</t>
  </si>
  <si>
    <t>480088-004</t>
  </si>
  <si>
    <t>1.02 kW</t>
  </si>
  <si>
    <t>2,303 kWh</t>
  </si>
  <si>
    <t>480088-005</t>
  </si>
  <si>
    <t>09/20/2018</t>
  </si>
  <si>
    <t>$1,976.00</t>
  </si>
  <si>
    <t>1.77 kW</t>
  </si>
  <si>
    <t>5,137 kWh</t>
  </si>
  <si>
    <t>480088-006</t>
  </si>
  <si>
    <t>$640.00</t>
  </si>
  <si>
    <t>0.33 kW</t>
  </si>
  <si>
    <t>733 kWh</t>
  </si>
  <si>
    <t>480088-007</t>
  </si>
  <si>
    <t>03/22/2019</t>
  </si>
  <si>
    <t>1.04 kW</t>
  </si>
  <si>
    <t>2,602 kWh</t>
  </si>
  <si>
    <t>480088-009</t>
  </si>
  <si>
    <t>$1,479.00</t>
  </si>
  <si>
    <t>0.76 kW</t>
  </si>
  <si>
    <t>2,397 kWh</t>
  </si>
  <si>
    <t>480088-010</t>
  </si>
  <si>
    <t>$775.00</t>
  </si>
  <si>
    <t>1.11 kW</t>
  </si>
  <si>
    <t>5,043 kWh</t>
  </si>
  <si>
    <t>480088-013</t>
  </si>
  <si>
    <t>$1,080.00</t>
  </si>
  <si>
    <t>0.55 kW</t>
  </si>
  <si>
    <t>1,327 kWh</t>
  </si>
  <si>
    <t>480088-014</t>
  </si>
  <si>
    <t>1.07 kW</t>
  </si>
  <si>
    <t>5,270 kWh</t>
  </si>
  <si>
    <t>480088-015</t>
  </si>
  <si>
    <t>01/11/2019</t>
  </si>
  <si>
    <t>$559.00</t>
  </si>
  <si>
    <t>0.57 kW</t>
  </si>
  <si>
    <t>1,662 kWh</t>
  </si>
  <si>
    <t>480088-019</t>
  </si>
  <si>
    <t>11/26/2018</t>
  </si>
  <si>
    <t>$1,440.00</t>
  </si>
  <si>
    <t>2,525 kWh</t>
  </si>
  <si>
    <t>480088-020</t>
  </si>
  <si>
    <t>04/01/2019</t>
  </si>
  <si>
    <t>6,209 kWh</t>
  </si>
  <si>
    <t>480088-021</t>
  </si>
  <si>
    <t>5,286 kWh</t>
  </si>
  <si>
    <t>480088-026</t>
  </si>
  <si>
    <t>01/03/2019</t>
  </si>
  <si>
    <t>$760.00</t>
  </si>
  <si>
    <t>0.38 kW</t>
  </si>
  <si>
    <t>1,472 kWh</t>
  </si>
  <si>
    <t>480088-027</t>
  </si>
  <si>
    <t>03/04/2019</t>
  </si>
  <si>
    <t>2,528 kWh</t>
  </si>
  <si>
    <t>480088-028</t>
  </si>
  <si>
    <t>04/08/2019</t>
  </si>
  <si>
    <t>2,249 kWh</t>
  </si>
  <si>
    <t>480088-029</t>
  </si>
  <si>
    <t>01/14/2019</t>
  </si>
  <si>
    <t>$2,100.00</t>
  </si>
  <si>
    <t>1.32 kW</t>
  </si>
  <si>
    <t>3,933 kWh</t>
  </si>
  <si>
    <t>480088-030</t>
  </si>
  <si>
    <t>$1,455.00</t>
  </si>
  <si>
    <t>1.70 kW</t>
  </si>
  <si>
    <t>3,713 kWh</t>
  </si>
  <si>
    <t>480088-031</t>
  </si>
  <si>
    <t>01/15/2019</t>
  </si>
  <si>
    <t>$903.00</t>
  </si>
  <si>
    <t>0.53 kW</t>
  </si>
  <si>
    <t>2,496 kWh</t>
  </si>
  <si>
    <t>480088-032</t>
  </si>
  <si>
    <t>01/02/2019</t>
  </si>
  <si>
    <t>$971.00</t>
  </si>
  <si>
    <t>0.52 kW</t>
  </si>
  <si>
    <t>2,465 kWh</t>
  </si>
  <si>
    <t>480088-033</t>
  </si>
  <si>
    <t>04/17/2019</t>
  </si>
  <si>
    <t>$1,920.00</t>
  </si>
  <si>
    <t>2,532 kWh</t>
  </si>
  <si>
    <t>480088-034</t>
  </si>
  <si>
    <t>$320.00</t>
  </si>
  <si>
    <t>0.18 kW</t>
  </si>
  <si>
    <t>506 kWh</t>
  </si>
  <si>
    <t>480088-035</t>
  </si>
  <si>
    <t>$720.00</t>
  </si>
  <si>
    <t>1,039 kWh</t>
  </si>
  <si>
    <t>480088-036</t>
  </si>
  <si>
    <t>$1,504.00</t>
  </si>
  <si>
    <t>2,327 kWh</t>
  </si>
  <si>
    <t>480088-037</t>
  </si>
  <si>
    <t>0.92 kW</t>
  </si>
  <si>
    <t>2,069 kWh</t>
  </si>
  <si>
    <t>480088-038</t>
  </si>
  <si>
    <t>$440.00</t>
  </si>
  <si>
    <t>644 kWh</t>
  </si>
  <si>
    <t>480088-039</t>
  </si>
  <si>
    <t>01/29/2019</t>
  </si>
  <si>
    <t>1,999 kWh</t>
  </si>
  <si>
    <t>480088-040</t>
  </si>
  <si>
    <t>$1,908.00</t>
  </si>
  <si>
    <t>1.30 kW</t>
  </si>
  <si>
    <t>2,585 kWh</t>
  </si>
  <si>
    <t>480088-041</t>
  </si>
  <si>
    <t>$1,600.00</t>
  </si>
  <si>
    <t>0.82 kW</t>
  </si>
  <si>
    <t>1,967 kWh</t>
  </si>
  <si>
    <t>480088-042</t>
  </si>
  <si>
    <t>04/09/2019</t>
  </si>
  <si>
    <t>$1,990.00</t>
  </si>
  <si>
    <t>2.89 kW</t>
  </si>
  <si>
    <t>6,495 kWh</t>
  </si>
  <si>
    <t>480088-043</t>
  </si>
  <si>
    <t>03/25/2019</t>
  </si>
  <si>
    <t>$686.00</t>
  </si>
  <si>
    <t>0.88 kW</t>
  </si>
  <si>
    <t>1,954 kWh</t>
  </si>
  <si>
    <t>480088-044</t>
  </si>
  <si>
    <t>04/26/2019</t>
  </si>
  <si>
    <t>$1,961.00</t>
  </si>
  <si>
    <t>1.44 kW</t>
  </si>
  <si>
    <t>3,243 kWh</t>
  </si>
  <si>
    <t>480088-045</t>
  </si>
  <si>
    <t>$1,954.00</t>
  </si>
  <si>
    <t>2,680 kWh</t>
  </si>
  <si>
    <t>480088-046</t>
  </si>
  <si>
    <t>03/21/2019</t>
  </si>
  <si>
    <t>$1,360.00</t>
  </si>
  <si>
    <t>0.69 kW</t>
  </si>
  <si>
    <t>2,228 kWh</t>
  </si>
  <si>
    <t>480088-047</t>
  </si>
  <si>
    <t>03/01/2019</t>
  </si>
  <si>
    <t>0.25 kW</t>
  </si>
  <si>
    <t>317 kWh</t>
  </si>
  <si>
    <t>480088-048</t>
  </si>
  <si>
    <t>02/08/2019</t>
  </si>
  <si>
    <t>$1,640.00</t>
  </si>
  <si>
    <t>3,404 kWh</t>
  </si>
  <si>
    <t>480088-049</t>
  </si>
  <si>
    <t>$494.00</t>
  </si>
  <si>
    <t>1.65 kW</t>
  </si>
  <si>
    <t>7,235 kWh</t>
  </si>
  <si>
    <t>480088-050</t>
  </si>
  <si>
    <t>04/18/2019</t>
  </si>
  <si>
    <t>$1,448.67</t>
  </si>
  <si>
    <t>1.20 kW</t>
  </si>
  <si>
    <t>4,776 kWh</t>
  </si>
  <si>
    <t>480088-051</t>
  </si>
  <si>
    <t>$1,980.00</t>
  </si>
  <si>
    <t>1.38 kW</t>
  </si>
  <si>
    <t>3,103 kWh</t>
  </si>
  <si>
    <t>480088-052</t>
  </si>
  <si>
    <t>02/01/2019</t>
  </si>
  <si>
    <t>$1,120.00</t>
  </si>
  <si>
    <t>1,704 kWh</t>
  </si>
  <si>
    <t>480088-053</t>
  </si>
  <si>
    <t>$400.00</t>
  </si>
  <si>
    <t>0.20 kW</t>
  </si>
  <si>
    <t>1,063 kWh</t>
  </si>
  <si>
    <t>480088-056</t>
  </si>
  <si>
    <t>480088-057</t>
  </si>
  <si>
    <t>04/22/2019</t>
  </si>
  <si>
    <t>$1,272.00</t>
  </si>
  <si>
    <t>1.34 kW</t>
  </si>
  <si>
    <t>3,000 kWh</t>
  </si>
  <si>
    <t>480088-058</t>
  </si>
  <si>
    <t>$1,601.00</t>
  </si>
  <si>
    <t>1.31 kW</t>
  </si>
  <si>
    <t>2,952 kWh</t>
  </si>
  <si>
    <t>480088-060</t>
  </si>
  <si>
    <t>$1,040.00</t>
  </si>
  <si>
    <t>2,362 kWh</t>
  </si>
  <si>
    <t>480088-061</t>
  </si>
  <si>
    <t>0.22 kW</t>
  </si>
  <si>
    <t>545 kWh</t>
  </si>
  <si>
    <t>480104-002</t>
  </si>
  <si>
    <t>04/02/2019</t>
  </si>
  <si>
    <t>$1,171.00</t>
  </si>
  <si>
    <t>1.72 kW</t>
  </si>
  <si>
    <t>3,848 kWh</t>
  </si>
  <si>
    <t>601780</t>
  </si>
  <si>
    <t>SAVE ON ENERGY MONITORING AND TARGETING PROGRAM</t>
  </si>
  <si>
    <t>12/31/2020</t>
  </si>
  <si>
    <t>$35,000.00</t>
  </si>
  <si>
    <t>971957</t>
  </si>
  <si>
    <t>978379</t>
  </si>
  <si>
    <t>BRI-480086-004</t>
  </si>
  <si>
    <t>SAVE ON ENERGY BUSINESS REFRIGERATION INCENTIVE PROGRAM</t>
  </si>
  <si>
    <t>05/07/2018</t>
  </si>
  <si>
    <t>$469.00</t>
  </si>
  <si>
    <t>0.02 kW</t>
  </si>
  <si>
    <t>4,367 kWh</t>
  </si>
  <si>
    <t>BRI-480128-001</t>
  </si>
  <si>
    <t>$430.00</t>
  </si>
  <si>
    <t>0.11 kW</t>
  </si>
  <si>
    <t>2,881 kWh</t>
  </si>
  <si>
    <t>BRI-480128-002</t>
  </si>
  <si>
    <t>10/24/2018</t>
  </si>
  <si>
    <t>$1,077.00</t>
  </si>
  <si>
    <t>0.15 kW</t>
  </si>
  <si>
    <t>7,390 kWh</t>
  </si>
  <si>
    <t>BRI-480128-003</t>
  </si>
  <si>
    <t>10/25/2018</t>
  </si>
  <si>
    <t>$310.00</t>
  </si>
  <si>
    <t>2,592 kWh</t>
  </si>
  <si>
    <t>BRI-480128-004</t>
  </si>
  <si>
    <t>$944.00</t>
  </si>
  <si>
    <t>0.05 kW</t>
  </si>
  <si>
    <t>7,684 kWh</t>
  </si>
  <si>
    <t>BRI-480128-005</t>
  </si>
  <si>
    <t>$20.00</t>
  </si>
  <si>
    <t>289 kWh</t>
  </si>
  <si>
    <t>BRI-480128-006</t>
  </si>
  <si>
    <t>01/31/2019</t>
  </si>
  <si>
    <t>$1,035.00</t>
  </si>
  <si>
    <t>0.27 kW</t>
  </si>
  <si>
    <t>6,170 kWh</t>
  </si>
  <si>
    <t>BRI-480128-007</t>
  </si>
  <si>
    <t>4,051 kWh</t>
  </si>
  <si>
    <t>BRI-480128-009</t>
  </si>
  <si>
    <t>02/22/2019</t>
  </si>
  <si>
    <t>$1,329.00</t>
  </si>
  <si>
    <t>0.32 kW</t>
  </si>
  <si>
    <t>8,684 kWh</t>
  </si>
  <si>
    <t>NOT-79-00001</t>
  </si>
  <si>
    <t>SAVE ON ENERGY HOME ASSISTANCE PROGRAM</t>
  </si>
  <si>
    <t>01/29/2018</t>
  </si>
  <si>
    <t>$306.00</t>
  </si>
  <si>
    <t>0.42 kW</t>
  </si>
  <si>
    <t>878 kWh</t>
  </si>
  <si>
    <t>Account Type</t>
  </si>
  <si>
    <t>GS&lt;50</t>
  </si>
  <si>
    <t>Residential</t>
  </si>
  <si>
    <t>GS&gt;50</t>
  </si>
  <si>
    <t>Adjustment
Factor kW</t>
  </si>
  <si>
    <t>Adjustment
Factor kWh</t>
  </si>
  <si>
    <t>PROGRAM</t>
  </si>
  <si>
    <t>kW</t>
  </si>
  <si>
    <t>NTG</t>
  </si>
  <si>
    <t>Realization Rate</t>
  </si>
  <si>
    <t>Adjustment Factor</t>
  </si>
  <si>
    <t>kWh</t>
  </si>
  <si>
    <t>Taken from 2017 Final Verified Results. Available as an attachment.</t>
  </si>
  <si>
    <t>Save on Energy Heating &amp; Cooling Program</t>
  </si>
  <si>
    <t>Save on Energy Home Assistance Program</t>
  </si>
  <si>
    <t>Save on Energy Retrofit Program</t>
  </si>
  <si>
    <t>Save on Energy Small Business Lighting Program</t>
  </si>
  <si>
    <t>Save on Energy High Performance New Construction Program</t>
  </si>
  <si>
    <t>PERSISTANCE - kWh</t>
  </si>
  <si>
    <t>PERSISTANCE - kW</t>
  </si>
  <si>
    <t>AVERAGE</t>
  </si>
  <si>
    <t>Year 1</t>
  </si>
  <si>
    <t>Year 2</t>
  </si>
  <si>
    <t>Year 3</t>
  </si>
  <si>
    <t>Year 4</t>
  </si>
  <si>
    <t>Year 5</t>
  </si>
  <si>
    <t>TOTAL</t>
  </si>
  <si>
    <t>Verified Results not available. Most similar program is Small Business Lighting.</t>
  </si>
  <si>
    <t>GROSS</t>
  </si>
  <si>
    <t>Total Energy 
Savings (kWh)</t>
  </si>
  <si>
    <t>Total Demand
Savings (kW)</t>
  </si>
  <si>
    <t>2nd Year</t>
  </si>
  <si>
    <t>2nd Year kW Savings</t>
  </si>
  <si>
    <t>3rd Year</t>
  </si>
  <si>
    <t>4th Year</t>
  </si>
  <si>
    <t>5th Year</t>
  </si>
  <si>
    <t>1st Year kW Savings</t>
  </si>
  <si>
    <t>KW- DEMAND</t>
  </si>
  <si>
    <t>KWh- ENERGY</t>
  </si>
  <si>
    <t>3rd Year kW Savings</t>
  </si>
  <si>
    <t>4th Year kW Savings</t>
  </si>
  <si>
    <t>5th Year kW Savings</t>
  </si>
  <si>
    <t>1st Year kWh Savings</t>
  </si>
  <si>
    <t>2nd Year kWh Savings</t>
  </si>
  <si>
    <t>3rd Year kWh Savings</t>
  </si>
  <si>
    <t>4th Year kWh Savings</t>
  </si>
  <si>
    <t>5th Year kWh Savings</t>
  </si>
  <si>
    <t>Year 6</t>
  </si>
  <si>
    <t>Year 7</t>
  </si>
  <si>
    <t>Year 8</t>
  </si>
  <si>
    <t>Year 9</t>
  </si>
  <si>
    <t>6th Year</t>
  </si>
  <si>
    <t>7th Year</t>
  </si>
  <si>
    <t>8th Year</t>
  </si>
  <si>
    <t>9th Year</t>
  </si>
  <si>
    <t>6th Year kW Savings</t>
  </si>
  <si>
    <t>7th Year kW Savings</t>
  </si>
  <si>
    <t>8th Year kW Savings</t>
  </si>
  <si>
    <t>9th Year kW Savings</t>
  </si>
  <si>
    <t>1st Year</t>
  </si>
  <si>
    <t>YEAR TO REPORT</t>
  </si>
  <si>
    <t>Year 10</t>
  </si>
  <si>
    <t>10th Year kW Savings</t>
  </si>
  <si>
    <t>10th Year</t>
  </si>
  <si>
    <t>Net Energy Savings (kWh)</t>
  </si>
  <si>
    <t>Net Energy Savings Persistence (kWh)</t>
  </si>
  <si>
    <t>Monthly Multiplier</t>
  </si>
  <si>
    <t xml:space="preserve">Net Demand Savings (kW) </t>
  </si>
  <si>
    <t>Net Peak Demand Savings Persistence (kW)</t>
  </si>
  <si>
    <t>&lt;50</t>
  </si>
  <si>
    <t>&gt;50</t>
  </si>
  <si>
    <t>2020, 2021, 2022</t>
  </si>
  <si>
    <t>December 2020</t>
  </si>
  <si>
    <t>RR Applications</t>
  </si>
  <si>
    <t>Jun 27, 2022 2:37 PM</t>
  </si>
  <si>
    <t>2018-NR-06</t>
  </si>
  <si>
    <t>01/06/2020</t>
  </si>
  <si>
    <t>$9,750.00</t>
  </si>
  <si>
    <t>9.56 kW</t>
  </si>
  <si>
    <t>60,658 kWh</t>
  </si>
  <si>
    <t>203932</t>
  </si>
  <si>
    <t>October 2021</t>
  </si>
  <si>
    <t>06/17/2021</t>
  </si>
  <si>
    <t>$1,303.81</t>
  </si>
  <si>
    <t>1.45 kW</t>
  </si>
  <si>
    <t>13,038 kWh</t>
  </si>
  <si>
    <t>Large User</t>
  </si>
  <si>
    <t>RETROFIT 2020</t>
  </si>
  <si>
    <t>RETROFIT 2021</t>
  </si>
  <si>
    <t>HPNC 2020</t>
  </si>
  <si>
    <t>Heating &amp; Cooling</t>
  </si>
  <si>
    <t>Over 50kW %</t>
  </si>
  <si>
    <t>Less 50kW %</t>
  </si>
  <si>
    <t>USED FOR 2021 LRAM SUBMISSION</t>
  </si>
  <si>
    <t>INCLUDED IN IRM 2021. 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</si>
</sst>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#,##0.0000"/>
    <numFmt numFmtId="167" formatCode="0.000%"/>
  </numFmts>
  <fonts count="23" x14ac:knownFonts="1">
    <font>
      <sz val="11"/>
      <color indexed="8"/>
      <name val="Calibri"/>
      <family val="2"/>
      <scheme val="minor"/>
    </font>
    <font>
      <u/>
      <sz val="11"/>
      <color indexed="12"/>
      <name val="Calibri"/>
    </font>
    <font>
      <b/>
      <sz val="11"/>
      <name val="Calibri"/>
    </font>
    <font>
      <b/>
      <sz val="11"/>
      <name val="Calibri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33CC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7" fillId="0" borderId="0" xfId="0" applyFont="1"/>
    <xf numFmtId="164" fontId="0" fillId="0" borderId="0" xfId="0" applyNumberFormat="1" applyAlignment="1">
      <alignment horizontal="center"/>
    </xf>
    <xf numFmtId="0" fontId="7" fillId="6" borderId="0" xfId="0" applyFont="1" applyFill="1" applyAlignment="1">
      <alignment horizontal="left"/>
    </xf>
    <xf numFmtId="164" fontId="0" fillId="6" borderId="0" xfId="0" applyNumberFormat="1" applyFill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12" fillId="0" borderId="0" xfId="0" applyFont="1"/>
    <xf numFmtId="164" fontId="11" fillId="5" borderId="0" xfId="0" applyNumberFormat="1" applyFont="1" applyFill="1" applyAlignment="1">
      <alignment horizontal="center"/>
    </xf>
    <xf numFmtId="0" fontId="13" fillId="0" borderId="0" xfId="0" applyFont="1"/>
    <xf numFmtId="165" fontId="0" fillId="0" borderId="0" xfId="0" applyNumberFormat="1"/>
    <xf numFmtId="0" fontId="7" fillId="7" borderId="0" xfId="0" applyFont="1" applyFill="1"/>
    <xf numFmtId="0" fontId="7" fillId="8" borderId="0" xfId="0" applyFont="1" applyFill="1" applyAlignment="1">
      <alignment horizontal="center"/>
    </xf>
    <xf numFmtId="2" fontId="0" fillId="0" borderId="0" xfId="0" applyNumberFormat="1"/>
    <xf numFmtId="2" fontId="13" fillId="0" borderId="0" xfId="0" applyNumberFormat="1" applyFont="1"/>
    <xf numFmtId="2" fontId="4" fillId="2" borderId="0" xfId="0" applyNumberFormat="1" applyFont="1" applyFill="1" applyAlignment="1">
      <alignment horizontal="left" wrapText="1"/>
    </xf>
    <xf numFmtId="164" fontId="0" fillId="3" borderId="0" xfId="0" applyNumberFormat="1" applyFill="1" applyAlignment="1">
      <alignment horizontal="center"/>
    </xf>
    <xf numFmtId="164" fontId="4" fillId="9" borderId="0" xfId="0" applyNumberFormat="1" applyFont="1" applyFill="1" applyAlignment="1">
      <alignment horizontal="center" wrapText="1"/>
    </xf>
    <xf numFmtId="4" fontId="0" fillId="0" borderId="0" xfId="0" applyNumberFormat="1"/>
    <xf numFmtId="164" fontId="0" fillId="5" borderId="0" xfId="0" applyNumberFormat="1" applyFill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0" fillId="4" borderId="0" xfId="0" applyNumberFormat="1" applyFill="1" applyAlignment="1">
      <alignment horizontal="center"/>
    </xf>
    <xf numFmtId="4" fontId="7" fillId="4" borderId="0" xfId="0" applyNumberFormat="1" applyFont="1" applyFill="1" applyAlignment="1">
      <alignment horizontal="center"/>
    </xf>
    <xf numFmtId="4" fontId="4" fillId="9" borderId="0" xfId="0" applyNumberFormat="1" applyFont="1" applyFill="1" applyAlignment="1">
      <alignment horizontal="center" wrapText="1"/>
    </xf>
    <xf numFmtId="4" fontId="4" fillId="10" borderId="0" xfId="0" applyNumberFormat="1" applyFont="1" applyFill="1" applyAlignment="1">
      <alignment horizontal="center" wrapText="1"/>
    </xf>
    <xf numFmtId="4" fontId="7" fillId="5" borderId="0" xfId="0" applyNumberFormat="1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horizont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3" fontId="16" fillId="11" borderId="0" xfId="0" applyNumberFormat="1" applyFont="1" applyFill="1" applyAlignment="1" applyProtection="1">
      <alignment vertical="center"/>
      <protection locked="0"/>
    </xf>
    <xf numFmtId="3" fontId="16" fillId="11" borderId="0" xfId="0" applyNumberFormat="1" applyFont="1" applyFill="1" applyAlignment="1" applyProtection="1">
      <alignment horizontal="center" vertical="center"/>
      <protection locked="0"/>
    </xf>
    <xf numFmtId="3" fontId="17" fillId="14" borderId="3" xfId="0" applyNumberFormat="1" applyFont="1" applyFill="1" applyBorder="1" applyAlignment="1" applyProtection="1">
      <alignment horizontal="center" vertical="center"/>
      <protection locked="0"/>
    </xf>
    <xf numFmtId="3" fontId="17" fillId="11" borderId="0" xfId="0" applyNumberFormat="1" applyFont="1" applyFill="1" applyAlignment="1" applyProtection="1">
      <alignment horizontal="center" vertical="center"/>
      <protection locked="0"/>
    </xf>
    <xf numFmtId="166" fontId="17" fillId="14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167" fontId="0" fillId="0" borderId="0" xfId="0" applyNumberFormat="1"/>
    <xf numFmtId="4" fontId="17" fillId="14" borderId="3" xfId="0" applyNumberFormat="1" applyFont="1" applyFill="1" applyBorder="1" applyAlignment="1" applyProtection="1">
      <alignment horizontal="center" vertical="center"/>
      <protection locked="0"/>
    </xf>
    <xf numFmtId="4" fontId="17" fillId="11" borderId="0" xfId="0" applyNumberFormat="1" applyFont="1" applyFill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3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/>
    </xf>
    <xf numFmtId="0" fontId="22" fillId="0" borderId="0" xfId="0" applyFont="1"/>
    <xf numFmtId="4" fontId="7" fillId="4" borderId="0" xfId="0" applyNumberFormat="1" applyFont="1" applyFill="1" applyAlignment="1">
      <alignment horizontal="center"/>
    </xf>
    <xf numFmtId="4" fontId="7" fillId="13" borderId="0" xfId="0" applyNumberFormat="1" applyFont="1" applyFill="1" applyAlignment="1">
      <alignment horizontal="center"/>
    </xf>
    <xf numFmtId="4" fontId="7" fillId="12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.ieso.ca/suite/sites/reported-results/page/applications/record/lUB_6AwkdN7iL85_ADFXVZwG4wBUN6m4VVgqiVo9pv7FN1n6KX0zT34Ydhd8meg5Wi1oJNm8-t-mwl12zDBQ_KQBZf_qkl7IyvpwwoCLxN2TwU6V6i5/view/summary" TargetMode="External"/><Relationship Id="rId13" Type="http://schemas.openxmlformats.org/officeDocument/2006/relationships/hyperlink" Target="https://online.ieso.ca/suite/sites/reported-results/page/applications/record/lUB_6AwkdN7iL85_ADFXVZwG4wBUN6m4VVgqiVo9pv7FN1n6KX0zT34Ydhd8meg5Wi1oJNm8-t-mwl12zDAQvuQBTNeHCHcB1b1qfUcDq-y5h7MDHQ_/view/summary" TargetMode="External"/><Relationship Id="rId18" Type="http://schemas.openxmlformats.org/officeDocument/2006/relationships/hyperlink" Target="https://online.ieso.ca/suite/sites/reported-results/page/applications/record/lUB_6AwkdN7iL85_ADFXVZwG4wBUN6m4VVgqiVo9pv7FN1n6KX0zT34Ydhd8meg5Wi1oJNm8-t-mwrxNNE8Nos2aS_-Q-gCgSeTiDau96VltS4mt_sl/view/summary" TargetMode="External"/><Relationship Id="rId3" Type="http://schemas.openxmlformats.org/officeDocument/2006/relationships/hyperlink" Target="https://online.ieso.ca/suite/sites/reported-results/page/applications/record/lUB_6AwkdN7iL85_ADFXVZwG4wBUN6m4VVgqiVo9pv7FN1n6KX0zT34Ydhd8meg5Wi1oJNm8-t-mwl12zDAQ_eQBagL1XT_MMUnMl3q-O-81tFqoZh7/view/summary" TargetMode="External"/><Relationship Id="rId21" Type="http://schemas.openxmlformats.org/officeDocument/2006/relationships/hyperlink" Target="https://online.ieso.ca/suite/sites/reported-results/page/applications/record/lUB_6AwkdN7iL85_ADFXVZwG4wBUN6m4VVgqiVo9pv7FN1n6KX0zT34Ydhd8meg5Wi1oJNm8-t-mwl12zDBQ_uQBRNYNIetufSLS-obZfPvpCRJ-PLE/view/summary" TargetMode="External"/><Relationship Id="rId7" Type="http://schemas.openxmlformats.org/officeDocument/2006/relationships/hyperlink" Target="https://online.ieso.ca/suite/sites/reported-results/page/applications/record/lUB_6AwkdN7iL85_ADFXVZwG4wBUN6m4VVgqiVo9pv7FN1n6KX0zT34Ydhd8meg5Wi1oJNm8-t-mwl12DXGRvGQBZ6yYdTiLe8xtjInQeMcwFseyM1R/view/summary" TargetMode="External"/><Relationship Id="rId12" Type="http://schemas.openxmlformats.org/officeDocument/2006/relationships/hyperlink" Target="https://online.ieso.ca/suite/sites/reported-results/page/applications/record/lUB_6AwkdN7iL85_ADFXVZwG4wBUN6m4VVgqiVo9pv7FN1n6KX0zT34Ydhd8meg5Wi1oJNm8-t-mwl32TLJTfGQBVGy39k0J_v6qzuj8z-hkI1Exrzb/view/summary" TargetMode="External"/><Relationship Id="rId17" Type="http://schemas.openxmlformats.org/officeDocument/2006/relationships/hyperlink" Target="https://online.ieso.ca/suite/sites/reported-results/page/applications/record/lUB_6AwkdN7iL85_ADFXVZwG4wBUN6m4VVgqiVo9pv7FN1n6KX0zT34Ydhd8meg5Wi1oJNm8-t-mwl12jLDR_CQBRqWG_UxDPiY2eLSG_oBRO-HVa0R/view/summary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online.ieso.ca/suite/sites/reported-results/page/applications/record/lUB_6AwkdN7iL85_ADFXVZwG4wBUN6m4VVgqiVo9pv7FN1n6KX0zT34Ydhd8meg5Wi1oJNm8-t-mwrxNNE9Mos2adKJW2QMJBdGY8iES_w0XAFEqp7g/view/summary" TargetMode="External"/><Relationship Id="rId16" Type="http://schemas.openxmlformats.org/officeDocument/2006/relationships/hyperlink" Target="https://online.ieso.ca/suite/sites/reported-results/page/applications/record/lUB_6AwkdN7iL85_ADFXVZwG4wBUN6m4VVgqiVo9pv7FN1n6KX0zT34Ydhd8meg5Wi1oJNm8-t-mwl12zDBQvuQBcmVzMYJZ2Y1b7YMYD1cBphiuGaL/view/summary" TargetMode="External"/><Relationship Id="rId20" Type="http://schemas.openxmlformats.org/officeDocument/2006/relationships/hyperlink" Target="https://online.ieso.ca/suite/sites/reported-results/page/applications/record/lUB_6AwkdN7iL85_ADFXVZwG4wBUN6m4VVgqiVo9pv7FN1n6KX0zT34Ydhd8meg5Wi1oJNm8-t-mwl12zDBTPKQBYMwUuKngSzdGi7n-kLIcHAsJfXm/view/summary" TargetMode="External"/><Relationship Id="rId1" Type="http://schemas.openxmlformats.org/officeDocument/2006/relationships/hyperlink" Target="https://online.ieso.ca/suite/sites/reported-results/page/applications/record/lUB_6AwkdN7iL85_ADFXVZwG4wBUN6m4VVgqiVo9pv7FN1n6KX0zT34Ydhd8meg5Wi1oJNm8-t-mwrxNNA8PIY2aRlduM9dzSHvvj64aKrBIbEePRsO/view/summary" TargetMode="External"/><Relationship Id="rId6" Type="http://schemas.openxmlformats.org/officeDocument/2006/relationships/hyperlink" Target="https://online.ieso.ca/suite/sites/reported-results/page/applications/record/lUB_6AwkdN7iL85_ADFXVZwG4wBUN6m4VVgqiVo9pv7FN1n6KX0zT34Ydhd8meg5Wi1oJNm8-t-mwl12zDAQ_KQBXnu0D1ikYj3izBWIQUPqRaTfilA/view/summary" TargetMode="External"/><Relationship Id="rId11" Type="http://schemas.openxmlformats.org/officeDocument/2006/relationships/hyperlink" Target="https://online.ieso.ca/suite/sites/reported-results/page/applications/record/lUB_6AwkdN7iL85_ADFXVZwG4wBUN6m4VVgqiVo9pv7FN1n6KX0zT34Ydhd8meg5Wi1oJNm8-t-mwl12zDBQ_uQBRNYNIetufSLS-obZfPvpCRJ-PLE/view/summary" TargetMode="External"/><Relationship Id="rId24" Type="http://schemas.openxmlformats.org/officeDocument/2006/relationships/hyperlink" Target="https://online.ieso.ca/suite/sites/reported-results/page/applications/record/lUB_6AwkdN7iL85_ADFXVZwG4wBUN6m4VVgqiVo9pv7FN1n6KX0zT34Ydhd8meg5Wi1oJNm8-t-mwl12zDBQvuQBcmVzMYJZ2Y1b7YMYD1cBphiuGaL/view/summary" TargetMode="External"/><Relationship Id="rId5" Type="http://schemas.openxmlformats.org/officeDocument/2006/relationships/hyperlink" Target="https://online.ieso.ca/suite/sites/reported-results/page/applications/record/lUB_6AwkdN7iL85_ADFXVZwG4wBUN6m4VVgqiVo9pv7FN1n6KX0zT34Ydhd8meg5Wi1oJNm8-t-mwl12zDARPKQBWM8IlTqwFQA92o9QUnbNyR0Rg7M/view/summary" TargetMode="External"/><Relationship Id="rId15" Type="http://schemas.openxmlformats.org/officeDocument/2006/relationships/hyperlink" Target="https://online.ieso.ca/suite/sites/reported-results/page/applications/record/lUB_6AwkdN7iL85_ADFXVZwG4wBUN6m4VVgqiVo9pv7FN1n6KX0zT34Ydhd8meg5Wi1oJNm8-t-mwl12zDBTPeQBX3fzimPpaoh-jKHiijlEQXW-Mu8/view/summary" TargetMode="External"/><Relationship Id="rId23" Type="http://schemas.openxmlformats.org/officeDocument/2006/relationships/hyperlink" Target="https://online.ieso.ca/suite/sites/reported-results/page/applications/record/lUB_6AwkdN7iL85_ADFXVZwG4wBUN6m4VVgqiVo9pv7FN1n6KX0zT34Ydhd8meg5Wi1oJNm8-t-mwl12zDBTPeQBX3fzimPpaoh-jKHiijlEQXW-Mu8/view/summary" TargetMode="External"/><Relationship Id="rId10" Type="http://schemas.openxmlformats.org/officeDocument/2006/relationships/hyperlink" Target="https://online.ieso.ca/suite/sites/reported-results/page/applications/record/lUB_6AwkdN7iL85_ADFXVZwG4wBUN6m4VVgqiVo9pv7FN1n6KX0zT34Ydhd8meg5Wi1oJNm8-t-mwl12zDBTPKQBYMwUuKngSzdGi7n-kLIcHAsJfXm/view/summary" TargetMode="External"/><Relationship Id="rId19" Type="http://schemas.openxmlformats.org/officeDocument/2006/relationships/hyperlink" Target="https://online.ieso.ca/suite/sites/reported-results/page/applications/record/lUB_6AwkdN7iL85_ADFXVZwG4wBUN6m4VVgqiVo9pv7FN1n6KX0zT34Ydhd8meg5Wi1oJNm8-t-mwl12zDBQ_KQBZf_qkl7IyvpwwoCLxN2TwU6V6i5/view/summary" TargetMode="External"/><Relationship Id="rId4" Type="http://schemas.openxmlformats.org/officeDocument/2006/relationships/hyperlink" Target="https://online.ieso.ca/suite/sites/reported-results/page/applications/record/lUB_6AwkdN7iL85_ADFXVZwG4wBUN6m4VVgqiVo9pv7FN1n6KX0zT34Ydhd8meg5Wi1oJNm8-t-mwl12DXGRvaQBaLLPAeeR6u3faR2ObfXKekmjBOJ/view/summary" TargetMode="External"/><Relationship Id="rId9" Type="http://schemas.openxmlformats.org/officeDocument/2006/relationships/hyperlink" Target="https://online.ieso.ca/suite/sites/reported-results/page/applications/record/lUB_6AwkdN7iL85_ADFXVZwG4wBUN6m4VVgqiVo9pv7FN1n6KX0zT34Ydhd8meg5Wi1oJNm8-t-mwryP98wPI42aT4t56i2RGkQpUt2a_Gqp4c2SgNb/view/summary" TargetMode="External"/><Relationship Id="rId14" Type="http://schemas.openxmlformats.org/officeDocument/2006/relationships/hyperlink" Target="https://online.ieso.ca/suite/sites/reported-results/page/applications/record/lUB_6AwkdN7iL85_ADFXVZwG4wBUN6m4VVgqiVo9pv7FN1n6KX0zT34Ydhd8meg5Wi1oJNm8-t-mwl12zDBQ_eQBY86p5v5PXl6bYyAqQ7Pi1Btby5d/view/summary" TargetMode="External"/><Relationship Id="rId22" Type="http://schemas.openxmlformats.org/officeDocument/2006/relationships/hyperlink" Target="https://online.ieso.ca/suite/sites/reported-results/page/applications/record/lUB_6AwkdN7iL85_ADFXVZwG4wBUN6m4VVgqiVo9pv7FN1n6KX0zT34Ydhd8meg5Wi1oJNm8-t-mwl12zDBQ_eQBY86p5v5PXl6bYyAqQ7Pi1Btby5d/view/summary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nline.ieso.ca/suite/sites/reported-results/page/applications/record/lQB_6AwkdN7iL85_ADFXVZwG4wBUN6m4VVgqiVo9pv7FN1n6KX0zT34Ydhd8meg5Wi1oJNm8-t-mw978cfjGO1QD9PDTcr672emMo8A-L-NCIg4u0g/view/summary" TargetMode="External"/><Relationship Id="rId117" Type="http://schemas.openxmlformats.org/officeDocument/2006/relationships/hyperlink" Target="https://online.ieso.ca/suite/sites/reported-results/page/applications/record/lQB_6AwkdN7iL85_ADFXVZwG4wBUN6m4VVgqiVo9pv7FN1n6KX0zT34Ydhd8meg5Wi1oJNm8-t-mw948s3oHu1Q9iT5iktaR9qjLUvtDnkChYc5iJI/view/summary" TargetMode="External"/><Relationship Id="rId21" Type="http://schemas.openxmlformats.org/officeDocument/2006/relationships/hyperlink" Target="https://online.ieso.ca/suite/sites/reported-results/page/applications/record/lQB_6AwkdN7iL85_ADFXVZwG4wBUN6m4VVgqiVo9pv7FN1n6KX0zT34Ydhd8meg5Wi1oJNm8-t-mw978MzoH-1QEYqPAq4LD5Q14gAlr_hKiAa2ox8/view/summary" TargetMode="External"/><Relationship Id="rId42" Type="http://schemas.openxmlformats.org/officeDocument/2006/relationships/hyperlink" Target="https://online.ieso.ca/suite/sites/reported-results/page/applications/record/lQB_6AwkdN7iL85_ADFXVZwG4wBUN6m4VVgqiVo9pv7FN1n6KX0zT34Ydhd8meg5Wi1oJNm8-t-mw998MzlHu1QISekItPzlmEE0FjU9m4AOuwv3RA/view/summary" TargetMode="External"/><Relationship Id="rId47" Type="http://schemas.openxmlformats.org/officeDocument/2006/relationships/hyperlink" Target="https://online.ieso.ca/suite/sites/reported-results/page/applications/record/lQB_6AwkdN7iL85_ADFXVZwG4wBUN6m4VVgqiVo9pv7FN1n6KX0zT34Ydhd8meg5Wi1oJNm8-t-mw989MLoFu1Q2mPWI0fMEdY3GOtBXQJGg1YQnTw/view/summary" TargetMode="External"/><Relationship Id="rId63" Type="http://schemas.openxmlformats.org/officeDocument/2006/relationships/hyperlink" Target="https://online.ieso.ca/suite/sites/reported-results/page/applications/record/lQB_6AwkdN7iL85_ADFXVZwG4wBUN6m4VVgqiVo9pv7FN1n6KX0zT34Ydhd8meg5Wi1oJNm8-t-mw9698ThGO1Qkf1MVOLsEK_ZOJpCvvtlIgeRfxI/view/summary" TargetMode="External"/><Relationship Id="rId68" Type="http://schemas.openxmlformats.org/officeDocument/2006/relationships/hyperlink" Target="https://online.ieso.ca/suite/sites/reported-results/page/applications/record/lQB_6AwkdN7iL85_ADFXVZwG4wBUN6m4VVgqiVo9pv7FN1n6KX0zT34Ydhd8meg5Wi1oJNm8-t-mw97-cXpG-1QmnUsUECMKP8NbBZnUuoJtDThpdg/view/summary" TargetMode="External"/><Relationship Id="rId84" Type="http://schemas.openxmlformats.org/officeDocument/2006/relationships/hyperlink" Target="https://online.ieso.ca/suite/sites/reported-results/page/applications/record/lQB_6AwkdN7iL85_ADFXVZwG4wBUN6m4VVgqiVo9pv7FN1n6KX0zT34Ydhd8meg5Wi1oJNm8-t-mw989sDpGO1QPjW2ENx5HA4dUjPzkOwEjKcz9yk/view/summary" TargetMode="External"/><Relationship Id="rId89" Type="http://schemas.openxmlformats.org/officeDocument/2006/relationships/hyperlink" Target="https://online.ieso.ca/suite/sites/reported-results/page/applications/record/lUB_6AwkdN7iL85_ADFXVZwG4wBUN6m4VVgqiVo9pv7FN1n6KX0zT34Ydhd8meg5Wi1oJNm8-t-mwl03zLCTfeQBduskQObW-fMf5n9FCfxCBXj7TA6/view/summary" TargetMode="External"/><Relationship Id="rId112" Type="http://schemas.openxmlformats.org/officeDocument/2006/relationships/hyperlink" Target="https://online.ieso.ca/suite/sites/reported-results/page/applications/record/lUB_6AwkdN7iL85_ADFXVZwG4wBUN6m4VVgqiVo9pv7FN1n6KX0zT34Ydhd8meg5Wi1oJNm8-t-mwrxPdIwPYo2aQF8GG4UWsa6uVu--wdeqJjz7nVC/view/summary" TargetMode="External"/><Relationship Id="rId133" Type="http://schemas.openxmlformats.org/officeDocument/2006/relationships/hyperlink" Target="https://online.ieso.ca/suite/sites/reported-results/page/applications/record/lQB_6AwkdN7iL85_ADFXVZwG4wBUN6m4VVgqiVo9pv7FN1n6KX0zT34Ydhd8meg5Wi1oJNm8-t-mw99-MPlHu1QC7KZ1L9skKNedg21NcPdNlqzpmM/view/summary" TargetMode="External"/><Relationship Id="rId138" Type="http://schemas.openxmlformats.org/officeDocument/2006/relationships/hyperlink" Target="https://online.ieso.ca/suite/sites/reported-results/page/applications/record/lUB_6AwkdN7iL85_ADFXVZwG4wBUN6m4VVgqiVo9pv7FN1n6KX0zT34Ydhd8meg5Wi1oJNm8-t-mwrxPdIwPYY2aR_61Qv9Cz2CBopE6YXIRO0v0dj_/view/summary" TargetMode="External"/><Relationship Id="rId154" Type="http://schemas.openxmlformats.org/officeDocument/2006/relationships/hyperlink" Target="https://online.ieso.ca/suite/sites/reported-results/page/applications/record/lUB_6AwkdN7iL85_ADFXVZwG4wBUN6m4VVgqiVo9pv7FN1n6KX0zT34Ydhd8meg5Wi1oJNm8-t-mwrxPdIzNY82aT290eYBGEcn-Tvu-4sYfryHKzBB/view/summary" TargetMode="External"/><Relationship Id="rId159" Type="http://schemas.openxmlformats.org/officeDocument/2006/relationships/hyperlink" Target="https://online.ieso.ca/suite/sites/reported-results/page/applications/record/lQB_6AwkdN7iL85_ADFXVZwG4wBUN6m4VVgqiVo9pv7FN1n6KX0zT34Ydhd8meg5Wi1oJNm8-t-mw98983lHe1Qtr9jJxgSPnt3T0n6nBVMQy1GH14/view/summary" TargetMode="External"/><Relationship Id="rId16" Type="http://schemas.openxmlformats.org/officeDocument/2006/relationships/hyperlink" Target="https://online.ieso.ca/suite/sites/reported-results/page/applications/record/lQB_6AwkdN7iL85_ADFXVZwG4wBUN6m4VVgqiVo9pv7FN1n6KX0zT34Ydhd8meg5Wi1oJNm8-t-mw999cLiHO1Q2HSQz4razC9rVG12FgwcegmlOLs/view/summary" TargetMode="External"/><Relationship Id="rId107" Type="http://schemas.openxmlformats.org/officeDocument/2006/relationships/hyperlink" Target="https://online.ieso.ca/suite/sites/reported-results/page/applications/record/lQB_6AwkdN7iL85_ADFXVZwG4wBUN6m4VVgqiVo9pv7FN1n6KX0zT34Ydhd8meg5Wi1oJNm8-t-mw998sbgFu1QchIMnjlOJ0juH9ZV4ORj5yj8PQ4/view/summary" TargetMode="External"/><Relationship Id="rId11" Type="http://schemas.openxmlformats.org/officeDocument/2006/relationships/hyperlink" Target="https://online.ieso.ca/suite/sites/reported-results/page/applications/record/lQB_6AwkdN7iL85_ADFXVZwG4wBUN6m4VVgqiVo9pv7FN1n6KX0zT34Ydhd8meg5Wi1oJNm8-t-mw979MTjHe1Q8SjQuIwLFyJEAbnP8LVzFWJkz_g/view/summary" TargetMode="External"/><Relationship Id="rId32" Type="http://schemas.openxmlformats.org/officeDocument/2006/relationships/hyperlink" Target="https://online.ieso.ca/suite/sites/reported-results/page/applications/record/lUB_6AwkdN7iL85_ADFXVZwG4wBUN6m4VVgqiVo9pv7FN1n6KX0zT34Ydhd8meg5Wi1oJNm8-t-mwl12zDARPKQBWM8IlTqwFQA92o9QUnbNyR0Rg7M/view/summary" TargetMode="External"/><Relationship Id="rId37" Type="http://schemas.openxmlformats.org/officeDocument/2006/relationships/hyperlink" Target="https://online.ieso.ca/suite/sites/reported-results/page/applications/record/lQB_6AwkdN7iL85_ADFXVZwG4wBUN6m4VVgqiVo9pv7FN1n6KX0zT34Ydhd8meg5Wi1oJNm8-t-mw9_9sDpGO1QvCpPoCe7AstCtsHbYv6q6VwKscU/view/summary" TargetMode="External"/><Relationship Id="rId53" Type="http://schemas.openxmlformats.org/officeDocument/2006/relationships/hyperlink" Target="https://online.ieso.ca/suite/sites/reported-results/page/applications/record/lQB_6AwkdN7iL85_ADFXVZwG4wBUN6m4VVgqiVo9pv7FN1n6KX0zT34Ydhd8meg5Wi1oJNm8-t-mw9_9sLiGe1QeHLE0C08lmTLCibrdHkewwVllN0/view/summary" TargetMode="External"/><Relationship Id="rId58" Type="http://schemas.openxmlformats.org/officeDocument/2006/relationships/hyperlink" Target="https://online.ieso.ca/suite/sites/reported-results/page/applications/record/lQB_6AwkdN7iL85_ADFXVZwG4wBUN6m4VVgqiVo9pv7FN1n6KX0zT34Ydhd8meg5Wi1oJNm8-t-mw98-cXpFu1Q2DKiJZTtP3pLgUUN0CvYukD-ob0/view/summary" TargetMode="External"/><Relationship Id="rId74" Type="http://schemas.openxmlformats.org/officeDocument/2006/relationships/hyperlink" Target="https://online.ieso.ca/suite/sites/reported-results/page/applications/record/lQB_6AwkdN7iL85_ADFXVZwG4wBUN6m4VVgqiVo9pv7FN1n6KX0zT34Ydhd8meg5Wi1oJNm8-t-mw9488fnH-1QAXlFXgh5QM9gO96hSZDjZmgMXiE/view/summary" TargetMode="External"/><Relationship Id="rId79" Type="http://schemas.openxmlformats.org/officeDocument/2006/relationships/hyperlink" Target="https://online.ieso.ca/suite/sites/reported-results/page/applications/record/lUB_6AwkdN7iL85_ADFXVZwG4wBUN6m4VVgqiVo9pv7FN1n6KX0zT34Ydhd8meg5Wi1oJNm8-t-mwl12zDBQ_uQBRNYNIetufSLS-obZfPvpCRJ-PLE/view/summary" TargetMode="External"/><Relationship Id="rId102" Type="http://schemas.openxmlformats.org/officeDocument/2006/relationships/hyperlink" Target="https://online.ieso.ca/suite/sites/reported-results/page/applications/record/lQB_6AwkdN7iL85_ADFXVZwG4wBUN6m4VVgqiVo9pv7FN1n6KX0zT34Ydhd8meg5Wi1oJNm8-t-mw979MLmG-1QfBCQqPhprEv8dWrYljMOKsVjXVw/view/summary" TargetMode="External"/><Relationship Id="rId123" Type="http://schemas.openxmlformats.org/officeDocument/2006/relationships/hyperlink" Target="https://online.ieso.ca/suite/sites/reported-results/page/applications/record/lUB_6AwkdN7iL85_ADFXVZwG4wBUN6m4VVgqiVo9pv7FN1n6KX0zT34Ydhd8meg5Wi1oJNm8-t-mwrxPdIwPYk2aS2uXxgjODsn1c063g0pXHb6K3qq/view/summary" TargetMode="External"/><Relationship Id="rId128" Type="http://schemas.openxmlformats.org/officeDocument/2006/relationships/hyperlink" Target="https://online.ieso.ca/suite/sites/reported-results/page/applications/record/lUB_6AwkdN7iL85_ADFXVZwG4wBUN6m4VVgqiVo9pv7FN1n6KX0zT34Ydhd8meg5Wi1oJNm8-t-mwrxPdIwPYg2af61hdVvhpY-HGbT0o6yB7lLNU5L/view/summary" TargetMode="External"/><Relationship Id="rId144" Type="http://schemas.openxmlformats.org/officeDocument/2006/relationships/hyperlink" Target="https://online.ieso.ca/suite/sites/reported-results/page/applications/record/lQB_6AwkdN7iL85_ADFXVZwG4wBUN6m4VVgqiVo9pv7FN1n6KX0zT34Ydhd8meg5Wi1oJNm8-t-mw998sbjHu1QAYntXMdLe8h71jtgJy1IoDnUS4c/view/summary" TargetMode="External"/><Relationship Id="rId149" Type="http://schemas.openxmlformats.org/officeDocument/2006/relationships/hyperlink" Target="https://online.ieso.ca/suite/sites/reported-results/page/applications/record/lUB_6AwkdN7iL85_ADFXVZwG4wBUN6m4VVgqiVo9pv7FN1n6KX0zT34Ydhd8meg5Wi1oJNm8-t-mwrxPdIzNIY2aXNo07zFYvdFy1Uxj3yzLeEcUjuY/view/summary" TargetMode="External"/><Relationship Id="rId5" Type="http://schemas.openxmlformats.org/officeDocument/2006/relationships/hyperlink" Target="https://online.ieso.ca/suite/sites/reported-results/page/applications/record/lUB_6AwkdN7iL85_ADFXVZwG4wBUN6m4VVgqiVo9pv7FN1n6KX0zT34Ydhd8meg5Wi1oJNm8-t-mwrxPd43Nos2acpiwpTuFAjit_aYVGnOSZdUhaSV/view/summary" TargetMode="External"/><Relationship Id="rId90" Type="http://schemas.openxmlformats.org/officeDocument/2006/relationships/hyperlink" Target="https://online.ieso.ca/suite/sites/reported-results/page/applications/record/lQB_6AwkdN7iL85_ADFXVZwG4wBUN6m4VVgqiVo9pv7FN1n6KX0zT34Ydhd8meg5Wi1oJNm8-t-mw979MLmHO1QCTvOKe7ormmQANAaT7lu488EbM4/view/summary" TargetMode="External"/><Relationship Id="rId95" Type="http://schemas.openxmlformats.org/officeDocument/2006/relationships/hyperlink" Target="https://online.ieso.ca/suite/sites/reported-results/page/applications/record/lQB_6AwkdN7iL85_ADFXVZwG4wBUN6m4VVgqiVo9pv7FN1n6KX0zT34Ydhd8meg5Wi1oJNm8-t-mw9_-czmGu1QWrq5ryVRtVK5bmsEMf4DgJEgwQE/view/summary" TargetMode="External"/><Relationship Id="rId160" Type="http://schemas.openxmlformats.org/officeDocument/2006/relationships/hyperlink" Target="https://online.ieso.ca/suite/sites/reported-results/page/applications/record/lQB_6AwkdN7iL85_ADFXVZwG4wBUN6m4VVgqiVo9pv7FN1n6KX0zT34Ydhd8meg5Wi1oJNm8-t-mw979sDgFu1QF3kR7B01dsq1WujGMLYEK4zvEFQ/view/summary" TargetMode="External"/><Relationship Id="rId165" Type="http://schemas.openxmlformats.org/officeDocument/2006/relationships/hyperlink" Target="https://online.ieso.ca/suite/sites/reported-results/page/applications/record/lQB_6AwkdN7iL85_ADFXVZwG4wBUN6m4VVgqiVo9pv7FN1n6KX0zT34Ydhd8meg5Wi1oJNm8-t-mw98983lHO1QTkbOV13maf57s07-QVgkkSONXqY/view/summary" TargetMode="External"/><Relationship Id="rId22" Type="http://schemas.openxmlformats.org/officeDocument/2006/relationships/hyperlink" Target="https://online.ieso.ca/suite/sites/reported-results/page/applications/record/lQB_6AwkdN7iL85_ADFXVZwG4wBUN6m4VVgqiVo9pv7FN1n6KX0zT34Ydhd8meg5Wi1oJNm8-t-mw999cLlHe1QC24nCE_eMuMU0KrZzCCuprCXoew/view/summary" TargetMode="External"/><Relationship Id="rId27" Type="http://schemas.openxmlformats.org/officeDocument/2006/relationships/hyperlink" Target="https://online.ieso.ca/suite/sites/reported-results/page/applications/record/lQB_6AwkdN7iL85_ADFXVZwG4wBUN6m4VVgqiVo9pv7FN1n6KX0zT34Ydhd8meg5Wi1oJNm8-t-mw999cDgGO1QO7JBvxDf7pKN_K8huLpEOVihG1Q/view/summary" TargetMode="External"/><Relationship Id="rId43" Type="http://schemas.openxmlformats.org/officeDocument/2006/relationships/hyperlink" Target="https://online.ieso.ca/suite/sites/reported-results/page/applications/record/lUB_6AwkdN7iL85_ADFXVZwG4wBUN6m4VVgqiVo9pv7FN1n6KX0zT34Ydhd8meg5Wi1oJNm8-t-mwl12zDAQ_KQBXnu0D1ikYj3izBWIQUPqRaTfilA/view/summary" TargetMode="External"/><Relationship Id="rId48" Type="http://schemas.openxmlformats.org/officeDocument/2006/relationships/hyperlink" Target="https://online.ieso.ca/suite/sites/reported-results/page/applications/record/lQB_6AwkdN7iL85_ADFXVZwG4wBUN6m4VVgqiVo9pv7FN1n6KX0zT34Ydhd8meg5Wi1oJNm8-t-mw9788DiG-1QeEspwWE7ZCYiv1L4ElxzPZL0Ruo/view/summary" TargetMode="External"/><Relationship Id="rId64" Type="http://schemas.openxmlformats.org/officeDocument/2006/relationships/hyperlink" Target="https://online.ieso.ca/suite/sites/reported-results/page/applications/record/lQB_6AwkdN7iL85_ADFXVZwG4wBUN6m4VVgqiVo9pv7FN1n6KX0zT34Ydhd8meg5Wi1oJNm8-t-mw969cbhGe1QiwybSINj5ZSe0RJ9qXJU1663p1U/view/summary" TargetMode="External"/><Relationship Id="rId69" Type="http://schemas.openxmlformats.org/officeDocument/2006/relationships/hyperlink" Target="https://online.ieso.ca/suite/sites/reported-results/page/applications/record/lQB_6AwkdN7iL85_ADFXVZwG4wBUN6m4VVgqiVo9pv7FN1n6KX0zT34Ydhd8meg5Wi1oJNm8-t-mw9998fiG-1QwR6jkKVbnDgea6ltLNs0SgATgYo/view/summary" TargetMode="External"/><Relationship Id="rId113" Type="http://schemas.openxmlformats.org/officeDocument/2006/relationships/hyperlink" Target="https://online.ieso.ca/suite/sites/reported-results/page/applications/record/lQB_6AwkdN7iL85_ADFXVZwG4wBUN6m4VVgqiVo9pv7FN1n6KX0zT34Ydhd8meg5Wi1oJNm8-t-mw968MblHe1QD9k7lwEIrBk8IXrSnUCAQd4Pry8/view/summary" TargetMode="External"/><Relationship Id="rId118" Type="http://schemas.openxmlformats.org/officeDocument/2006/relationships/hyperlink" Target="https://online.ieso.ca/suite/sites/reported-results/page/applications/record/lQB_6AwkdN7iL85_ADFXVZwG4wBUN6m4VVgqiVo9pv7FN1n6KX0zT34Ydhd8meg5Wi1oJNm8-t-mw979MLmGe1QjKDurqWxJHVgWYv1Bf7NP_wTBYE/view/summary" TargetMode="External"/><Relationship Id="rId134" Type="http://schemas.openxmlformats.org/officeDocument/2006/relationships/hyperlink" Target="https://online.ieso.ca/suite/sites/reported-results/page/applications/record/lQB_6AwkdN7iL85_ADFXVZwG4wBUN6m4VVgqiVo9pv7FN1n6KX0zT34Ydhd8meg5Wi1oJNm8-t-mw999sDgGe1QYsBFFXYtZ6we1EJNtmpiJht5GVA/view/summary" TargetMode="External"/><Relationship Id="rId139" Type="http://schemas.openxmlformats.org/officeDocument/2006/relationships/hyperlink" Target="https://online.ieso.ca/suite/sites/reported-results/page/applications/record/lUB_6AwkdN7iL85_ADFXVZwG4wBUN6m4VVgqiVo9pv7FN1n6KX0zT34Ydhd8meg5Wi1oJNm8-t-mwrxPdIzNI82aXk2fTzONp3gWVxcNkrNkmpJcutn/view/summary" TargetMode="External"/><Relationship Id="rId80" Type="http://schemas.openxmlformats.org/officeDocument/2006/relationships/hyperlink" Target="https://online.ieso.ca/suite/sites/reported-results/page/applications/record/lUB_6AwkdN7iL85_ADFXVZwG4wBUN6m4VVgqiVo9pv7FN1n6KX0zT34Ydhd8meg5Wi1oJNm8-t-mwl02zjJQfaQBWHMGmtqB5A-32yhKqbEJ1JIB3jP/view/summary" TargetMode="External"/><Relationship Id="rId85" Type="http://schemas.openxmlformats.org/officeDocument/2006/relationships/hyperlink" Target="https://online.ieso.ca/suite/sites/reported-results/page/applications/record/lUB_6AwkdN7iL85_ADFXVZwG4wBUN6m4VVgqiVo9pv7FN1n6KX0zT34Ydhd8meg5Wi1oJNm8-t-mwl12zDBQ_eQBY86p5v5PXl6bYyAqQ7Pi1Btby5d/view/summary" TargetMode="External"/><Relationship Id="rId150" Type="http://schemas.openxmlformats.org/officeDocument/2006/relationships/hyperlink" Target="https://online.ieso.ca/suite/sites/reported-results/page/applications/record/lUB_6AwkdN7iL85_ADFXVZwG4wBUN6m4VVgqiVo9pv7FN1n6KX0zT34Ydhd8meg5Wi1oJNm8-t-mwrxPdIzNIo2aWaR1CPbLMX4dVOvsoVxDeZecoLB/view/summary" TargetMode="External"/><Relationship Id="rId155" Type="http://schemas.openxmlformats.org/officeDocument/2006/relationships/hyperlink" Target="https://online.ieso.ca/suite/sites/reported-results/page/applications/record/lQB_6AwkdN7iL85_ADFXVZwG4wBUN6m4VVgqiVo9pv7FN1n6KX0zT34Ydhd8meg5Wi1oJNm8-t-mw999cXjH-1QXRhEWetCy9q9c_bgxx7bT4iOqvQ/view/summary" TargetMode="External"/><Relationship Id="rId12" Type="http://schemas.openxmlformats.org/officeDocument/2006/relationships/hyperlink" Target="https://online.ieso.ca/suite/sites/reported-results/page/applications/record/lQB_6AwkdN7iL85_ADFXVZwG4wBUN6m4VVgqiVo9pv7FN1n6KX0zT34Ydhd8meg5Wi1oJNm8-t-mw9_98DlGu1QKeJhHp34kPaXRTcXmTiyT8uOjv8/view/summary" TargetMode="External"/><Relationship Id="rId17" Type="http://schemas.openxmlformats.org/officeDocument/2006/relationships/hyperlink" Target="https://online.ieso.ca/suite/sites/reported-results/page/applications/record/lQB_6AwkdN7iL85_ADFXVZwG4wBUN6m4VVgqiVo9pv7FN1n6KX0zT34Ydhd8meg5Wi1oJNm8-t-mw999cLjGe1QwwxQbPbNkQBFcvv9Fe5wJxsgjuo/view/summary" TargetMode="External"/><Relationship Id="rId33" Type="http://schemas.openxmlformats.org/officeDocument/2006/relationships/hyperlink" Target="https://online.ieso.ca/suite/sites/reported-results/page/applications/record/lQB_6AwkdN7iL85_ADFXVZwG4wBUN6m4VVgqiVo9pv7FN1n6KX0zT34Ydhd8meg5Wi1oJNm8-t-mw999cTiHe1Qs_U72Uw8sbGHGibemq9r9y4UF9Y/view/summary" TargetMode="External"/><Relationship Id="rId38" Type="http://schemas.openxmlformats.org/officeDocument/2006/relationships/hyperlink" Target="https://online.ieso.ca/suite/sites/reported-results/page/applications/record/lQB_6AwkdN7iL85_ADFXVZwG4wBUN6m4VVgqiVo9pv7FN1n6KX0zT34Ydhd8meg5Wi1oJNm8-t-mw969MzpGe1QCNwGMsbXVcyJVvKyZ0mXL-KqlfY/view/summary" TargetMode="External"/><Relationship Id="rId59" Type="http://schemas.openxmlformats.org/officeDocument/2006/relationships/hyperlink" Target="https://online.ieso.ca/suite/sites/reported-results/page/applications/record/lQB_6AwkdN7iL85_ADFXVZwG4wBUN6m4VVgqiVo9pv7FN1n6KX0zT34Ydhd8meg5Wi1oJNm8-t-mw969cfkHu1QOOEufhst5CbdtujXeCO_jgtnbrs/view/summary" TargetMode="External"/><Relationship Id="rId103" Type="http://schemas.openxmlformats.org/officeDocument/2006/relationships/hyperlink" Target="https://online.ieso.ca/suite/sites/reported-results/page/applications/record/lQB_6AwkdN7iL85_ADFXVZwG4wBUN6m4VVgqiVo9pv7FN1n6KX0zT34Ydhd8meg5Wi1oJNm8-t-mw97-cblGO1QwC9cLLAx1iunAVob4J74Pn5LmFE/view/summary" TargetMode="External"/><Relationship Id="rId108" Type="http://schemas.openxmlformats.org/officeDocument/2006/relationships/hyperlink" Target="https://online.ieso.ca/suite/sites/reported-results/page/applications/record/lQB_6AwkdN7iL85_ADFXVZwG4wBUN6m4VVgqiVo9pv7FN1n6KX0zT34Ydhd8meg5Wi1oJNm8-t-mw999sLgHO1QLGxYx55W1215XKMSOdWYIhgdl3w/view/summary" TargetMode="External"/><Relationship Id="rId124" Type="http://schemas.openxmlformats.org/officeDocument/2006/relationships/hyperlink" Target="https://online.ieso.ca/suite/sites/reported-results/page/applications/record/lQB_6AwkdN7iL85_ADFXVZwG4wBUN6m4VVgqiVo9pv7FN1n6KX0zT34Ydhd8meg5Wi1oJNm8-t-mw96-M3kGu1Q8XXtKN7ru5dLShaRiMDk_tFW1jQ/view/summary" TargetMode="External"/><Relationship Id="rId129" Type="http://schemas.openxmlformats.org/officeDocument/2006/relationships/hyperlink" Target="https://online.ieso.ca/suite/sites/reported-results/page/applications/record/lQB_6AwkdN7iL85_ADFXVZwG4wBUN6m4VVgqiVo9pv7FN1n6KX0zT34Ydhd8meg5Wi1oJNm8-t-mw968MfiF-1QchivenXb3WhwonTV2i5fBagZozA/view/summary" TargetMode="External"/><Relationship Id="rId54" Type="http://schemas.openxmlformats.org/officeDocument/2006/relationships/hyperlink" Target="https://online.ieso.ca/suite/sites/reported-results/page/applications/record/lQB_6AwkdN7iL85_ADFXVZwG4wBUN6m4VVgqiVo9pv7FN1n6KX0zT34Ydhd8meg5Wi1oJNm8-t-mw968MLhHu1QYZusKfD_BU7GsRi_ki9PHjvnL6k/view/summary" TargetMode="External"/><Relationship Id="rId70" Type="http://schemas.openxmlformats.org/officeDocument/2006/relationships/hyperlink" Target="https://online.ieso.ca/suite/sites/reported-results/page/applications/record/lQB_6AwkdN7iL85_ADFXVZwG4wBUN6m4VVgqiVo9pv7FN1n6KX0zT34Ydhd8meg5Wi1oJNm8-t-mw9998fiGu1QNR8cH9XTNGaRndOpRjRFlWXJxS0/view/summary" TargetMode="External"/><Relationship Id="rId75" Type="http://schemas.openxmlformats.org/officeDocument/2006/relationships/hyperlink" Target="https://online.ieso.ca/suite/sites/reported-results/page/applications/record/lQB_6AwkdN7iL85_ADFXVZwG4wBUN6m4VVgqiVo9pv7FN1n6KX0zT34Ydhd8meg5Wi1oJNm8-t-mw989sDhGe1QxdLv6FTEp6sn5UtvG3nt7VJVEO8/view/summary" TargetMode="External"/><Relationship Id="rId91" Type="http://schemas.openxmlformats.org/officeDocument/2006/relationships/hyperlink" Target="https://online.ieso.ca/suite/sites/reported-results/page/applications/record/lQB_6AwkdN7iL85_ADFXVZwG4wBUN6m4VVgqiVo9pv7FN1n6KX0zT34Ydhd8meg5Wi1oJNm8-t-mw999cfkG-1QdUfeA-CYkxB7qUFSZ-gVwnJ5Edk/view/summary" TargetMode="External"/><Relationship Id="rId96" Type="http://schemas.openxmlformats.org/officeDocument/2006/relationships/hyperlink" Target="https://online.ieso.ca/suite/sites/reported-results/page/applications/record/lQB_6AwkdN7iL85_ADFXVZwG4wBUN6m4VVgqiVo9pv7FN1n6KX0zT34Ydhd8meg5Wi1oJNm8-t-mw96-M3kG-1Q0BzqSN-otjOIa6HtTxa0d5FgG7E/view/summary" TargetMode="External"/><Relationship Id="rId140" Type="http://schemas.openxmlformats.org/officeDocument/2006/relationships/hyperlink" Target="https://online.ieso.ca/suite/sites/reported-results/page/applications/record/lUB_6AwkdN7iL85_ADFXVZwG4wBUN6m4VVgqiVo9pv7FN1n6KX0zT34Ydhd8meg5Wi1oJNm8-t-mwrxPdIzNI42aVjoQOkTYclE0Eyjmd02NoGuElnw/view/summary" TargetMode="External"/><Relationship Id="rId145" Type="http://schemas.openxmlformats.org/officeDocument/2006/relationships/hyperlink" Target="https://online.ieso.ca/suite/sites/reported-results/page/applications/record/lUB_6AwkdN7iL85_ADFXVZwG4wBUN6m4VVgqiVo9pv7FN1n6KX0zT34Ydhd8meg5Wi1oJNm8-t-mwrxPdIzNIw2af5AbBPgg6AdiIKVD0Jrz_thteaK/view/summary" TargetMode="External"/><Relationship Id="rId161" Type="http://schemas.openxmlformats.org/officeDocument/2006/relationships/hyperlink" Target="https://online.ieso.ca/suite/sites/reported-results/page/applications/record/lQB_6AwkdN7iL85_ADFXVZwG4wBUN6m4VVgqiVo9pv7FN1n6KX0zT34Ydhd8meg5Wi1oJNm8-t-mw999cHnHO1QGPMcY_qDBMoUHTdfGJPt_0hX6q0/view/summary" TargetMode="External"/><Relationship Id="rId166" Type="http://schemas.openxmlformats.org/officeDocument/2006/relationships/hyperlink" Target="https://online.ieso.ca/suite/sites/reported-results/page/applications/record/lQB_6AwkdN7iL85_ADFXVZwG4wBUN6m4VVgqiVo9pv7FN1n6KX0zT34Ydhd8meg5Wi1oJNm8-t-mw989sXhHe1Q4JVGB8rgOyuPIMCEirAGFYFm394/view/summary" TargetMode="External"/><Relationship Id="rId1" Type="http://schemas.openxmlformats.org/officeDocument/2006/relationships/hyperlink" Target="https://online.ieso.ca/suite/sites/reported-results/page/applications/record/lUB_6AwkdN7iL85_ADFXVZwG4wBUN6m4VVgqiVo9pv7FN1n6KX0zT34Ydhd8meg5Wi1oJNm8-t-mwrxOdAyN402ac4RiYwg_UwUi4cx0xjX69tetOVt/view/summary" TargetMode="External"/><Relationship Id="rId6" Type="http://schemas.openxmlformats.org/officeDocument/2006/relationships/hyperlink" Target="https://online.ieso.ca/suite/sites/reported-results/page/applications/record/lQB_6AwkdN7iL85_ADFXVZwG4wBUN6m4VVgqiVo9pv7FN1n6KX0zT34Ydhd8meg5Wi1oJNm8-t-mw969sDmHu1Q8crbzrDJQE3gbB3gDeft70ekQys/view/summary" TargetMode="External"/><Relationship Id="rId15" Type="http://schemas.openxmlformats.org/officeDocument/2006/relationships/hyperlink" Target="https://online.ieso.ca/suite/sites/reported-results/page/applications/record/lQB_6AwkdN7iL85_ADFXVZwG4wBUN6m4VVgqiVo9pv7FN1n6KX0zT34Ydhd8meg5Wi1oJNm8-t-mw968cHkHO1QHzdLdNrimev1DWhwi-Qlw3K8MXo/view/summary" TargetMode="External"/><Relationship Id="rId23" Type="http://schemas.openxmlformats.org/officeDocument/2006/relationships/hyperlink" Target="https://online.ieso.ca/suite/sites/reported-results/page/applications/record/lQB_6AwkdN7iL85_ADFXVZwG4wBUN6m4VVgqiVo9pv7FN1n6KX0zT34Ydhd8meg5Wi1oJNm8-t-mw9698HiHO1QuOpCAzBUoMIyb6aTgYGg_FMmkxE/view/summary" TargetMode="External"/><Relationship Id="rId28" Type="http://schemas.openxmlformats.org/officeDocument/2006/relationships/hyperlink" Target="https://online.ieso.ca/suite/sites/reported-results/page/applications/record/lUB_6AwkdN7iL85_ADFXVZwG4wBUN6m4VVgqiVo9pv7FN1n6KX0zT34Ydhd8meg5Wi1oJNm8-t-mwl12DXGRvaQBaLLPAeeR6u3faR2ObfXKekmjBOJ/view/summary" TargetMode="External"/><Relationship Id="rId36" Type="http://schemas.openxmlformats.org/officeDocument/2006/relationships/hyperlink" Target="https://online.ieso.ca/suite/sites/reported-results/page/applications/record/lQB_6AwkdN7iL85_ADFXVZwG4wBUN6m4VVgqiVo9pv7FN1n6KX0zT34Ydhd8meg5Wi1oJNm8-t-mw97-czgGO1Q0s_ty6cauxIntIQ4X3FMK89SeXs/view/summary" TargetMode="External"/><Relationship Id="rId49" Type="http://schemas.openxmlformats.org/officeDocument/2006/relationships/hyperlink" Target="https://online.ieso.ca/suite/sites/reported-results/page/applications/record/lQB_6AwkdN7iL85_ADFXVZwG4wBUN6m4VVgqiVo9pv7FN1n6KX0zT34Ydhd8meg5Wi1oJNm8-t-mw98-cXgGu1Q7Ktdip9LxMxfYRImFa4uHYW6HJE/view/summary" TargetMode="External"/><Relationship Id="rId57" Type="http://schemas.openxmlformats.org/officeDocument/2006/relationships/hyperlink" Target="https://online.ieso.ca/suite/sites/reported-results/page/applications/record/lQB_6AwkdN7iL85_ADFXVZwG4wBUN6m4VVgqiVo9pv7FN1n6KX0zT34Ydhd8meg5Wi1oJNm8-t-mw978cboGe1QOlCdBOke4dbsXuhO1OTkKIjQYEM/view/summary" TargetMode="External"/><Relationship Id="rId106" Type="http://schemas.openxmlformats.org/officeDocument/2006/relationships/hyperlink" Target="https://online.ieso.ca/suite/sites/reported-results/page/applications/record/lQB_6AwkdN7iL85_ADFXVZwG4wBUN6m4VVgqiVo9pv7FN1n6KX0zT34Ydhd8meg5Wi1oJNm8-t-mw9_9szoH-1Q2nSJr-j8-BTwyM_0Wa957YRdSkU/view/summary" TargetMode="External"/><Relationship Id="rId114" Type="http://schemas.openxmlformats.org/officeDocument/2006/relationships/hyperlink" Target="https://online.ieso.ca/suite/sites/reported-results/page/applications/record/lQB_6AwkdN7iL85_ADFXVZwG4wBUN6m4VVgqiVo9pv7FN1n6KX0zT34Ydhd8meg5Wi1oJNm8-t-mw989sTkGO1Q65x5vZSnpow5iEmB3FaddY1PknE/view/summary" TargetMode="External"/><Relationship Id="rId119" Type="http://schemas.openxmlformats.org/officeDocument/2006/relationships/hyperlink" Target="https://online.ieso.ca/suite/sites/reported-results/page/applications/record/lUB_6AwkdN7iL85_ADFXVZwG4wBUN6m4VVgqiVo9pv7FN1n6KX0zT34Ydhd8meg5Wi1oJNm8-t-mwrxPdIzNIg2aVbp5SCc5bgjeoUUSYIZ_T5p7e7e/view/summary" TargetMode="External"/><Relationship Id="rId127" Type="http://schemas.openxmlformats.org/officeDocument/2006/relationships/hyperlink" Target="https://online.ieso.ca/suite/sites/reported-results/page/applications/record/lQB_6AwkdN7iL85_ADFXVZwG4wBUN6m4VVgqiVo9pv7FN1n6KX0zT34Ydhd8meg5Wi1oJNm8-t-mw999sLgGu1QV_WeDtQrbheJZu_E-MMCut46D94/view/summary" TargetMode="External"/><Relationship Id="rId10" Type="http://schemas.openxmlformats.org/officeDocument/2006/relationships/hyperlink" Target="https://online.ieso.ca/suite/sites/reported-results/page/applications/record/lUB_6AwkdN7iL85_ADFXVZwG4wBUN6m4VVgqiVo9pv7FN1n6KX0zT34Ydhd8meg5Wi1oJNm8-t-mwl12zDAQ_eQBagL1XT_MMUnMl3q-O-81tFqoZh7/view/summary" TargetMode="External"/><Relationship Id="rId31" Type="http://schemas.openxmlformats.org/officeDocument/2006/relationships/hyperlink" Target="https://online.ieso.ca/suite/sites/reported-results/page/applications/record/lQB_6AwkdN7iL85_ADFXVZwG4wBUN6m4VVgqiVo9pv7FN1n6KX0zT34Ydhd8meg5Wi1oJNm8-t-mw979MHmG-1QT3b6cf415DKXFRdF9suhAauv6T4/view/summary" TargetMode="External"/><Relationship Id="rId44" Type="http://schemas.openxmlformats.org/officeDocument/2006/relationships/hyperlink" Target="https://online.ieso.ca/suite/sites/reported-results/page/applications/record/lQB_6AwkdN7iL85_ADFXVZwG4wBUN6m4VVgqiVo9pv7FN1n6KX0zT34Ydhd8meg5Wi1oJNm8-t-mw978s3hHu1Q9tODrkwwDqZWh0TVflGUYYX14z4/view/summary" TargetMode="External"/><Relationship Id="rId52" Type="http://schemas.openxmlformats.org/officeDocument/2006/relationships/hyperlink" Target="https://online.ieso.ca/suite/sites/reported-results/page/applications/record/lUB_6AwkdN7iL85_ADFXVZwG4wBUN6m4VVgqiVo9pv7FN1n6KX0zT34Ydhd8meg5Wi1oJNm8-t-mwl12zDBQ_KQBZf_qkl7IyvpwwoCLxN2TwU6V6i5/view/summary" TargetMode="External"/><Relationship Id="rId60" Type="http://schemas.openxmlformats.org/officeDocument/2006/relationships/hyperlink" Target="https://online.ieso.ca/suite/sites/reported-results/page/applications/record/lQB_6AwkdN7iL85_ADFXVZwG4wBUN6m4VVgqiVo9pv7FN1n6KX0zT34Ydhd8meg5Wi1oJNm8-t-mw98-MbhHe1QFeSETOlo_iXWzqKRIpsveUBNIvs/view/summary" TargetMode="External"/><Relationship Id="rId65" Type="http://schemas.openxmlformats.org/officeDocument/2006/relationships/hyperlink" Target="https://online.ieso.ca/suite/sites/reported-results/page/applications/record/lQB_6AwkdN7iL85_ADFXVZwG4wBUN6m4VVgqiVo9pv7FN1n6KX0zT34Ydhd8meg5Wi1oJNm8-t-mw979cbjHO1QLwKNtHTG37-stsP_K_sPDpreslg/view/summary" TargetMode="External"/><Relationship Id="rId73" Type="http://schemas.openxmlformats.org/officeDocument/2006/relationships/hyperlink" Target="https://online.ieso.ca/suite/sites/reported-results/page/applications/record/lQB_6AwkdN7iL85_ADFXVZwG4wBUN6m4VVgqiVo9pv7FN1n6KX0zT34Ydhd8meg5Wi1oJNm8-t-mw98-MzlGe1QiQEJytJ6KjTvsDzKeH2MyHqaTzM/view/summary" TargetMode="External"/><Relationship Id="rId78" Type="http://schemas.openxmlformats.org/officeDocument/2006/relationships/hyperlink" Target="https://online.ieso.ca/suite/sites/reported-results/page/applications/record/lUB_6AwkdN7iL85_ADFXVZwG4wBUN6m4VVgqiVo9pv7FN1n6KX0zT34Ydhd8meg5Wi1oJNm8-t-mwl12zDBTPKQBYMwUuKngSzdGi7n-kLIcHAsJfXm/view/summary" TargetMode="External"/><Relationship Id="rId81" Type="http://schemas.openxmlformats.org/officeDocument/2006/relationships/hyperlink" Target="https://online.ieso.ca/suite/sites/reported-results/page/applications/record/lUB_6AwkdN7iL85_ADFXVZwG4wBUN6m4VVgqiVo9pv7FN1n6KX0zT34Ydhd8meg5Wi1oJNm8-t-mwl03zHCRvqQBUPqac3XZsreFQyuSOlMFR4KgQKN/view/summary" TargetMode="External"/><Relationship Id="rId86" Type="http://schemas.openxmlformats.org/officeDocument/2006/relationships/hyperlink" Target="https://online.ieso.ca/suite/sites/reported-results/page/applications/record/lUB_6AwkdN7iL85_ADFXVZwG4wBUN6m4VVgqiVo9pv7FN1n6KX0zT34Ydhd8meg5Wi1oJNm8-t-mwl12zDBTPeQBX3fzimPpaoh-jKHiijlEQXW-Mu8/view/summary" TargetMode="External"/><Relationship Id="rId94" Type="http://schemas.openxmlformats.org/officeDocument/2006/relationships/hyperlink" Target="https://online.ieso.ca/suite/sites/reported-results/page/applications/record/lQB_6AwkdN7iL85_ADFXVZwG4wBUN6m4VVgqiVo9pv7FN1n6KX0zT34Ydhd8meg5Wi1oJNm8-t-mw98-cHmHu1Qza7i3Qq0O1GnzyNZXPvWtTiXmck/view/summary" TargetMode="External"/><Relationship Id="rId99" Type="http://schemas.openxmlformats.org/officeDocument/2006/relationships/hyperlink" Target="https://online.ieso.ca/suite/sites/reported-results/page/applications/record/lQB_6AwkdN7iL85_ADFXVZwG4wBUN6m4VVgqiVo9pv7FN1n6KX0zT34Ydhd8meg5Wi1oJNm8-t-mw9_-MfpGO1Qd-jaUjQlFB8lLqiQtpIM3J4MmLI/view/summary" TargetMode="External"/><Relationship Id="rId101" Type="http://schemas.openxmlformats.org/officeDocument/2006/relationships/hyperlink" Target="https://online.ieso.ca/suite/sites/reported-results/page/applications/record/lQB_6AwkdN7iL85_ADFXVZwG4wBUN6m4VVgqiVo9pv7FN1n6KX0zT34Ydhd8meg5Wi1oJNm8-t-mw948s3oH-1QHg46JnRVCUlfps9g9ZKqAHvEnVc/view/summary" TargetMode="External"/><Relationship Id="rId122" Type="http://schemas.openxmlformats.org/officeDocument/2006/relationships/hyperlink" Target="https://online.ieso.ca/suite/sites/reported-results/page/applications/record/lQB_6AwkdN7iL85_ADFXVZwG4wBUN6m4VVgqiVo9pv7FN1n6KX0zT34Ydhd8meg5Wi1oJNm8-t-mw998sbjH-1QJVcGV0DOoJI8nSi6rBzod0YAsrk/view/summary" TargetMode="External"/><Relationship Id="rId130" Type="http://schemas.openxmlformats.org/officeDocument/2006/relationships/hyperlink" Target="https://online.ieso.ca/suite/sites/reported-results/page/applications/record/lQB_6AwkdN7iL85_ADFXVZwG4wBUN6m4VVgqiVo9pv7FN1n6KX0zT34Ydhd8meg5Wi1oJNm8-t-mw99-MPlH-1QrFbZS56q53S2Ob_ts4jo1B8o_zk/view/summary" TargetMode="External"/><Relationship Id="rId135" Type="http://schemas.openxmlformats.org/officeDocument/2006/relationships/hyperlink" Target="https://online.ieso.ca/suite/sites/reported-results/page/applications/record/lQB_6AwkdN7iL85_ADFXVZwG4wBUN6m4VVgqiVo9pv7FN1n6KX0zT34Ydhd8meg5Wi1oJNm8-t-mw97883kHu1Q40_DmsKtYGWq3N0Dd74bwQe4sYA/view/summary" TargetMode="External"/><Relationship Id="rId143" Type="http://schemas.openxmlformats.org/officeDocument/2006/relationships/hyperlink" Target="https://online.ieso.ca/suite/sites/reported-results/page/applications/record/lQB_6AwkdN7iL85_ADFXVZwG4wBUN6m4VVgqiVo9pv7FN1n6KX0zT34Ydhd8meg5Wi1oJNm8-t-mw9_9s3pGu1Qmu_4T-GVl8kyb-aV-xfOv-M-pCU/view/summary" TargetMode="External"/><Relationship Id="rId148" Type="http://schemas.openxmlformats.org/officeDocument/2006/relationships/hyperlink" Target="https://online.ieso.ca/suite/sites/reported-results/page/applications/record/lQB_6AwkdN7iL85_ADFXVZwG4wBUN6m4VVgqiVo9pv7FN1n6KX0zT34Ydhd8meg5Wi1oJNm8-t-mw969sHhGu1QXff_Z7aNdbB7g_1H9TafzN8ft_M/view/summary" TargetMode="External"/><Relationship Id="rId151" Type="http://schemas.openxmlformats.org/officeDocument/2006/relationships/hyperlink" Target="https://online.ieso.ca/suite/sites/reported-results/page/applications/record/lUB_6AwkdN7iL85_ADFXVZwG4wBUN6m4VVgqiVo9pv7FN1n6KX0zT34Ydhd8meg5Wi1oJNm8-t-mwrxPdIzNIk2afrgQd84JmTZivRKHA5Q_fIV21d5/view/summary" TargetMode="External"/><Relationship Id="rId156" Type="http://schemas.openxmlformats.org/officeDocument/2006/relationships/hyperlink" Target="https://online.ieso.ca/suite/sites/reported-results/page/applications/record/lUB_6AwkdN7iL85_ADFXVZwG4wBUN6m4VVgqiVo9pv7FN1n6KX0zT34Ydhd8meg5Wi1oJNm8-t-mwrxNNE8Nos2aS_-Q-gCgSeTiDau96VltS4mt_sl/view/summary" TargetMode="External"/><Relationship Id="rId164" Type="http://schemas.openxmlformats.org/officeDocument/2006/relationships/hyperlink" Target="https://online.ieso.ca/suite/sites/reported-results/page/applications/record/lQB_6AwkdN7iL85_ADFXVZwG4wBUN6m4VVgqiVo9pv7FN1n6KX0zT34Ydhd8meg5Wi1oJNm8-t-mw979MPjGu1QgD5KW7mznc7U4xqUgOvYosopGyI/view/summary" TargetMode="External"/><Relationship Id="rId4" Type="http://schemas.openxmlformats.org/officeDocument/2006/relationships/hyperlink" Target="https://online.ieso.ca/suite/sites/reported-results/page/applications/record/lUB_6AwkdN7iL85_ADFXVZwG4wBUN6m4VVgqiVo9pv7FN1n6KX0zT34Ydhd8meg5Wi1oJNm8-t-mwrxNNE9Mos2adKJW2QMJBdGY8iES_w0XAFEqp7g/view/summary" TargetMode="External"/><Relationship Id="rId9" Type="http://schemas.openxmlformats.org/officeDocument/2006/relationships/hyperlink" Target="https://online.ieso.ca/suite/sites/reported-results/page/applications/record/lQB_6AwkdN7iL85_ADFXVZwG4wBUN6m4VVgqiVo9pv7FN1n6KX0zT34Ydhd8meg5Wi1oJNm8-t-mw978MXgG-1Q6cDEV1wHyO9AFwM1p-m7XqXeUeQ/view/summary" TargetMode="External"/><Relationship Id="rId13" Type="http://schemas.openxmlformats.org/officeDocument/2006/relationships/hyperlink" Target="https://online.ieso.ca/suite/sites/reported-results/page/applications/record/lQB_6AwkdN7iL85_ADFXVZwG4wBUN6m4VVgqiVo9pv7FN1n6KX0zT34Ydhd8meg5Wi1oJNm8-t-mw998szoGO1Qfn9LNwoYdNl9JTZYLnV7ugYhWA0/view/summary" TargetMode="External"/><Relationship Id="rId18" Type="http://schemas.openxmlformats.org/officeDocument/2006/relationships/hyperlink" Target="https://online.ieso.ca/suite/sites/reported-results/page/applications/record/lQB_6AwkdN7iL85_ADFXVZwG4wBUN6m4VVgqiVo9pv7FN1n6KX0zT34Ydhd8meg5Wi1oJNm8-t-mw9_9czkGO1QmKzp6NYgwd8Hg99ped7kJM7JYpg/view/summary" TargetMode="External"/><Relationship Id="rId39" Type="http://schemas.openxmlformats.org/officeDocument/2006/relationships/hyperlink" Target="https://online.ieso.ca/suite/sites/reported-results/page/applications/record/lQB_6AwkdN7iL85_ADFXVZwG4wBUN6m4VVgqiVo9pv7FN1n6KX0zT34Ydhd8meg5Wi1oJNm8-t-mw9788HnGO1QRgELxv749FkpV_sfUk8b3PFPMLQ/view/summary" TargetMode="External"/><Relationship Id="rId109" Type="http://schemas.openxmlformats.org/officeDocument/2006/relationships/hyperlink" Target="https://online.ieso.ca/suite/sites/reported-results/page/applications/record/lQB_6AwkdN7iL85_ADFXVZwG4wBUN6m4VVgqiVo9pv7FN1n6KX0zT34Ydhd8meg5Wi1oJNm8-t-mw968cTmH-1QdTwd-6CJ6f4bUSiKEaVwUzGY9JQ/view/summary" TargetMode="External"/><Relationship Id="rId34" Type="http://schemas.openxmlformats.org/officeDocument/2006/relationships/hyperlink" Target="https://online.ieso.ca/suite/sites/reported-results/page/applications/record/lQB_6AwkdN7iL85_ADFXVZwG4wBUN6m4VVgqiVo9pv7FN1n6KX0zT34Ydhd8meg5Wi1oJNm8-t-mw99-cToFu1QgfIbRMHEabMXvF_oZ1JzDALx70A/view/summary" TargetMode="External"/><Relationship Id="rId50" Type="http://schemas.openxmlformats.org/officeDocument/2006/relationships/hyperlink" Target="https://online.ieso.ca/suite/sites/reported-results/page/applications/record/lUB_6AwkdN7iL85_ADFXVZwG4wBUN6m4VVgqiVo9pv7FN1n6KX0zT34Ydhd8meg5Wi1oJNm8-t-mwl12DXGRvGQBZ6yYdTiLe8xtjInQeMcwFseyM1R/view/summary" TargetMode="External"/><Relationship Id="rId55" Type="http://schemas.openxmlformats.org/officeDocument/2006/relationships/hyperlink" Target="https://online.ieso.ca/suite/sites/reported-results/page/applications/record/lQB_6AwkdN7iL85_ADFXVZwG4wBUN6m4VVgqiVo9pv7FN1n6KX0zT34Ydhd8meg5Wi1oJNm8-t-mw989cfjF-1QfadPli9Py3-tYrtI4Hd-QuKMkNU/view/summary" TargetMode="External"/><Relationship Id="rId76" Type="http://schemas.openxmlformats.org/officeDocument/2006/relationships/hyperlink" Target="https://online.ieso.ca/suite/sites/reported-results/page/applications/record/lQB_6AwkdN7iL85_ADFXVZwG4wBUN6m4VVgqiVo9pv7FN1n6KX0zT34Ydhd8meg5Wi1oJNm8-t-mw948cHnG-1Q-AuzSqgTBl91xqnoeOQgyGtQv6g/view/summary" TargetMode="External"/><Relationship Id="rId97" Type="http://schemas.openxmlformats.org/officeDocument/2006/relationships/hyperlink" Target="https://online.ieso.ca/suite/sites/reported-results/page/applications/record/lQB_6AwkdN7iL85_ADFXVZwG4wBUN6m4VVgqiVo9pv7FN1n6KX0zT34Ydhd8meg5Wi1oJNm8-t-mw968cTnFu1QCum16KyOfW2gfyC-WGORwZMzRL8/view/summary" TargetMode="External"/><Relationship Id="rId104" Type="http://schemas.openxmlformats.org/officeDocument/2006/relationships/hyperlink" Target="https://online.ieso.ca/suite/sites/reported-results/page/applications/record/lQB_6AwkdN7iL85_ADFXVZwG4wBUN6m4VVgqiVo9pv7FN1n6KX0zT34Ydhd8meg5Wi1oJNm8-t-mw9_-czmGe1QXvo3jhNpIIAEyk4VJWgd5Qku7JY/view/summary" TargetMode="External"/><Relationship Id="rId120" Type="http://schemas.openxmlformats.org/officeDocument/2006/relationships/hyperlink" Target="https://online.ieso.ca/suite/sites/reported-results/page/applications/record/lUB_6AwkdN7iL85_ADFXVZwG4wBUN6m4VVgqiVo9pv7FN1n6KX0zT34Ydhd8meg5Wi1oJNm8-t-mwrxPdIzNIc2aYWm95bYVD6FwW2sbYQozoruG_iZ/view/summary" TargetMode="External"/><Relationship Id="rId125" Type="http://schemas.openxmlformats.org/officeDocument/2006/relationships/hyperlink" Target="https://online.ieso.ca/suite/sites/reported-results/page/applications/record/lQB_6AwkdN7iL85_ADFXVZwG4wBUN6m4VVgqiVo9pv7FN1n6KX0zT34Ydhd8meg5Wi1oJNm8-t-mw988sLiFu1QoLUpR_HFAti1ZFMRocJnSailS8M/view/summary" TargetMode="External"/><Relationship Id="rId141" Type="http://schemas.openxmlformats.org/officeDocument/2006/relationships/hyperlink" Target="https://online.ieso.ca/suite/sites/reported-results/page/applications/record/lUB_6AwkdN7iL85_ADFXVZwG4wBUN6m4VVgqiVo9pv7FN1n6KX0zT34Ydhd8meg5Wi1oJNm8-t-mwrxPdIzNI02aSJLvCS2HnVgwGsFWm0c361yCD_M/view/summary" TargetMode="External"/><Relationship Id="rId146" Type="http://schemas.openxmlformats.org/officeDocument/2006/relationships/hyperlink" Target="https://online.ieso.ca/suite/sites/reported-results/page/applications/record/lUB_6AwkdN7iL85_ADFXVZwG4wBUN6m4VVgqiVo9pv7FN1n6KX0zT34Ydhd8meg5Wi1oJNm8-t-mwrxPdIzNIs2aevz8O0WIUUSvqyeF38UMkFUi5ks/view/summary" TargetMode="External"/><Relationship Id="rId167" Type="http://schemas.openxmlformats.org/officeDocument/2006/relationships/hyperlink" Target="https://online.ieso.ca/suite/sites/reported-results/page/applications/record/lQB_6AwkdN7iL85_ADFXVZwG4wBUN6m4VVgqiVo9pv7FN1n6KX0zT34Ydhd8meg5Wi1oJNm8-t-mw989c3mGe1QG9ForIxyifKUxc6SroLcK2QmhaQ/view/summary" TargetMode="External"/><Relationship Id="rId7" Type="http://schemas.openxmlformats.org/officeDocument/2006/relationships/hyperlink" Target="https://online.ieso.ca/suite/sites/reported-results/page/applications/record/lQB_6AwkdN7iL85_ADFXVZwG4wBUN6m4VVgqiVo9pv7FN1n6KX0zT34Ydhd8meg5Wi1oJNm8-t-mw988sXiHO1Qt9W8m92Hh3Jpfv4bAbg8nNdY0Qo/view/summary" TargetMode="External"/><Relationship Id="rId71" Type="http://schemas.openxmlformats.org/officeDocument/2006/relationships/hyperlink" Target="https://online.ieso.ca/suite/sites/reported-results/page/applications/record/lQB_6AwkdN7iL85_ADFXVZwG4wBUN6m4VVgqiVo9pv7FN1n6KX0zT34Ydhd8meg5Wi1oJNm8-t-mw9988XgG-1QqrYwKNBkX8BuGT_zhRyXr50dpO8/view/summary" TargetMode="External"/><Relationship Id="rId92" Type="http://schemas.openxmlformats.org/officeDocument/2006/relationships/hyperlink" Target="https://online.ieso.ca/suite/sites/reported-results/page/applications/record/lQB_6AwkdN7iL85_ADFXVZwG4wBUN6m4VVgqiVo9pv7FN1n6KX0zT34Ydhd8meg5Wi1oJNm8-t-mw969MPpHe1QHME0go3MrAg_TcHRGVTYVOR1E3s/view/summary" TargetMode="External"/><Relationship Id="rId162" Type="http://schemas.openxmlformats.org/officeDocument/2006/relationships/hyperlink" Target="https://online.ieso.ca/suite/sites/reported-results/page/applications/record/lQB_6AwkdN7iL85_ADFXVZwG4wBUN6m4VVgqiVo9pv7FN1n6KX0zT34Ydhd8meg5Wi1oJNm8-t-mw97-MfpFu1QklyVbSPHo3nSUZ5t0dr9KyIAUOw/view/summary" TargetMode="External"/><Relationship Id="rId2" Type="http://schemas.openxmlformats.org/officeDocument/2006/relationships/hyperlink" Target="https://online.ieso.ca/suite/sites/reported-results/page/applications/record/lUB_6AwkdN7iL85_ADFXVZwG4wBUN6m4VVgqiVo9pv7FN1n6KX0zT34Ydhd8meg5Wi1oJNm8-t-mwrxNNA8PIY2aRlduM9dzSHvvj64aKrBIbEePRsO/view/summary" TargetMode="External"/><Relationship Id="rId29" Type="http://schemas.openxmlformats.org/officeDocument/2006/relationships/hyperlink" Target="https://online.ieso.ca/suite/sites/reported-results/page/applications/record/lQB_6AwkdN7iL85_ADFXVZwG4wBUN6m4VVgqiVo9pv7FN1n6KX0zT34Ydhd8meg5Wi1oJNm8-t-mw978cfkGu1QF3DeJS6yIkTa65IpnmJX_E3Jxgc/view/summary" TargetMode="External"/><Relationship Id="rId24" Type="http://schemas.openxmlformats.org/officeDocument/2006/relationships/hyperlink" Target="https://online.ieso.ca/suite/sites/reported-results/page/applications/record/lQB_6AwkdN7iL85_ADFXVZwG4wBUN6m4VVgqiVo9pv7FN1n6KX0zT34Ydhd8meg5Wi1oJNm8-t-mw9888DgFu1Qhg8oF3GR-TfAulJh7lfThqG5eqE/view/summary" TargetMode="External"/><Relationship Id="rId40" Type="http://schemas.openxmlformats.org/officeDocument/2006/relationships/hyperlink" Target="https://online.ieso.ca/suite/sites/reported-results/page/applications/record/lQB_6AwkdN7iL85_ADFXVZwG4wBUN6m4VVgqiVo9pv7FN1n6KX0zT34Ydhd8meg5Wi1oJNm8-t-mw998MzlH-1QwS9cd_daD8qi5EhBjJ-HlNLQqhc/view/summary" TargetMode="External"/><Relationship Id="rId45" Type="http://schemas.openxmlformats.org/officeDocument/2006/relationships/hyperlink" Target="https://online.ieso.ca/suite/sites/reported-results/page/applications/record/lQB_6AwkdN7iL85_ADFXVZwG4wBUN6m4VVgqiVo9pv7FN1n6KX0zT34Ydhd8meg5Wi1oJNm8-t-mw989s3oH-1Qtdp21GS8KljcrST0cYf8QENMtcg/view/summary" TargetMode="External"/><Relationship Id="rId66" Type="http://schemas.openxmlformats.org/officeDocument/2006/relationships/hyperlink" Target="https://online.ieso.ca/suite/sites/reported-results/page/applications/record/lQB_6AwkdN7iL85_ADFXVZwG4wBUN6m4VVgqiVo9pv7FN1n6KX0zT34Ydhd8meg5Wi1oJNm8-t-mw948cbkGe1QjSo2lLWSkMQaeZN4G4il5_8UqJk/view/summary" TargetMode="External"/><Relationship Id="rId87" Type="http://schemas.openxmlformats.org/officeDocument/2006/relationships/hyperlink" Target="https://online.ieso.ca/suite/sites/reported-results/page/applications/record/lUB_6AwkdN7iL85_ADFXVZwG4wBUN6m4VVgqiVo9pv7FN1n6KX0zT34Ydhd8meg5Wi1oJNm8-t-mwl12zDBQvuQBcmVzMYJZ2Y1b7YMYD1cBphiuGaL/view/summary" TargetMode="External"/><Relationship Id="rId110" Type="http://schemas.openxmlformats.org/officeDocument/2006/relationships/hyperlink" Target="https://online.ieso.ca/suite/sites/reported-results/page/applications/record/lQB_6AwkdN7iL85_ADFXVZwG4wBUN6m4VVgqiVo9pv7FN1n6KX0zT34Ydhd8meg5Wi1oJNm8-t-mw99-MPiFu1QcEu7hEaDugV-f8NSnWB3rfRFswg/view/summary" TargetMode="External"/><Relationship Id="rId115" Type="http://schemas.openxmlformats.org/officeDocument/2006/relationships/hyperlink" Target="https://online.ieso.ca/suite/sites/reported-results/page/applications/record/lQB_6AwkdN7iL85_ADFXVZwG4wBUN6m4VVgqiVo9pv7FN1n6KX0zT34Ydhd8meg5Wi1oJNm8-t-mw999sLgG-1QF-iUDGzNq7OGSfj-j2cKHdmWpno/view/summary" TargetMode="External"/><Relationship Id="rId131" Type="http://schemas.openxmlformats.org/officeDocument/2006/relationships/hyperlink" Target="https://online.ieso.ca/suite/sites/reported-results/page/applications/record/lQB_6AwkdN7iL85_ADFXVZwG4wBUN6m4VVgqiVo9pv7FN1n6KX0zT34Ydhd8meg5Wi1oJNm8-t-mw979MLmGO1Q6z7PkS48ghyR2QDNOj286iVP5xY/view/summary" TargetMode="External"/><Relationship Id="rId136" Type="http://schemas.openxmlformats.org/officeDocument/2006/relationships/hyperlink" Target="https://online.ieso.ca/suite/sites/reported-results/page/applications/record/lQB_6AwkdN7iL85_ADFXVZwG4wBUN6m4VVgqiVo9pv7FN1n6KX0zT34Ydhd8meg5Wi1oJNm8-t-mw99-MPlHe1QF8bvpj4mUdHbdBcZWGvEATP8VuY/view/summary" TargetMode="External"/><Relationship Id="rId157" Type="http://schemas.openxmlformats.org/officeDocument/2006/relationships/hyperlink" Target="https://online.ieso.ca/suite/sites/reported-results/page/applications/record/lUB_6AwkdN7iL85_ADFXVZwG4wBUN6m4VVgqiVo9pv7FN1n6KX0zT34Ydhd8meg5Wi1oJNm8-t-mwrxP9U9Nos2aYsdeCVqE9f3qKYRH6GS6l_RewxD/view/summary" TargetMode="External"/><Relationship Id="rId61" Type="http://schemas.openxmlformats.org/officeDocument/2006/relationships/hyperlink" Target="https://online.ieso.ca/suite/sites/reported-results/page/applications/record/lQB_6AwkdN7iL85_ADFXVZwG4wBUN6m4VVgqiVo9pv7FN1n6KX0zT34Ydhd8meg5Wi1oJNm8-t-mw9788XhH-1QU8wHIVUvN0tSxsdAagwjwD3b4FM/view/summary" TargetMode="External"/><Relationship Id="rId82" Type="http://schemas.openxmlformats.org/officeDocument/2006/relationships/hyperlink" Target="https://online.ieso.ca/suite/sites/reported-results/page/applications/record/lUB_6AwkdN7iL85_ADFXVZwG4wBUN6m4VVgqiVo9pv7FN1n6KX0zT34Ydhd8meg5Wi1oJNm8-t-mwl03jXIQvWQBWJV4EAjViDx1V_4qdFdp0vpjaP1/view/summary" TargetMode="External"/><Relationship Id="rId152" Type="http://schemas.openxmlformats.org/officeDocument/2006/relationships/hyperlink" Target="https://online.ieso.ca/suite/sites/reported-results/page/applications/record/lQB_6AwkdN7iL85_ADFXVZwG4wBUN6m4VVgqiVo9pv7FN1n6KX0zT34Ydhd8meg5Wi1oJNm8-t-mw978MDmHe1QozTbfkdtseKu7-sL9q7ivaRafpA/view/summary" TargetMode="External"/><Relationship Id="rId19" Type="http://schemas.openxmlformats.org/officeDocument/2006/relationships/hyperlink" Target="https://online.ieso.ca/suite/sites/reported-results/page/applications/record/lQB_6AwkdN7iL85_ADFXVZwG4wBUN6m4VVgqiVo9pv7FN1n6KX0zT34Ydhd8meg5Wi1oJNm8-t-mw968cTkHu1QLODM8Jh2Rw3bK5Pc3uelYAVLnpc/view/summary" TargetMode="External"/><Relationship Id="rId14" Type="http://schemas.openxmlformats.org/officeDocument/2006/relationships/hyperlink" Target="https://online.ieso.ca/suite/sites/reported-results/page/applications/record/lQB_6AwkdN7iL85_ADFXVZwG4wBUN6m4VVgqiVo9pv7FN1n6KX0zT34Ydhd8meg5Wi1oJNm8-t-mw9798blFu1QAkWB-xxRFJEtlSX_B6cKra_XJzE/view/summary" TargetMode="External"/><Relationship Id="rId30" Type="http://schemas.openxmlformats.org/officeDocument/2006/relationships/hyperlink" Target="https://online.ieso.ca/suite/sites/reported-results/page/applications/record/lQB_6AwkdN7iL85_ADFXVZwG4wBUN6m4VVgqiVo9pv7FN1n6KX0zT34Ydhd8meg5Wi1oJNm8-t-mw999cXpF-1Q5LA23CLqsp-6QGk9B2GU_tW0L10/view/summary" TargetMode="External"/><Relationship Id="rId35" Type="http://schemas.openxmlformats.org/officeDocument/2006/relationships/hyperlink" Target="https://online.ieso.ca/suite/sites/reported-results/page/applications/record/lQB_6AwkdN7iL85_ADFXVZwG4wBUN6m4VVgqiVo9pv7FN1n6KX0zT34Ydhd8meg5Wi1oJNm8-t-mw999cDpGO1QBmwog5SFJaoB1izxEIJPmUXXqwo/view/summary" TargetMode="External"/><Relationship Id="rId56" Type="http://schemas.openxmlformats.org/officeDocument/2006/relationships/hyperlink" Target="https://online.ieso.ca/suite/sites/reported-results/page/applications/record/lQB_6AwkdN7iL85_ADFXVZwG4wBUN6m4VVgqiVo9pv7FN1n6KX0zT34Ydhd8meg5Wi1oJNm8-t-mw98-cXkGe1QF7TyYP33qWfB98X_q0LnBB5TomQ/view/summary" TargetMode="External"/><Relationship Id="rId77" Type="http://schemas.openxmlformats.org/officeDocument/2006/relationships/hyperlink" Target="https://online.ieso.ca/suite/sites/reported-results/page/applications/record/lQB_6AwkdN7iL85_ADFXVZwG4wBUN6m4VVgqiVo9pv7FN1n6KX0zT34Ydhd8meg5Wi1oJNm8-t-mw97-cXnHO1QdRDid11qchmxGqk60ykTzhRcVG8/view/summary" TargetMode="External"/><Relationship Id="rId100" Type="http://schemas.openxmlformats.org/officeDocument/2006/relationships/hyperlink" Target="https://online.ieso.ca/suite/sites/reported-results/page/applications/record/lQB_6AwkdN7iL85_ADFXVZwG4wBUN6m4VVgqiVo9pv7FN1n6KX0zT34Ydhd8meg5Wi1oJNm8-t-mw98-MXgHe1QwTpeoXZ8SzxaE7jzXAajvIhbuPo/view/summary" TargetMode="External"/><Relationship Id="rId105" Type="http://schemas.openxmlformats.org/officeDocument/2006/relationships/hyperlink" Target="https://online.ieso.ca/suite/sites/reported-results/page/applications/record/lQB_6AwkdN7iL85_ADFXVZwG4wBUN6m4VVgqiVo9pv7FN1n6KX0zT34Ydhd8meg5Wi1oJNm8-t-mw968sPhGe1QmAr4VscUBpPWk0RHIkDcrnbxmIc/view/summary" TargetMode="External"/><Relationship Id="rId126" Type="http://schemas.openxmlformats.org/officeDocument/2006/relationships/hyperlink" Target="https://online.ieso.ca/suite/sites/reported-results/page/applications/record/lQB_6AwkdN7iL85_ADFXVZwG4wBUN6m4VVgqiVo9pv7FN1n6KX0zT34Ydhd8meg5Wi1oJNm8-t-mw978MDmHu1QxgAMA3Tx2P2kXW8nwFvLOvL_FlI/view/summary" TargetMode="External"/><Relationship Id="rId147" Type="http://schemas.openxmlformats.org/officeDocument/2006/relationships/hyperlink" Target="https://online.ieso.ca/suite/sites/reported-results/page/applications/record/lQB_6AwkdN7iL85_ADFXVZwG4wBUN6m4VVgqiVo9pv7FN1n6KX0zT34Ydhd8meg5Wi1oJNm8-t-mw989MHjHO1QI3tuFKp7mQ2euR0OQ14pcPZR5Rg/view/summary" TargetMode="External"/><Relationship Id="rId8" Type="http://schemas.openxmlformats.org/officeDocument/2006/relationships/hyperlink" Target="https://online.ieso.ca/suite/sites/reported-results/page/applications/record/lQB_6AwkdN7iL85_ADFXVZwG4wBUN6m4VVgqiVo9pv7FN1n6KX0zT34Ydhd8meg5Wi1oJNm8-t-mw948MHjG-1QuCPZcrkFxzmSUiFRIP9TdpQn3m4/view/summary" TargetMode="External"/><Relationship Id="rId51" Type="http://schemas.openxmlformats.org/officeDocument/2006/relationships/hyperlink" Target="https://online.ieso.ca/suite/sites/reported-results/page/applications/record/lQB_6AwkdN7iL85_ADFXVZwG4wBUN6m4VVgqiVo9pv7FN1n6KX0zT34Ydhd8meg5Wi1oJNm8-t-mw9798boG-1Q2ZNX3EKTfrjyiwvf6J1h6afezbM/view/summary" TargetMode="External"/><Relationship Id="rId72" Type="http://schemas.openxmlformats.org/officeDocument/2006/relationships/hyperlink" Target="https://online.ieso.ca/suite/sites/reported-results/page/applications/record/lQB_6AwkdN7iL85_ADFXVZwG4wBUN6m4VVgqiVo9pv7FN1n6KX0zT34Ydhd8meg5Wi1oJNm8-t-mw9488boFu1QKFenD4nWuuz3I_1mJD4pWxqdbQQ/view/summary" TargetMode="External"/><Relationship Id="rId93" Type="http://schemas.openxmlformats.org/officeDocument/2006/relationships/hyperlink" Target="https://online.ieso.ca/suite/sites/reported-results/page/applications/record/lQB_6AwkdN7iL85_ADFXVZwG4wBUN6m4VVgqiVo9pv7FN1n6KX0zT34Ydhd8meg5Wi1oJNm8-t-mw999sLgHe1QpSbN_02wYVnZ6uFQdJskvq3sFYk/view/summary" TargetMode="External"/><Relationship Id="rId98" Type="http://schemas.openxmlformats.org/officeDocument/2006/relationships/hyperlink" Target="https://online.ieso.ca/suite/sites/reported-results/page/applications/record/lQB_6AwkdN7iL85_ADFXVZwG4wBUN6m4VVgqiVo9pv7FN1n6KX0zT34Ydhd8meg5Wi1oJNm8-t-mw998sbgF-1QGb7G2ax-sy2jaY9myoc7elGpL4I/view/summary" TargetMode="External"/><Relationship Id="rId121" Type="http://schemas.openxmlformats.org/officeDocument/2006/relationships/hyperlink" Target="https://online.ieso.ca/suite/sites/reported-results/page/applications/record/lQB_6AwkdN7iL85_ADFXVZwG4wBUN6m4VVgqiVo9pv7FN1n6KX0zT34Ydhd8meg5Wi1oJNm8-t-mw9698LhGu1QhYbIAOzjW5R7wCVlienKhT4vRX4/view/summary" TargetMode="External"/><Relationship Id="rId142" Type="http://schemas.openxmlformats.org/officeDocument/2006/relationships/hyperlink" Target="https://online.ieso.ca/suite/sites/reported-results/page/applications/record/lQB_6AwkdN7iL85_ADFXVZwG4wBUN6m4VVgqiVo9pv7FN1n6KX0zT34Ydhd8meg5Wi1oJNm8-t-mw989MHjHe1QBhUwWbaxcmwQgbN1Ukul5oyf7vY/view/summary" TargetMode="External"/><Relationship Id="rId163" Type="http://schemas.openxmlformats.org/officeDocument/2006/relationships/hyperlink" Target="https://online.ieso.ca/suite/sites/reported-results/page/applications/record/lQB_6AwkdN7iL85_ADFXVZwG4wBUN6m4VVgqiVo9pv7FN1n6KX0zT34Ydhd8meg5Wi1oJNm8-t-mw948sDkFu1Q1kit6BmExhz5V6yESFa1MQqRVjg/view/summary" TargetMode="External"/><Relationship Id="rId3" Type="http://schemas.openxmlformats.org/officeDocument/2006/relationships/hyperlink" Target="https://online.ieso.ca/suite/sites/reported-results/page/applications/record/lUB_6AwkdN7iL85_ADFXVZwG4wBUN6m4VVgqiVo9pv7FN1n6KX0zT34Ydhd8meg5Wi1oJNm8-t-mwrxPNIzN4c2aW7xsMAsl6s894of-nLKoMrjl2ZO/view/summary" TargetMode="External"/><Relationship Id="rId25" Type="http://schemas.openxmlformats.org/officeDocument/2006/relationships/hyperlink" Target="https://online.ieso.ca/suite/sites/reported-results/page/applications/record/lQB_6AwkdN7iL85_ADFXVZwG4wBUN6m4VVgqiVo9pv7FN1n6KX0zT34Ydhd8meg5Wi1oJNm8-t-mw9698HnHO1QlHEU5HbeOR4mGR6OLWtngdOZVKk/view/summary" TargetMode="External"/><Relationship Id="rId46" Type="http://schemas.openxmlformats.org/officeDocument/2006/relationships/hyperlink" Target="https://online.ieso.ca/suite/sites/reported-results/page/applications/record/lUB_6AwkdN7iL85_ADFXVZwG4wBUN6m4VVgqiVo9pv7FN1n6KX0zT34Ydhd8meg5Wi1oJNm8-t-mwl03jHFQ_KQBZjTV2rWuVLnX19VDQoWNMTcjUj1/view/summary" TargetMode="External"/><Relationship Id="rId67" Type="http://schemas.openxmlformats.org/officeDocument/2006/relationships/hyperlink" Target="https://online.ieso.ca/suite/sites/reported-results/page/applications/record/lQB_6AwkdN7iL85_ADFXVZwG4wBUN6m4VVgqiVo9pv7FN1n6KX0zT34Ydhd8meg5Wi1oJNm8-t-mw97-cHmG-1Qe0FkLZtEirvwxaBehxXIU-5coLo/view/summary" TargetMode="External"/><Relationship Id="rId116" Type="http://schemas.openxmlformats.org/officeDocument/2006/relationships/hyperlink" Target="https://online.ieso.ca/suite/sites/reported-results/page/applications/record/lQB_6AwkdN7iL85_ADFXVZwG4wBUN6m4VVgqiVo9pv7FN1n6KX0zT34Ydhd8meg5Wi1oJNm8-t-mw9788blF-1QaazPwROTpVQK6Qo2DZAho0aPm0I/view/summary" TargetMode="External"/><Relationship Id="rId137" Type="http://schemas.openxmlformats.org/officeDocument/2006/relationships/hyperlink" Target="https://online.ieso.ca/suite/sites/reported-results/page/applications/record/lUB_6AwkdN7iL85_ADFXVZwG4wBUN6m4VVgqiVo9pv7FN1n6KX0zT34Ydhd8meg5Wi1oJNm8-t-mwrxPdIwPYc2aWQnqzskB9dv7aOLxuWdiRIitRfg/view/summary" TargetMode="External"/><Relationship Id="rId158" Type="http://schemas.openxmlformats.org/officeDocument/2006/relationships/hyperlink" Target="https://online.ieso.ca/suite/sites/reported-results/page/applications/record/lQB_6AwkdN7iL85_ADFXVZwG4wBUN6m4VVgqiVo9pv7FN1n6KX0zT34Ydhd8meg5Wi1oJNm8-t-mw948MPiHO1QT7LDSS8MWe9Iv4k-oV4SDgBl0i8/view/summary" TargetMode="External"/><Relationship Id="rId20" Type="http://schemas.openxmlformats.org/officeDocument/2006/relationships/hyperlink" Target="https://online.ieso.ca/suite/sites/reported-results/page/applications/record/lQB_6AwkdN7iL85_ADFXVZwG4wBUN6m4VVgqiVo9pv7FN1n6KX0zT34Ydhd8meg5Wi1oJNm8-t-mw948MfoGO1Qg7Zgqa4g8Iph9OQfEdg3o3Sf0GI/view/summary" TargetMode="External"/><Relationship Id="rId41" Type="http://schemas.openxmlformats.org/officeDocument/2006/relationships/hyperlink" Target="https://online.ieso.ca/suite/sites/reported-results/page/applications/record/lQB_6AwkdN7iL85_ADFXVZwG4wBUN6m4VVgqiVo9pv7FN1n6KX0zT34Ydhd8meg5Wi1oJNm8-t-mw99-MznFu1QaPV3t31MSmQnTDvzorUu2oDcfNQ/view/summary" TargetMode="External"/><Relationship Id="rId62" Type="http://schemas.openxmlformats.org/officeDocument/2006/relationships/hyperlink" Target="https://online.ieso.ca/suite/sites/reported-results/page/applications/record/lUB_6AwkdN7iL85_ADFXVZwG4wBUN6m4VVgqiVo9pv7FN1n6KX0zT34Ydhd8meg5Wi1oJNm8-t-mwl03TPCQveQBZSCX7zoStv1TxVD9pP3jrIeQ5dS/view/summary" TargetMode="External"/><Relationship Id="rId83" Type="http://schemas.openxmlformats.org/officeDocument/2006/relationships/hyperlink" Target="https://online.ieso.ca/suite/sites/reported-results/page/applications/record/lUB_6AwkdN7iL85_ADFXVZwG4wBUN6m4VVgqiVo9pv7FN1n6KX0zT34Ydhd8meg5Wi1oJNm8-t-mwl12zDAQvuQBTNeHCHcB1b1qfUcDq-y5h7MDHQ_/view/summary" TargetMode="External"/><Relationship Id="rId88" Type="http://schemas.openxmlformats.org/officeDocument/2006/relationships/hyperlink" Target="https://online.ieso.ca/suite/sites/reported-results/page/applications/record/lUB_6AwkdN7iL85_ADFXVZwG4wBUN6m4VVgqiVo9pv7FN1n6KX0zT34Ydhd8meg5Wi1oJNm8-t-mwl12jLDR_CQBRqWG_UxDPiY2eLSG_oBRO-HVa0R/view/summary" TargetMode="External"/><Relationship Id="rId111" Type="http://schemas.openxmlformats.org/officeDocument/2006/relationships/hyperlink" Target="https://online.ieso.ca/suite/sites/reported-results/page/applications/record/lQB_6AwkdN7iL85_ADFXVZwG4wBUN6m4VVgqiVo9pv7FN1n6KX0zT34Ydhd8meg5Wi1oJNm8-t-mw979MLmGu1QFXdx9vQM8cm271XuiFLdv3YNMPg/view/summary" TargetMode="External"/><Relationship Id="rId132" Type="http://schemas.openxmlformats.org/officeDocument/2006/relationships/hyperlink" Target="https://online.ieso.ca/suite/sites/reported-results/page/applications/record/lQB_6AwkdN7iL85_ADFXVZwG4wBUN6m4VVgqiVo9pv7FN1n6KX0zT34Ydhd8meg5Wi1oJNm8-t-mw98-MzoF-1QUZ0eDJwaWsyNwL9xHxQ_upeDDAE/view/summary" TargetMode="External"/><Relationship Id="rId153" Type="http://schemas.openxmlformats.org/officeDocument/2006/relationships/hyperlink" Target="https://online.ieso.ca/suite/sites/reported-results/page/applications/record/lQB_6AwkdN7iL85_ADFXVZwG4wBUN6m4VVgqiVo9pv7FN1n6KX0zT34Ydhd8meg5Wi1oJNm8-t-mw999sDgGO1Q0OahIWe_Dc87TNGbg6q-cxF_vEs/view/summary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.ieso.ca/suite/sites/reported-results/page/applications/record/lUB_6AwkdN7iL85_ADFXVZwG4wBUN6m4VVgqiVo9pv7FN1n6KX0zT34Ydhd8meg5Wi1oJNm8-t-mwryP98wPI42aT4t56i2RGkQpUt2a_Gqp4c2SgNb/view/summary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online.ieso.ca/suite/sites/reported-results/page/applications/record/lUB_6AwkdN7iL85_ADFXVZwG4wBUN6m4VVgqiVo9pv7FN1n6KX0zT34Ydhd8meg5Wi1oJNm8-t-mwl12zDAQ_eQBagL1XT_MMUnMl3q-O-81tFqoZh7/view/summary" TargetMode="External"/><Relationship Id="rId7" Type="http://schemas.openxmlformats.org/officeDocument/2006/relationships/hyperlink" Target="https://online.ieso.ca/suite/sites/reported-results/page/applications/record/lUB_6AwkdN7iL85_ADFXVZwG4wBUN6m4VVgqiVo9pv7FN1n6KX0zT34Ydhd8meg5Wi1oJNm8-t-mwl12DXGRvGQBZ6yYdTiLe8xtjInQeMcwFseyM1R/view/summary" TargetMode="External"/><Relationship Id="rId12" Type="http://schemas.openxmlformats.org/officeDocument/2006/relationships/hyperlink" Target="https://online.ieso.ca/suite/sites/reported-results/page/applications/record/lUB_6AwkdN7iL85_ADFXVZwG4wBUN6m4VVgqiVo9pv7FN1n6KX0zT34Ydhd8meg5Wi1oJNm8-t-mwrxNNE8Nos2aS_-Q-gCgSeTiDau96VltS4mt_sl/view/summary" TargetMode="External"/><Relationship Id="rId2" Type="http://schemas.openxmlformats.org/officeDocument/2006/relationships/hyperlink" Target="https://online.ieso.ca/suite/sites/reported-results/page/applications/record/lUB_6AwkdN7iL85_ADFXVZwG4wBUN6m4VVgqiVo9pv7FN1n6KX0zT34Ydhd8meg5Wi1oJNm8-t-mwrxNNE9Mos2adKJW2QMJBdGY8iES_w0XAFEqp7g/view/summary" TargetMode="External"/><Relationship Id="rId1" Type="http://schemas.openxmlformats.org/officeDocument/2006/relationships/hyperlink" Target="https://online.ieso.ca/suite/sites/reported-results/page/applications/record/lUB_6AwkdN7iL85_ADFXVZwG4wBUN6m4VVgqiVo9pv7FN1n6KX0zT34Ydhd8meg5Wi1oJNm8-t-mwrxNNA8PIY2aRlduM9dzSHvvj64aKrBIbEePRsO/view/summary" TargetMode="External"/><Relationship Id="rId6" Type="http://schemas.openxmlformats.org/officeDocument/2006/relationships/hyperlink" Target="https://online.ieso.ca/suite/sites/reported-results/page/applications/record/lUB_6AwkdN7iL85_ADFXVZwG4wBUN6m4VVgqiVo9pv7FN1n6KX0zT34Ydhd8meg5Wi1oJNm8-t-mwl12zDAQ_KQBXnu0D1ikYj3izBWIQUPqRaTfilA/view/summary" TargetMode="External"/><Relationship Id="rId11" Type="http://schemas.openxmlformats.org/officeDocument/2006/relationships/hyperlink" Target="https://online.ieso.ca/suite/sites/reported-results/page/applications/record/lUB_6AwkdN7iL85_ADFXVZwG4wBUN6m4VVgqiVo9pv7FN1n6KX0zT34Ydhd8meg5Wi1oJNm8-t-mwl12jLDR_CQBRqWG_UxDPiY2eLSG_oBRO-HVa0R/view/summary" TargetMode="External"/><Relationship Id="rId5" Type="http://schemas.openxmlformats.org/officeDocument/2006/relationships/hyperlink" Target="https://online.ieso.ca/suite/sites/reported-results/page/applications/record/lUB_6AwkdN7iL85_ADFXVZwG4wBUN6m4VVgqiVo9pv7FN1n6KX0zT34Ydhd8meg5Wi1oJNm8-t-mwl12zDARPKQBWM8IlTqwFQA92o9QUnbNyR0Rg7M/view/summary" TargetMode="External"/><Relationship Id="rId10" Type="http://schemas.openxmlformats.org/officeDocument/2006/relationships/hyperlink" Target="https://online.ieso.ca/suite/sites/reported-results/page/applications/record/lUB_6AwkdN7iL85_ADFXVZwG4wBUN6m4VVgqiVo9pv7FN1n6KX0zT34Ydhd8meg5Wi1oJNm8-t-mwl12zDAQvuQBTNeHCHcB1b1qfUcDq-y5h7MDHQ_/view/summary" TargetMode="External"/><Relationship Id="rId4" Type="http://schemas.openxmlformats.org/officeDocument/2006/relationships/hyperlink" Target="https://online.ieso.ca/suite/sites/reported-results/page/applications/record/lUB_6AwkdN7iL85_ADFXVZwG4wBUN6m4VVgqiVo9pv7FN1n6KX0zT34Ydhd8meg5Wi1oJNm8-t-mwl12DXGRvaQBaLLPAeeR6u3faR2ObfXKekmjBOJ/view/summary" TargetMode="External"/><Relationship Id="rId9" Type="http://schemas.openxmlformats.org/officeDocument/2006/relationships/hyperlink" Target="https://online.ieso.ca/suite/sites/reported-results/page/applications/record/lUB_6AwkdN7iL85_ADFXVZwG4wBUN6m4VVgqiVo9pv7FN1n6KX0zT34Ydhd8meg5Wi1oJNm8-t-mwl32TLJTfGQBVGy39k0J_v6qzuj8z-hkI1Exrzb/view/summary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73A0-E697-4CBD-9533-37B12FB02A70}">
  <dimension ref="A1:J32"/>
  <sheetViews>
    <sheetView workbookViewId="0">
      <selection activeCell="C15" sqref="C15"/>
    </sheetView>
  </sheetViews>
  <sheetFormatPr defaultRowHeight="15" x14ac:dyDescent="0.25"/>
  <cols>
    <col min="1" max="1" width="15.42578125" bestFit="1" customWidth="1"/>
    <col min="2" max="2" width="33.28515625" bestFit="1" customWidth="1"/>
    <col min="3" max="3" width="65.42578125" bestFit="1" customWidth="1"/>
    <col min="4" max="4" width="14.7109375" bestFit="1" customWidth="1"/>
    <col min="5" max="5" width="23.140625" bestFit="1" customWidth="1"/>
    <col min="6" max="6" width="17.28515625" bestFit="1" customWidth="1"/>
    <col min="7" max="7" width="13.42578125" bestFit="1" customWidth="1"/>
    <col min="8" max="8" width="13.7109375" bestFit="1" customWidth="1"/>
    <col min="9" max="9" width="14.85546875" bestFit="1" customWidth="1"/>
    <col min="10" max="10" width="29.85546875" bestFit="1" customWidth="1"/>
  </cols>
  <sheetData>
    <row r="1" spans="1:10" x14ac:dyDescent="0.25">
      <c r="A1" s="58" t="s">
        <v>0</v>
      </c>
      <c r="B1" s="54" t="s">
        <v>797</v>
      </c>
      <c r="C1" s="54"/>
      <c r="D1" s="54"/>
      <c r="E1" s="54"/>
      <c r="F1" s="54"/>
      <c r="G1" s="54"/>
      <c r="H1" s="54"/>
      <c r="I1" s="54"/>
    </row>
    <row r="2" spans="1:10" x14ac:dyDescent="0.25">
      <c r="A2" s="58" t="s">
        <v>2</v>
      </c>
      <c r="B2" s="54" t="s">
        <v>798</v>
      </c>
      <c r="C2" s="54"/>
      <c r="D2" s="54"/>
      <c r="E2" s="54"/>
      <c r="F2" s="54"/>
      <c r="G2" s="54"/>
      <c r="H2" s="54"/>
      <c r="I2" s="54"/>
    </row>
    <row r="3" spans="1:10" x14ac:dyDescent="0.25">
      <c r="A3" s="58" t="s">
        <v>4</v>
      </c>
      <c r="B3" s="54"/>
      <c r="C3" s="54"/>
      <c r="D3" s="54"/>
      <c r="E3" s="54"/>
      <c r="F3" s="54"/>
      <c r="G3" s="54"/>
      <c r="H3" s="54"/>
      <c r="I3" s="54"/>
    </row>
    <row r="4" spans="1:10" x14ac:dyDescent="0.25">
      <c r="A4" s="54"/>
      <c r="B4" s="58" t="s">
        <v>5</v>
      </c>
      <c r="C4" s="57" t="s">
        <v>795</v>
      </c>
      <c r="D4" s="54"/>
      <c r="E4" s="54"/>
      <c r="F4" s="54"/>
      <c r="G4" s="54"/>
      <c r="H4" s="54"/>
      <c r="I4" s="54"/>
    </row>
    <row r="5" spans="1:10" x14ac:dyDescent="0.25">
      <c r="I5" s="53"/>
    </row>
    <row r="6" spans="1:10" ht="45" x14ac:dyDescent="0.25">
      <c r="A6" s="59" t="s">
        <v>7</v>
      </c>
      <c r="B6" s="59" t="s">
        <v>8</v>
      </c>
      <c r="C6" s="59" t="s">
        <v>9</v>
      </c>
      <c r="D6" s="59" t="s">
        <v>10</v>
      </c>
      <c r="E6" s="59" t="s">
        <v>11</v>
      </c>
      <c r="F6" s="59" t="s">
        <v>12</v>
      </c>
      <c r="G6" s="59" t="s">
        <v>13</v>
      </c>
      <c r="H6" s="59" t="s">
        <v>14</v>
      </c>
      <c r="I6" s="59" t="s">
        <v>15</v>
      </c>
    </row>
    <row r="7" spans="1:10" x14ac:dyDescent="0.25">
      <c r="A7" s="56" t="s">
        <v>24</v>
      </c>
      <c r="B7" s="55" t="s">
        <v>17</v>
      </c>
      <c r="C7" s="55" t="s">
        <v>18</v>
      </c>
      <c r="D7" s="55" t="s">
        <v>25</v>
      </c>
      <c r="E7" s="54"/>
      <c r="F7" s="55" t="s">
        <v>20</v>
      </c>
      <c r="G7" s="55" t="s">
        <v>21</v>
      </c>
      <c r="H7" s="55" t="s">
        <v>22</v>
      </c>
      <c r="I7" s="55" t="s">
        <v>23</v>
      </c>
    </row>
    <row r="8" spans="1:10" x14ac:dyDescent="0.25">
      <c r="A8" s="56" t="s">
        <v>30</v>
      </c>
      <c r="B8" s="55" t="s">
        <v>17</v>
      </c>
      <c r="C8" s="55" t="s">
        <v>18</v>
      </c>
      <c r="D8" s="55" t="s">
        <v>25</v>
      </c>
      <c r="E8" s="54"/>
      <c r="F8" s="55" t="s">
        <v>20</v>
      </c>
      <c r="G8" s="55" t="s">
        <v>28</v>
      </c>
      <c r="H8" s="55" t="s">
        <v>29</v>
      </c>
      <c r="I8" s="55" t="s">
        <v>23</v>
      </c>
    </row>
    <row r="9" spans="1:10" x14ac:dyDescent="0.25">
      <c r="A9" s="56" t="s">
        <v>50</v>
      </c>
      <c r="B9" s="55" t="s">
        <v>17</v>
      </c>
      <c r="C9" s="55" t="s">
        <v>33</v>
      </c>
      <c r="D9" s="55" t="s">
        <v>51</v>
      </c>
      <c r="E9" s="55" t="s">
        <v>52</v>
      </c>
      <c r="F9" s="55" t="s">
        <v>53</v>
      </c>
      <c r="G9" s="55" t="s">
        <v>54</v>
      </c>
      <c r="H9" s="55" t="s">
        <v>55</v>
      </c>
      <c r="I9" s="55" t="s">
        <v>23</v>
      </c>
    </row>
    <row r="10" spans="1:10" x14ac:dyDescent="0.25">
      <c r="A10" s="56" t="s">
        <v>130</v>
      </c>
      <c r="B10" s="55" t="s">
        <v>17</v>
      </c>
      <c r="C10" s="55" t="s">
        <v>33</v>
      </c>
      <c r="D10" s="55" t="s">
        <v>131</v>
      </c>
      <c r="E10" s="55" t="s">
        <v>132</v>
      </c>
      <c r="F10" s="55" t="s">
        <v>133</v>
      </c>
      <c r="G10" s="55" t="s">
        <v>134</v>
      </c>
      <c r="H10" s="55" t="s">
        <v>135</v>
      </c>
      <c r="I10" s="55" t="s">
        <v>23</v>
      </c>
    </row>
    <row r="11" spans="1:10" x14ac:dyDescent="0.25">
      <c r="A11" s="56" t="s">
        <v>151</v>
      </c>
      <c r="B11" s="55" t="s">
        <v>17</v>
      </c>
      <c r="C11" s="55" t="s">
        <v>33</v>
      </c>
      <c r="D11" s="55" t="s">
        <v>51</v>
      </c>
      <c r="E11" s="55" t="s">
        <v>152</v>
      </c>
      <c r="F11" s="55" t="s">
        <v>153</v>
      </c>
      <c r="G11" s="55" t="s">
        <v>154</v>
      </c>
      <c r="H11" s="55" t="s">
        <v>155</v>
      </c>
      <c r="I11" s="55" t="s">
        <v>23</v>
      </c>
    </row>
    <row r="12" spans="1:10" x14ac:dyDescent="0.25">
      <c r="A12" s="56" t="s">
        <v>199</v>
      </c>
      <c r="B12" s="55" t="s">
        <v>17</v>
      </c>
      <c r="C12" s="55" t="s">
        <v>33</v>
      </c>
      <c r="D12" s="55" t="s">
        <v>51</v>
      </c>
      <c r="E12" s="55" t="s">
        <v>200</v>
      </c>
      <c r="F12" s="55" t="s">
        <v>201</v>
      </c>
      <c r="G12" s="55" t="s">
        <v>202</v>
      </c>
      <c r="H12" s="55" t="s">
        <v>203</v>
      </c>
      <c r="I12" s="55" t="s">
        <v>23</v>
      </c>
    </row>
    <row r="13" spans="1:10" x14ac:dyDescent="0.25">
      <c r="A13" s="56" t="s">
        <v>232</v>
      </c>
      <c r="B13" s="55" t="s">
        <v>17</v>
      </c>
      <c r="C13" s="55" t="s">
        <v>33</v>
      </c>
      <c r="D13" s="55" t="s">
        <v>131</v>
      </c>
      <c r="E13" s="55" t="s">
        <v>233</v>
      </c>
      <c r="F13" s="55" t="s">
        <v>234</v>
      </c>
      <c r="G13" s="55" t="s">
        <v>37</v>
      </c>
      <c r="H13" s="55" t="s">
        <v>235</v>
      </c>
      <c r="I13" s="55" t="s">
        <v>23</v>
      </c>
    </row>
    <row r="14" spans="1:10" x14ac:dyDescent="0.25">
      <c r="A14" s="56" t="s">
        <v>241</v>
      </c>
      <c r="B14" s="55" t="s">
        <v>17</v>
      </c>
      <c r="C14" s="55" t="s">
        <v>33</v>
      </c>
      <c r="D14" s="55" t="s">
        <v>51</v>
      </c>
      <c r="E14" s="55" t="s">
        <v>242</v>
      </c>
      <c r="F14" s="55" t="s">
        <v>243</v>
      </c>
      <c r="G14" s="55" t="s">
        <v>244</v>
      </c>
      <c r="H14" s="55" t="s">
        <v>245</v>
      </c>
      <c r="I14" s="55" t="s">
        <v>23</v>
      </c>
      <c r="J14" s="62" t="s">
        <v>818</v>
      </c>
    </row>
    <row r="15" spans="1:10" x14ac:dyDescent="0.25">
      <c r="A15" s="56" t="s">
        <v>799</v>
      </c>
      <c r="B15" s="55" t="s">
        <v>17</v>
      </c>
      <c r="C15" s="55" t="s">
        <v>333</v>
      </c>
      <c r="D15" s="55" t="s">
        <v>796</v>
      </c>
      <c r="E15" s="55" t="s">
        <v>800</v>
      </c>
      <c r="F15" s="55" t="s">
        <v>801</v>
      </c>
      <c r="G15" s="55" t="s">
        <v>802</v>
      </c>
      <c r="H15" s="55" t="s">
        <v>803</v>
      </c>
      <c r="I15" s="55" t="s">
        <v>23</v>
      </c>
    </row>
    <row r="16" spans="1:10" x14ac:dyDescent="0.25">
      <c r="A16" s="56" t="s">
        <v>356</v>
      </c>
      <c r="B16" s="55" t="s">
        <v>17</v>
      </c>
      <c r="C16" s="55" t="s">
        <v>33</v>
      </c>
      <c r="D16" s="55" t="s">
        <v>51</v>
      </c>
      <c r="E16" s="55" t="s">
        <v>357</v>
      </c>
      <c r="F16" s="55" t="s">
        <v>358</v>
      </c>
      <c r="G16" s="55" t="s">
        <v>359</v>
      </c>
      <c r="H16" s="55" t="s">
        <v>360</v>
      </c>
      <c r="I16" s="55" t="s">
        <v>23</v>
      </c>
      <c r="J16" s="62" t="s">
        <v>818</v>
      </c>
    </row>
    <row r="17" spans="1:10" x14ac:dyDescent="0.25">
      <c r="A17" s="56" t="s">
        <v>361</v>
      </c>
      <c r="B17" s="55" t="s">
        <v>17</v>
      </c>
      <c r="C17" s="55" t="s">
        <v>33</v>
      </c>
      <c r="D17" s="55" t="s">
        <v>51</v>
      </c>
      <c r="E17" s="55" t="s">
        <v>357</v>
      </c>
      <c r="F17" s="55" t="s">
        <v>362</v>
      </c>
      <c r="G17" s="55" t="s">
        <v>363</v>
      </c>
      <c r="H17" s="55" t="s">
        <v>364</v>
      </c>
      <c r="I17" s="55" t="s">
        <v>23</v>
      </c>
      <c r="J17" s="62" t="s">
        <v>818</v>
      </c>
    </row>
    <row r="18" spans="1:10" x14ac:dyDescent="0.25">
      <c r="A18" s="56" t="s">
        <v>804</v>
      </c>
      <c r="B18" s="55" t="s">
        <v>40</v>
      </c>
      <c r="C18" s="55" t="s">
        <v>33</v>
      </c>
      <c r="D18" s="55" t="s">
        <v>805</v>
      </c>
      <c r="E18" s="55" t="s">
        <v>806</v>
      </c>
      <c r="F18" s="55" t="s">
        <v>807</v>
      </c>
      <c r="G18" s="55" t="s">
        <v>808</v>
      </c>
      <c r="H18" s="55" t="s">
        <v>809</v>
      </c>
      <c r="I18" s="55" t="s">
        <v>23</v>
      </c>
    </row>
    <row r="19" spans="1:10" x14ac:dyDescent="0.25">
      <c r="A19" s="56" t="s">
        <v>381</v>
      </c>
      <c r="B19" s="55" t="s">
        <v>17</v>
      </c>
      <c r="C19" s="55" t="s">
        <v>33</v>
      </c>
      <c r="D19" s="55" t="s">
        <v>51</v>
      </c>
      <c r="E19" s="55" t="s">
        <v>382</v>
      </c>
      <c r="F19" s="55" t="s">
        <v>383</v>
      </c>
      <c r="G19" s="55" t="s">
        <v>37</v>
      </c>
      <c r="H19" s="55" t="s">
        <v>384</v>
      </c>
      <c r="I19" s="55" t="s">
        <v>23</v>
      </c>
    </row>
    <row r="20" spans="1:10" x14ac:dyDescent="0.25">
      <c r="A20" s="56" t="s">
        <v>389</v>
      </c>
      <c r="B20" s="55" t="s">
        <v>17</v>
      </c>
      <c r="C20" s="55" t="s">
        <v>33</v>
      </c>
      <c r="D20" s="55" t="s">
        <v>51</v>
      </c>
      <c r="E20" s="55" t="s">
        <v>390</v>
      </c>
      <c r="F20" s="55" t="s">
        <v>391</v>
      </c>
      <c r="G20" s="55" t="s">
        <v>392</v>
      </c>
      <c r="H20" s="55" t="s">
        <v>393</v>
      </c>
      <c r="I20" s="55" t="s">
        <v>23</v>
      </c>
      <c r="J20" s="62" t="s">
        <v>818</v>
      </c>
    </row>
    <row r="21" spans="1:10" x14ac:dyDescent="0.25">
      <c r="A21" s="56" t="s">
        <v>394</v>
      </c>
      <c r="B21" s="55" t="s">
        <v>17</v>
      </c>
      <c r="C21" s="55" t="s">
        <v>33</v>
      </c>
      <c r="D21" s="55" t="s">
        <v>51</v>
      </c>
      <c r="E21" s="55" t="s">
        <v>395</v>
      </c>
      <c r="F21" s="55" t="s">
        <v>396</v>
      </c>
      <c r="G21" s="55" t="s">
        <v>108</v>
      </c>
      <c r="H21" s="55" t="s">
        <v>397</v>
      </c>
      <c r="I21" s="55" t="s">
        <v>23</v>
      </c>
      <c r="J21" s="62" t="s">
        <v>818</v>
      </c>
    </row>
    <row r="22" spans="1:10" x14ac:dyDescent="0.25">
      <c r="A22" s="56" t="s">
        <v>398</v>
      </c>
      <c r="B22" s="55" t="s">
        <v>17</v>
      </c>
      <c r="C22" s="55" t="s">
        <v>33</v>
      </c>
      <c r="D22" s="55" t="s">
        <v>51</v>
      </c>
      <c r="E22" s="55" t="s">
        <v>395</v>
      </c>
      <c r="F22" s="55" t="s">
        <v>399</v>
      </c>
      <c r="G22" s="55" t="s">
        <v>37</v>
      </c>
      <c r="H22" s="55" t="s">
        <v>400</v>
      </c>
      <c r="I22" s="55" t="s">
        <v>23</v>
      </c>
      <c r="J22" s="62" t="s">
        <v>818</v>
      </c>
    </row>
    <row r="23" spans="1:10" x14ac:dyDescent="0.25">
      <c r="A23" s="56" t="s">
        <v>401</v>
      </c>
      <c r="B23" s="55" t="s">
        <v>17</v>
      </c>
      <c r="C23" s="55" t="s">
        <v>33</v>
      </c>
      <c r="D23" s="55" t="s">
        <v>402</v>
      </c>
      <c r="E23" s="55" t="s">
        <v>403</v>
      </c>
      <c r="F23" s="55" t="s">
        <v>404</v>
      </c>
      <c r="G23" s="55" t="s">
        <v>405</v>
      </c>
      <c r="H23" s="55" t="s">
        <v>406</v>
      </c>
      <c r="I23" s="55" t="s">
        <v>23</v>
      </c>
    </row>
    <row r="24" spans="1:10" x14ac:dyDescent="0.25">
      <c r="A24" s="56" t="s">
        <v>678</v>
      </c>
      <c r="B24" s="55" t="s">
        <v>17</v>
      </c>
      <c r="C24" s="55" t="s">
        <v>18</v>
      </c>
      <c r="D24" s="55" t="s">
        <v>25</v>
      </c>
      <c r="E24" s="54"/>
      <c r="F24" s="55" t="s">
        <v>20</v>
      </c>
      <c r="G24" s="55" t="s">
        <v>21</v>
      </c>
      <c r="H24" s="55" t="s">
        <v>22</v>
      </c>
      <c r="I24" s="55" t="s">
        <v>23</v>
      </c>
    </row>
    <row r="27" spans="1:10" x14ac:dyDescent="0.25">
      <c r="A27" s="63" t="s">
        <v>241</v>
      </c>
    </row>
    <row r="28" spans="1:10" x14ac:dyDescent="0.25">
      <c r="A28" s="63" t="s">
        <v>356</v>
      </c>
    </row>
    <row r="29" spans="1:10" x14ac:dyDescent="0.25">
      <c r="A29" s="63" t="s">
        <v>361</v>
      </c>
    </row>
    <row r="30" spans="1:10" x14ac:dyDescent="0.25">
      <c r="A30" s="63" t="s">
        <v>389</v>
      </c>
    </row>
    <row r="31" spans="1:10" x14ac:dyDescent="0.25">
      <c r="A31" s="63" t="s">
        <v>394</v>
      </c>
    </row>
    <row r="32" spans="1:10" x14ac:dyDescent="0.25">
      <c r="A32" s="63" t="s">
        <v>398</v>
      </c>
    </row>
  </sheetData>
  <conditionalFormatting sqref="A27:A32">
    <cfRule type="duplicateValues" dxfId="15" priority="3"/>
  </conditionalFormatting>
  <conditionalFormatting sqref="A27:A32">
    <cfRule type="duplicateValues" dxfId="14" priority="2"/>
  </conditionalFormatting>
  <conditionalFormatting sqref="A1:A1048576">
    <cfRule type="duplicateValues" dxfId="13" priority="1"/>
  </conditionalFormatting>
  <hyperlinks>
    <hyperlink ref="A7" r:id="rId1" xr:uid="{00000000-0004-0000-0000-000000000000}"/>
    <hyperlink ref="A8" r:id="rId2" xr:uid="{00000000-0004-0000-0000-000001000000}"/>
    <hyperlink ref="A9" r:id="rId3" xr:uid="{00000000-0004-0000-0000-000002000000}"/>
    <hyperlink ref="A10" r:id="rId4" xr:uid="{00000000-0004-0000-0000-000003000000}"/>
    <hyperlink ref="A11" r:id="rId5" xr:uid="{00000000-0004-0000-0000-000004000000}"/>
    <hyperlink ref="A12" r:id="rId6" xr:uid="{00000000-0004-0000-0000-000005000000}"/>
    <hyperlink ref="A13" r:id="rId7" xr:uid="{00000000-0004-0000-0000-000006000000}"/>
    <hyperlink ref="A14" r:id="rId8" xr:uid="{00000000-0004-0000-0000-000007000000}"/>
    <hyperlink ref="A15" r:id="rId9" xr:uid="{00000000-0004-0000-0000-000008000000}"/>
    <hyperlink ref="A16" r:id="rId10" xr:uid="{00000000-0004-0000-0000-000009000000}"/>
    <hyperlink ref="A17" r:id="rId11" xr:uid="{00000000-0004-0000-0000-00000A000000}"/>
    <hyperlink ref="A18" r:id="rId12" xr:uid="{00000000-0004-0000-0000-00000B000000}"/>
    <hyperlink ref="A19" r:id="rId13" xr:uid="{00000000-0004-0000-0000-00000C000000}"/>
    <hyperlink ref="A20" r:id="rId14" xr:uid="{00000000-0004-0000-0000-00000D000000}"/>
    <hyperlink ref="A21" r:id="rId15" xr:uid="{00000000-0004-0000-0000-00000E000000}"/>
    <hyperlink ref="A22" r:id="rId16" xr:uid="{00000000-0004-0000-0000-00000F000000}"/>
    <hyperlink ref="A23" r:id="rId17" xr:uid="{00000000-0004-0000-0000-000010000000}"/>
    <hyperlink ref="A24" r:id="rId18" xr:uid="{00000000-0004-0000-0000-000011000000}"/>
    <hyperlink ref="A27" r:id="rId19" xr:uid="{2F2855F0-3AFB-4E86-B815-06835994242D}"/>
    <hyperlink ref="A28" r:id="rId20" xr:uid="{3D3FAE40-F62B-4E96-AA1A-47629C1950FB}"/>
    <hyperlink ref="A29" r:id="rId21" xr:uid="{EE2B6A79-66A0-406D-94F1-C9FF6A486789}"/>
    <hyperlink ref="A30" r:id="rId22" xr:uid="{6F30D236-A540-480D-869F-7911C44631E3}"/>
    <hyperlink ref="A31" r:id="rId23" xr:uid="{3A6AC816-594D-45C9-B355-03D2DFE11518}"/>
    <hyperlink ref="A32" r:id="rId24" xr:uid="{B8E9A63F-0DE8-42D4-AC70-7F24B10B1D1E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workbookViewId="0">
      <selection activeCell="C18" sqref="C18"/>
    </sheetView>
  </sheetViews>
  <sheetFormatPr defaultRowHeight="15" x14ac:dyDescent="0.25"/>
  <cols>
    <col min="1" max="1" width="17.42578125" bestFit="1" customWidth="1"/>
    <col min="2" max="2" width="40.5703125" bestFit="1" customWidth="1"/>
    <col min="3" max="3" width="65.42578125" bestFit="1" customWidth="1"/>
    <col min="4" max="4" width="20.7109375" bestFit="1" customWidth="1"/>
    <col min="5" max="5" width="23.140625" bestFit="1" customWidth="1"/>
    <col min="6" max="6" width="17.28515625" bestFit="1" customWidth="1"/>
    <col min="7" max="7" width="25.7109375" bestFit="1" customWidth="1"/>
    <col min="8" max="8" width="25.28515625" bestFit="1" customWidth="1"/>
    <col min="9" max="9" width="18" bestFit="1" customWidth="1"/>
  </cols>
  <sheetData>
    <row r="1" spans="1:9" x14ac:dyDescent="0.25">
      <c r="A1" s="4" t="s">
        <v>0</v>
      </c>
      <c r="B1" t="s">
        <v>1</v>
      </c>
    </row>
    <row r="2" spans="1:9" x14ac:dyDescent="0.25">
      <c r="A2" s="4" t="s">
        <v>2</v>
      </c>
      <c r="B2" t="s">
        <v>3</v>
      </c>
    </row>
    <row r="3" spans="1:9" x14ac:dyDescent="0.25">
      <c r="A3" s="4" t="s">
        <v>4</v>
      </c>
    </row>
    <row r="4" spans="1:9" x14ac:dyDescent="0.25">
      <c r="B4" s="4" t="s">
        <v>5</v>
      </c>
      <c r="C4" s="3" t="s">
        <v>6</v>
      </c>
    </row>
    <row r="6" spans="1:9" x14ac:dyDescent="0.2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</row>
    <row r="7" spans="1:9" x14ac:dyDescent="0.25">
      <c r="A7" s="2" t="s">
        <v>16</v>
      </c>
      <c r="B7" s="1" t="s">
        <v>17</v>
      </c>
      <c r="C7" s="1" t="s">
        <v>18</v>
      </c>
      <c r="D7" s="1" t="s">
        <v>19</v>
      </c>
      <c r="F7" s="1" t="s">
        <v>20</v>
      </c>
      <c r="G7" s="1" t="s">
        <v>21</v>
      </c>
      <c r="H7" s="1" t="s">
        <v>22</v>
      </c>
      <c r="I7" s="1" t="s">
        <v>23</v>
      </c>
    </row>
    <row r="8" spans="1:9" x14ac:dyDescent="0.25">
      <c r="A8" s="2" t="s">
        <v>24</v>
      </c>
      <c r="B8" s="1" t="s">
        <v>17</v>
      </c>
      <c r="C8" s="1" t="s">
        <v>18</v>
      </c>
      <c r="D8" s="1" t="s">
        <v>25</v>
      </c>
      <c r="F8" s="1" t="s">
        <v>20</v>
      </c>
      <c r="G8" s="1" t="s">
        <v>21</v>
      </c>
      <c r="H8" s="1" t="s">
        <v>22</v>
      </c>
      <c r="I8" s="1" t="s">
        <v>23</v>
      </c>
    </row>
    <row r="9" spans="1:9" x14ac:dyDescent="0.25">
      <c r="A9" s="2" t="s">
        <v>26</v>
      </c>
      <c r="B9" s="1" t="s">
        <v>17</v>
      </c>
      <c r="C9" s="1" t="s">
        <v>18</v>
      </c>
      <c r="D9" s="1" t="s">
        <v>27</v>
      </c>
      <c r="F9" s="1" t="s">
        <v>20</v>
      </c>
      <c r="G9" s="1" t="s">
        <v>28</v>
      </c>
      <c r="H9" s="1" t="s">
        <v>29</v>
      </c>
      <c r="I9" s="1" t="s">
        <v>23</v>
      </c>
    </row>
    <row r="10" spans="1:9" x14ac:dyDescent="0.25">
      <c r="A10" s="2" t="s">
        <v>30</v>
      </c>
      <c r="B10" s="1" t="s">
        <v>17</v>
      </c>
      <c r="C10" s="1" t="s">
        <v>18</v>
      </c>
      <c r="D10" s="1" t="s">
        <v>25</v>
      </c>
      <c r="F10" s="1" t="s">
        <v>20</v>
      </c>
      <c r="G10" s="1" t="s">
        <v>28</v>
      </c>
      <c r="H10" s="1" t="s">
        <v>29</v>
      </c>
      <c r="I10" s="1" t="s">
        <v>23</v>
      </c>
    </row>
    <row r="11" spans="1:9" x14ac:dyDescent="0.25">
      <c r="A11" s="2" t="s">
        <v>31</v>
      </c>
      <c r="B11" s="1" t="s">
        <v>17</v>
      </c>
      <c r="C11" s="1" t="s">
        <v>18</v>
      </c>
      <c r="D11" s="1" t="s">
        <v>27</v>
      </c>
      <c r="F11" s="1" t="s">
        <v>20</v>
      </c>
      <c r="G11" s="1" t="s">
        <v>28</v>
      </c>
      <c r="H11" s="1" t="s">
        <v>29</v>
      </c>
      <c r="I11" s="1" t="s">
        <v>23</v>
      </c>
    </row>
    <row r="12" spans="1:9" x14ac:dyDescent="0.25">
      <c r="A12" s="2" t="s">
        <v>32</v>
      </c>
      <c r="B12" s="1" t="s">
        <v>17</v>
      </c>
      <c r="C12" s="1" t="s">
        <v>33</v>
      </c>
      <c r="D12" s="1" t="s">
        <v>34</v>
      </c>
      <c r="E12" s="1" t="s">
        <v>35</v>
      </c>
      <c r="F12" s="1" t="s">
        <v>36</v>
      </c>
      <c r="G12" s="1" t="s">
        <v>37</v>
      </c>
      <c r="H12" s="1" t="s">
        <v>38</v>
      </c>
      <c r="I12" s="1" t="s">
        <v>23</v>
      </c>
    </row>
    <row r="13" spans="1:9" x14ac:dyDescent="0.25">
      <c r="A13" s="2" t="s">
        <v>39</v>
      </c>
      <c r="B13" s="1" t="s">
        <v>40</v>
      </c>
      <c r="C13" s="1" t="s">
        <v>33</v>
      </c>
      <c r="D13" s="1" t="s">
        <v>34</v>
      </c>
      <c r="E13" s="1" t="s">
        <v>41</v>
      </c>
      <c r="F13" s="1" t="s">
        <v>42</v>
      </c>
      <c r="G13" s="1" t="s">
        <v>37</v>
      </c>
      <c r="H13" s="1" t="s">
        <v>38</v>
      </c>
      <c r="I13" s="1" t="s">
        <v>23</v>
      </c>
    </row>
    <row r="14" spans="1:9" x14ac:dyDescent="0.25">
      <c r="A14" s="2" t="s">
        <v>43</v>
      </c>
      <c r="B14" s="1" t="s">
        <v>44</v>
      </c>
      <c r="C14" s="1" t="s">
        <v>33</v>
      </c>
      <c r="D14" s="1" t="s">
        <v>34</v>
      </c>
      <c r="E14" s="1" t="s">
        <v>45</v>
      </c>
      <c r="F14" s="1" t="s">
        <v>46</v>
      </c>
      <c r="G14" s="1" t="s">
        <v>37</v>
      </c>
      <c r="H14" s="1" t="s">
        <v>38</v>
      </c>
      <c r="I14" s="1" t="s">
        <v>23</v>
      </c>
    </row>
    <row r="15" spans="1:9" x14ac:dyDescent="0.25">
      <c r="A15" s="2" t="s">
        <v>47</v>
      </c>
      <c r="B15" s="1" t="s">
        <v>17</v>
      </c>
      <c r="C15" s="1" t="s">
        <v>33</v>
      </c>
      <c r="D15" s="1" t="s">
        <v>34</v>
      </c>
      <c r="E15" s="1" t="s">
        <v>48</v>
      </c>
      <c r="F15" s="1" t="s">
        <v>49</v>
      </c>
      <c r="G15" s="1" t="s">
        <v>37</v>
      </c>
      <c r="H15" s="1" t="s">
        <v>38</v>
      </c>
      <c r="I15" s="1" t="s">
        <v>23</v>
      </c>
    </row>
    <row r="16" spans="1:9" x14ac:dyDescent="0.25">
      <c r="A16" s="2" t="s">
        <v>50</v>
      </c>
      <c r="B16" s="1" t="s">
        <v>17</v>
      </c>
      <c r="C16" s="1" t="s">
        <v>33</v>
      </c>
      <c r="D16" s="1" t="s">
        <v>51</v>
      </c>
      <c r="E16" s="1" t="s">
        <v>52</v>
      </c>
      <c r="F16" s="1" t="s">
        <v>53</v>
      </c>
      <c r="G16" s="1" t="s">
        <v>54</v>
      </c>
      <c r="H16" s="1" t="s">
        <v>55</v>
      </c>
      <c r="I16" s="1" t="s">
        <v>23</v>
      </c>
    </row>
    <row r="17" spans="1:9" x14ac:dyDescent="0.25">
      <c r="A17" s="2" t="s">
        <v>56</v>
      </c>
      <c r="B17" s="1" t="s">
        <v>17</v>
      </c>
      <c r="C17" s="1" t="s">
        <v>33</v>
      </c>
      <c r="D17" s="1" t="s">
        <v>34</v>
      </c>
      <c r="E17" s="1" t="s">
        <v>57</v>
      </c>
      <c r="F17" s="1" t="s">
        <v>58</v>
      </c>
      <c r="G17" s="1" t="s">
        <v>59</v>
      </c>
      <c r="H17" s="1" t="s">
        <v>60</v>
      </c>
      <c r="I17" s="1" t="s">
        <v>23</v>
      </c>
    </row>
    <row r="18" spans="1:9" x14ac:dyDescent="0.25">
      <c r="A18" s="2" t="s">
        <v>61</v>
      </c>
      <c r="B18" s="1" t="s">
        <v>17</v>
      </c>
      <c r="C18" s="1" t="s">
        <v>33</v>
      </c>
      <c r="D18" s="1" t="s">
        <v>34</v>
      </c>
      <c r="E18" s="1" t="s">
        <v>62</v>
      </c>
      <c r="F18" s="1" t="s">
        <v>63</v>
      </c>
      <c r="G18" s="1" t="s">
        <v>64</v>
      </c>
      <c r="H18" s="1" t="s">
        <v>65</v>
      </c>
      <c r="I18" s="1" t="s">
        <v>23</v>
      </c>
    </row>
    <row r="19" spans="1:9" x14ac:dyDescent="0.25">
      <c r="A19" s="2" t="s">
        <v>66</v>
      </c>
      <c r="B19" s="1" t="s">
        <v>44</v>
      </c>
      <c r="C19" s="1" t="s">
        <v>33</v>
      </c>
      <c r="D19" s="1" t="s">
        <v>34</v>
      </c>
      <c r="E19" s="1" t="s">
        <v>67</v>
      </c>
      <c r="F19" s="1" t="s">
        <v>68</v>
      </c>
      <c r="G19" s="1" t="s">
        <v>37</v>
      </c>
      <c r="H19" s="1" t="s">
        <v>38</v>
      </c>
      <c r="I19" s="1" t="s">
        <v>23</v>
      </c>
    </row>
    <row r="20" spans="1:9" x14ac:dyDescent="0.25">
      <c r="A20" s="2" t="s">
        <v>69</v>
      </c>
      <c r="B20" s="1" t="s">
        <v>70</v>
      </c>
      <c r="C20" s="1" t="s">
        <v>33</v>
      </c>
      <c r="D20" s="1" t="s">
        <v>34</v>
      </c>
      <c r="E20" s="1" t="s">
        <v>71</v>
      </c>
      <c r="F20" s="1" t="s">
        <v>72</v>
      </c>
      <c r="G20" s="1" t="s">
        <v>37</v>
      </c>
      <c r="H20" s="1" t="s">
        <v>38</v>
      </c>
      <c r="I20" s="1" t="s">
        <v>23</v>
      </c>
    </row>
    <row r="21" spans="1:9" x14ac:dyDescent="0.25">
      <c r="A21" s="2" t="s">
        <v>73</v>
      </c>
      <c r="B21" s="1" t="s">
        <v>70</v>
      </c>
      <c r="C21" s="1" t="s">
        <v>33</v>
      </c>
      <c r="D21" s="1" t="s">
        <v>34</v>
      </c>
      <c r="E21" s="1" t="s">
        <v>71</v>
      </c>
      <c r="F21" s="1" t="s">
        <v>74</v>
      </c>
      <c r="G21" s="1" t="s">
        <v>37</v>
      </c>
      <c r="H21" s="1" t="s">
        <v>38</v>
      </c>
      <c r="I21" s="1" t="s">
        <v>23</v>
      </c>
    </row>
    <row r="22" spans="1:9" x14ac:dyDescent="0.25">
      <c r="A22" s="2" t="s">
        <v>75</v>
      </c>
      <c r="B22" s="1" t="s">
        <v>17</v>
      </c>
      <c r="C22" s="1" t="s">
        <v>33</v>
      </c>
      <c r="D22" s="1" t="s">
        <v>34</v>
      </c>
      <c r="E22" s="1" t="s">
        <v>76</v>
      </c>
      <c r="F22" s="1" t="s">
        <v>77</v>
      </c>
      <c r="G22" s="1" t="s">
        <v>78</v>
      </c>
      <c r="H22" s="1" t="s">
        <v>79</v>
      </c>
      <c r="I22" s="1" t="s">
        <v>23</v>
      </c>
    </row>
    <row r="23" spans="1:9" x14ac:dyDescent="0.25">
      <c r="A23" s="2" t="s">
        <v>80</v>
      </c>
      <c r="B23" s="1" t="s">
        <v>17</v>
      </c>
      <c r="C23" s="1" t="s">
        <v>33</v>
      </c>
      <c r="D23" s="1" t="s">
        <v>34</v>
      </c>
      <c r="E23" s="1" t="s">
        <v>76</v>
      </c>
      <c r="F23" s="1" t="s">
        <v>58</v>
      </c>
      <c r="G23" s="1" t="s">
        <v>81</v>
      </c>
      <c r="H23" s="1" t="s">
        <v>82</v>
      </c>
      <c r="I23" s="1" t="s">
        <v>23</v>
      </c>
    </row>
    <row r="24" spans="1:9" x14ac:dyDescent="0.25">
      <c r="A24" s="2" t="s">
        <v>83</v>
      </c>
      <c r="B24" s="1" t="s">
        <v>17</v>
      </c>
      <c r="C24" s="1" t="s">
        <v>33</v>
      </c>
      <c r="D24" s="1" t="s">
        <v>34</v>
      </c>
      <c r="E24" s="1" t="s">
        <v>84</v>
      </c>
      <c r="F24" s="1" t="s">
        <v>85</v>
      </c>
      <c r="G24" s="1" t="s">
        <v>37</v>
      </c>
      <c r="H24" s="1" t="s">
        <v>38</v>
      </c>
      <c r="I24" s="1" t="s">
        <v>23</v>
      </c>
    </row>
    <row r="25" spans="1:9" x14ac:dyDescent="0.25">
      <c r="A25" s="2" t="s">
        <v>86</v>
      </c>
      <c r="B25" s="1" t="s">
        <v>17</v>
      </c>
      <c r="C25" s="1" t="s">
        <v>33</v>
      </c>
      <c r="D25" s="1" t="s">
        <v>34</v>
      </c>
      <c r="E25" s="1" t="s">
        <v>87</v>
      </c>
      <c r="F25" s="1" t="s">
        <v>88</v>
      </c>
      <c r="G25" s="1" t="s">
        <v>89</v>
      </c>
      <c r="H25" s="1" t="s">
        <v>90</v>
      </c>
      <c r="I25" s="1" t="s">
        <v>23</v>
      </c>
    </row>
    <row r="26" spans="1:9" x14ac:dyDescent="0.25">
      <c r="A26" s="2" t="s">
        <v>91</v>
      </c>
      <c r="B26" s="1" t="s">
        <v>17</v>
      </c>
      <c r="C26" s="1" t="s">
        <v>33</v>
      </c>
      <c r="D26" s="1" t="s">
        <v>34</v>
      </c>
      <c r="E26" s="1" t="s">
        <v>92</v>
      </c>
      <c r="F26" s="1" t="s">
        <v>93</v>
      </c>
      <c r="G26" s="1" t="s">
        <v>94</v>
      </c>
      <c r="H26" s="1" t="s">
        <v>95</v>
      </c>
      <c r="I26" s="1" t="s">
        <v>23</v>
      </c>
    </row>
    <row r="27" spans="1:9" x14ac:dyDescent="0.25">
      <c r="A27" s="2" t="s">
        <v>96</v>
      </c>
      <c r="B27" s="1" t="s">
        <v>17</v>
      </c>
      <c r="C27" s="1" t="s">
        <v>33</v>
      </c>
      <c r="D27" s="1" t="s">
        <v>34</v>
      </c>
      <c r="E27" s="1" t="s">
        <v>97</v>
      </c>
      <c r="F27" s="1" t="s">
        <v>98</v>
      </c>
      <c r="G27" s="1" t="s">
        <v>99</v>
      </c>
      <c r="H27" s="1" t="s">
        <v>100</v>
      </c>
      <c r="I27" s="1" t="s">
        <v>23</v>
      </c>
    </row>
    <row r="28" spans="1:9" x14ac:dyDescent="0.25">
      <c r="A28" s="2" t="s">
        <v>101</v>
      </c>
      <c r="B28" s="1" t="s">
        <v>102</v>
      </c>
      <c r="C28" s="1" t="s">
        <v>33</v>
      </c>
      <c r="D28" s="1" t="s">
        <v>34</v>
      </c>
      <c r="E28" s="1" t="s">
        <v>103</v>
      </c>
      <c r="F28" s="1" t="s">
        <v>104</v>
      </c>
      <c r="G28" s="1" t="s">
        <v>37</v>
      </c>
      <c r="H28" s="1" t="s">
        <v>38</v>
      </c>
      <c r="I28" s="1" t="s">
        <v>23</v>
      </c>
    </row>
    <row r="29" spans="1:9" x14ac:dyDescent="0.25">
      <c r="A29" s="2" t="s">
        <v>105</v>
      </c>
      <c r="B29" s="1" t="s">
        <v>17</v>
      </c>
      <c r="C29" s="1" t="s">
        <v>33</v>
      </c>
      <c r="D29" s="1" t="s">
        <v>34</v>
      </c>
      <c r="E29" s="1" t="s">
        <v>106</v>
      </c>
      <c r="F29" s="1" t="s">
        <v>107</v>
      </c>
      <c r="G29" s="1" t="s">
        <v>108</v>
      </c>
      <c r="H29" s="1" t="s">
        <v>109</v>
      </c>
      <c r="I29" s="1" t="s">
        <v>23</v>
      </c>
    </row>
    <row r="30" spans="1:9" x14ac:dyDescent="0.25">
      <c r="A30" s="2" t="s">
        <v>110</v>
      </c>
      <c r="B30" s="1" t="s">
        <v>17</v>
      </c>
      <c r="C30" s="1" t="s">
        <v>33</v>
      </c>
      <c r="D30" s="1" t="s">
        <v>34</v>
      </c>
      <c r="E30" s="1" t="s">
        <v>111</v>
      </c>
      <c r="F30" s="1" t="s">
        <v>112</v>
      </c>
      <c r="G30" s="1" t="s">
        <v>113</v>
      </c>
      <c r="H30" s="1" t="s">
        <v>114</v>
      </c>
      <c r="I30" s="1" t="s">
        <v>23</v>
      </c>
    </row>
    <row r="31" spans="1:9" x14ac:dyDescent="0.25">
      <c r="A31" s="2" t="s">
        <v>115</v>
      </c>
      <c r="B31" s="1" t="s">
        <v>17</v>
      </c>
      <c r="C31" s="1" t="s">
        <v>33</v>
      </c>
      <c r="D31" s="1" t="s">
        <v>34</v>
      </c>
      <c r="E31" s="1" t="s">
        <v>116</v>
      </c>
      <c r="F31" s="1" t="s">
        <v>117</v>
      </c>
      <c r="G31" s="1" t="s">
        <v>118</v>
      </c>
      <c r="H31" s="1" t="s">
        <v>119</v>
      </c>
      <c r="I31" s="1" t="s">
        <v>23</v>
      </c>
    </row>
    <row r="32" spans="1:9" x14ac:dyDescent="0.25">
      <c r="A32" s="2" t="s">
        <v>120</v>
      </c>
      <c r="B32" s="1" t="s">
        <v>17</v>
      </c>
      <c r="C32" s="1" t="s">
        <v>33</v>
      </c>
      <c r="D32" s="1" t="s">
        <v>34</v>
      </c>
      <c r="E32" s="1" t="s">
        <v>121</v>
      </c>
      <c r="F32" s="1" t="s">
        <v>122</v>
      </c>
      <c r="G32" s="1" t="s">
        <v>123</v>
      </c>
      <c r="H32" s="1" t="s">
        <v>124</v>
      </c>
      <c r="I32" s="1" t="s">
        <v>23</v>
      </c>
    </row>
    <row r="33" spans="1:9" x14ac:dyDescent="0.25">
      <c r="A33" s="2" t="s">
        <v>125</v>
      </c>
      <c r="B33" s="1" t="s">
        <v>17</v>
      </c>
      <c r="C33" s="1" t="s">
        <v>33</v>
      </c>
      <c r="D33" s="1" t="s">
        <v>34</v>
      </c>
      <c r="E33" s="1" t="s">
        <v>126</v>
      </c>
      <c r="F33" s="1" t="s">
        <v>127</v>
      </c>
      <c r="G33" s="1" t="s">
        <v>128</v>
      </c>
      <c r="H33" s="1" t="s">
        <v>129</v>
      </c>
      <c r="I33" s="1" t="s">
        <v>23</v>
      </c>
    </row>
    <row r="34" spans="1:9" x14ac:dyDescent="0.25">
      <c r="A34" s="2" t="s">
        <v>130</v>
      </c>
      <c r="B34" s="1" t="s">
        <v>17</v>
      </c>
      <c r="C34" s="1" t="s">
        <v>33</v>
      </c>
      <c r="D34" s="1" t="s">
        <v>131</v>
      </c>
      <c r="E34" s="1" t="s">
        <v>132</v>
      </c>
      <c r="F34" s="1" t="s">
        <v>133</v>
      </c>
      <c r="G34" s="1" t="s">
        <v>134</v>
      </c>
      <c r="H34" s="1" t="s">
        <v>135</v>
      </c>
      <c r="I34" s="1" t="s">
        <v>23</v>
      </c>
    </row>
    <row r="35" spans="1:9" x14ac:dyDescent="0.25">
      <c r="A35" s="2" t="s">
        <v>136</v>
      </c>
      <c r="B35" s="1" t="s">
        <v>17</v>
      </c>
      <c r="C35" s="1" t="s">
        <v>33</v>
      </c>
      <c r="D35" s="1" t="s">
        <v>34</v>
      </c>
      <c r="E35" s="1" t="s">
        <v>137</v>
      </c>
      <c r="F35" s="1" t="s">
        <v>138</v>
      </c>
      <c r="G35" s="1" t="s">
        <v>139</v>
      </c>
      <c r="H35" s="1" t="s">
        <v>140</v>
      </c>
      <c r="I35" s="1" t="s">
        <v>23</v>
      </c>
    </row>
    <row r="36" spans="1:9" x14ac:dyDescent="0.25">
      <c r="A36" s="2" t="s">
        <v>141</v>
      </c>
      <c r="B36" s="1" t="s">
        <v>17</v>
      </c>
      <c r="C36" s="1" t="s">
        <v>33</v>
      </c>
      <c r="D36" s="1" t="s">
        <v>34</v>
      </c>
      <c r="E36" s="1" t="s">
        <v>142</v>
      </c>
      <c r="F36" s="1" t="s">
        <v>143</v>
      </c>
      <c r="G36" s="1" t="s">
        <v>144</v>
      </c>
      <c r="H36" s="1" t="s">
        <v>145</v>
      </c>
      <c r="I36" s="1" t="s">
        <v>23</v>
      </c>
    </row>
    <row r="37" spans="1:9" x14ac:dyDescent="0.25">
      <c r="A37" s="2" t="s">
        <v>146</v>
      </c>
      <c r="B37" s="1" t="s">
        <v>17</v>
      </c>
      <c r="C37" s="1" t="s">
        <v>33</v>
      </c>
      <c r="D37" s="1" t="s">
        <v>34</v>
      </c>
      <c r="E37" s="1" t="s">
        <v>147</v>
      </c>
      <c r="F37" s="1" t="s">
        <v>148</v>
      </c>
      <c r="G37" s="1" t="s">
        <v>149</v>
      </c>
      <c r="H37" s="1" t="s">
        <v>150</v>
      </c>
      <c r="I37" s="1" t="s">
        <v>23</v>
      </c>
    </row>
    <row r="38" spans="1:9" x14ac:dyDescent="0.25">
      <c r="A38" s="2" t="s">
        <v>151</v>
      </c>
      <c r="B38" s="1" t="s">
        <v>17</v>
      </c>
      <c r="C38" s="1" t="s">
        <v>33</v>
      </c>
      <c r="D38" s="1" t="s">
        <v>51</v>
      </c>
      <c r="E38" s="1" t="s">
        <v>152</v>
      </c>
      <c r="F38" s="1" t="s">
        <v>153</v>
      </c>
      <c r="G38" s="1" t="s">
        <v>154</v>
      </c>
      <c r="H38" s="1" t="s">
        <v>155</v>
      </c>
      <c r="I38" s="1" t="s">
        <v>23</v>
      </c>
    </row>
    <row r="39" spans="1:9" x14ac:dyDescent="0.25">
      <c r="A39" s="2" t="s">
        <v>156</v>
      </c>
      <c r="B39" s="1" t="s">
        <v>17</v>
      </c>
      <c r="C39" s="1" t="s">
        <v>33</v>
      </c>
      <c r="D39" s="1" t="s">
        <v>34</v>
      </c>
      <c r="E39" s="1" t="s">
        <v>157</v>
      </c>
      <c r="F39" s="1" t="s">
        <v>158</v>
      </c>
      <c r="G39" s="1" t="s">
        <v>159</v>
      </c>
      <c r="H39" s="1" t="s">
        <v>160</v>
      </c>
      <c r="I39" s="1" t="s">
        <v>23</v>
      </c>
    </row>
    <row r="40" spans="1:9" x14ac:dyDescent="0.25">
      <c r="A40" s="2" t="s">
        <v>161</v>
      </c>
      <c r="B40" s="1" t="s">
        <v>17</v>
      </c>
      <c r="C40" s="1" t="s">
        <v>33</v>
      </c>
      <c r="D40" s="1" t="s">
        <v>34</v>
      </c>
      <c r="E40" s="1" t="s">
        <v>162</v>
      </c>
      <c r="F40" s="1" t="s">
        <v>163</v>
      </c>
      <c r="G40" s="1" t="s">
        <v>164</v>
      </c>
      <c r="H40" s="1" t="s">
        <v>165</v>
      </c>
      <c r="I40" s="1" t="s">
        <v>23</v>
      </c>
    </row>
    <row r="41" spans="1:9" x14ac:dyDescent="0.25">
      <c r="A41" s="2" t="s">
        <v>166</v>
      </c>
      <c r="B41" s="1" t="s">
        <v>17</v>
      </c>
      <c r="C41" s="1" t="s">
        <v>33</v>
      </c>
      <c r="D41" s="1" t="s">
        <v>34</v>
      </c>
      <c r="E41" s="1" t="s">
        <v>167</v>
      </c>
      <c r="F41" s="1" t="s">
        <v>168</v>
      </c>
      <c r="G41" s="1" t="s">
        <v>169</v>
      </c>
      <c r="H41" s="1" t="s">
        <v>170</v>
      </c>
      <c r="I41" s="1" t="s">
        <v>23</v>
      </c>
    </row>
    <row r="42" spans="1:9" x14ac:dyDescent="0.25">
      <c r="A42" s="2" t="s">
        <v>171</v>
      </c>
      <c r="B42" s="1" t="s">
        <v>17</v>
      </c>
      <c r="C42" s="1" t="s">
        <v>33</v>
      </c>
      <c r="D42" s="1" t="s">
        <v>34</v>
      </c>
      <c r="E42" s="1" t="s">
        <v>172</v>
      </c>
      <c r="F42" s="1" t="s">
        <v>173</v>
      </c>
      <c r="G42" s="1" t="s">
        <v>37</v>
      </c>
      <c r="H42" s="1" t="s">
        <v>174</v>
      </c>
      <c r="I42" s="1" t="s">
        <v>23</v>
      </c>
    </row>
    <row r="43" spans="1:9" x14ac:dyDescent="0.25">
      <c r="A43" s="2" t="s">
        <v>175</v>
      </c>
      <c r="B43" s="1" t="s">
        <v>17</v>
      </c>
      <c r="C43" s="1" t="s">
        <v>33</v>
      </c>
      <c r="D43" s="1" t="s">
        <v>34</v>
      </c>
      <c r="E43" s="1" t="s">
        <v>176</v>
      </c>
      <c r="F43" s="1" t="s">
        <v>177</v>
      </c>
      <c r="G43" s="1" t="s">
        <v>37</v>
      </c>
      <c r="H43" s="1" t="s">
        <v>178</v>
      </c>
      <c r="I43" s="1" t="s">
        <v>23</v>
      </c>
    </row>
    <row r="44" spans="1:9" x14ac:dyDescent="0.25">
      <c r="A44" s="2" t="s">
        <v>179</v>
      </c>
      <c r="B44" s="1" t="s">
        <v>17</v>
      </c>
      <c r="C44" s="1" t="s">
        <v>33</v>
      </c>
      <c r="D44" s="1" t="s">
        <v>34</v>
      </c>
      <c r="E44" s="1" t="s">
        <v>176</v>
      </c>
      <c r="F44" s="1" t="s">
        <v>180</v>
      </c>
      <c r="G44" s="1" t="s">
        <v>181</v>
      </c>
      <c r="H44" s="1" t="s">
        <v>182</v>
      </c>
      <c r="I44" s="1" t="s">
        <v>23</v>
      </c>
    </row>
    <row r="45" spans="1:9" x14ac:dyDescent="0.25">
      <c r="A45" s="2" t="s">
        <v>183</v>
      </c>
      <c r="B45" s="1" t="s">
        <v>17</v>
      </c>
      <c r="C45" s="1" t="s">
        <v>33</v>
      </c>
      <c r="D45" s="1" t="s">
        <v>34</v>
      </c>
      <c r="E45" s="1" t="s">
        <v>126</v>
      </c>
      <c r="F45" s="1" t="s">
        <v>184</v>
      </c>
      <c r="G45" s="1" t="s">
        <v>37</v>
      </c>
      <c r="H45" s="1" t="s">
        <v>185</v>
      </c>
      <c r="I45" s="1" t="s">
        <v>23</v>
      </c>
    </row>
    <row r="46" spans="1:9" x14ac:dyDescent="0.25">
      <c r="A46" s="2" t="s">
        <v>186</v>
      </c>
      <c r="B46" s="1" t="s">
        <v>17</v>
      </c>
      <c r="C46" s="1" t="s">
        <v>33</v>
      </c>
      <c r="D46" s="1" t="s">
        <v>34</v>
      </c>
      <c r="E46" s="1" t="s">
        <v>187</v>
      </c>
      <c r="F46" s="1" t="s">
        <v>188</v>
      </c>
      <c r="G46" s="1" t="s">
        <v>37</v>
      </c>
      <c r="H46" s="1" t="s">
        <v>189</v>
      </c>
      <c r="I46" s="1" t="s">
        <v>23</v>
      </c>
    </row>
    <row r="47" spans="1:9" x14ac:dyDescent="0.25">
      <c r="A47" s="2" t="s">
        <v>190</v>
      </c>
      <c r="B47" s="1" t="s">
        <v>17</v>
      </c>
      <c r="C47" s="1" t="s">
        <v>33</v>
      </c>
      <c r="D47" s="1" t="s">
        <v>34</v>
      </c>
      <c r="E47" s="1" t="s">
        <v>191</v>
      </c>
      <c r="F47" s="1" t="s">
        <v>192</v>
      </c>
      <c r="G47" s="1" t="s">
        <v>193</v>
      </c>
      <c r="H47" s="1" t="s">
        <v>194</v>
      </c>
      <c r="I47" s="1" t="s">
        <v>23</v>
      </c>
    </row>
    <row r="48" spans="1:9" x14ac:dyDescent="0.25">
      <c r="A48" s="2" t="s">
        <v>195</v>
      </c>
      <c r="B48" s="1" t="s">
        <v>17</v>
      </c>
      <c r="C48" s="1" t="s">
        <v>33</v>
      </c>
      <c r="D48" s="1" t="s">
        <v>34</v>
      </c>
      <c r="E48" s="1" t="s">
        <v>196</v>
      </c>
      <c r="F48" s="1" t="s">
        <v>197</v>
      </c>
      <c r="G48" s="1" t="s">
        <v>89</v>
      </c>
      <c r="H48" s="1" t="s">
        <v>198</v>
      </c>
      <c r="I48" s="1" t="s">
        <v>23</v>
      </c>
    </row>
    <row r="49" spans="1:9" x14ac:dyDescent="0.25">
      <c r="A49" s="2" t="s">
        <v>199</v>
      </c>
      <c r="B49" s="1" t="s">
        <v>17</v>
      </c>
      <c r="C49" s="1" t="s">
        <v>33</v>
      </c>
      <c r="D49" s="1" t="s">
        <v>51</v>
      </c>
      <c r="E49" s="1" t="s">
        <v>200</v>
      </c>
      <c r="F49" s="1" t="s">
        <v>201</v>
      </c>
      <c r="G49" s="1" t="s">
        <v>202</v>
      </c>
      <c r="H49" s="1" t="s">
        <v>203</v>
      </c>
      <c r="I49" s="1" t="s">
        <v>23</v>
      </c>
    </row>
    <row r="50" spans="1:9" x14ac:dyDescent="0.25">
      <c r="A50" s="2" t="s">
        <v>204</v>
      </c>
      <c r="B50" s="1" t="s">
        <v>17</v>
      </c>
      <c r="C50" s="1" t="s">
        <v>33</v>
      </c>
      <c r="D50" s="1" t="s">
        <v>34</v>
      </c>
      <c r="E50" s="1" t="s">
        <v>205</v>
      </c>
      <c r="F50" s="1" t="s">
        <v>206</v>
      </c>
      <c r="G50" s="1" t="s">
        <v>207</v>
      </c>
      <c r="H50" s="1" t="s">
        <v>208</v>
      </c>
      <c r="I50" s="1" t="s">
        <v>23</v>
      </c>
    </row>
    <row r="51" spans="1:9" x14ac:dyDescent="0.25">
      <c r="A51" s="2" t="s">
        <v>209</v>
      </c>
      <c r="B51" s="1" t="s">
        <v>17</v>
      </c>
      <c r="C51" s="1" t="s">
        <v>33</v>
      </c>
      <c r="D51" s="1" t="s">
        <v>34</v>
      </c>
      <c r="E51" s="1" t="s">
        <v>205</v>
      </c>
      <c r="F51" s="1" t="s">
        <v>210</v>
      </c>
      <c r="G51" s="1" t="s">
        <v>37</v>
      </c>
      <c r="H51" s="1" t="s">
        <v>211</v>
      </c>
      <c r="I51" s="1" t="s">
        <v>23</v>
      </c>
    </row>
    <row r="52" spans="1:9" x14ac:dyDescent="0.25">
      <c r="A52" s="2" t="s">
        <v>212</v>
      </c>
      <c r="B52" s="1" t="s">
        <v>44</v>
      </c>
      <c r="C52" s="1" t="s">
        <v>33</v>
      </c>
      <c r="D52" s="1" t="s">
        <v>213</v>
      </c>
      <c r="E52" s="1" t="s">
        <v>214</v>
      </c>
      <c r="F52" s="1" t="s">
        <v>215</v>
      </c>
      <c r="G52" s="1" t="s">
        <v>216</v>
      </c>
      <c r="H52" s="1" t="s">
        <v>217</v>
      </c>
      <c r="I52" s="1" t="s">
        <v>23</v>
      </c>
    </row>
    <row r="53" spans="1:9" x14ac:dyDescent="0.25">
      <c r="A53" s="2" t="s">
        <v>218</v>
      </c>
      <c r="B53" s="1" t="s">
        <v>17</v>
      </c>
      <c r="C53" s="1" t="s">
        <v>33</v>
      </c>
      <c r="D53" s="1" t="s">
        <v>34</v>
      </c>
      <c r="E53" s="1" t="s">
        <v>219</v>
      </c>
      <c r="F53" s="1" t="s">
        <v>220</v>
      </c>
      <c r="G53" s="1" t="s">
        <v>221</v>
      </c>
      <c r="H53" s="1" t="s">
        <v>222</v>
      </c>
      <c r="I53" s="1" t="s">
        <v>23</v>
      </c>
    </row>
    <row r="54" spans="1:9" x14ac:dyDescent="0.25">
      <c r="A54" s="2" t="s">
        <v>223</v>
      </c>
      <c r="B54" s="1" t="s">
        <v>17</v>
      </c>
      <c r="C54" s="1" t="s">
        <v>33</v>
      </c>
      <c r="D54" s="1" t="s">
        <v>34</v>
      </c>
      <c r="E54" s="1" t="s">
        <v>224</v>
      </c>
      <c r="F54" s="1" t="s">
        <v>225</v>
      </c>
      <c r="G54" s="1" t="s">
        <v>37</v>
      </c>
      <c r="H54" s="1" t="s">
        <v>226</v>
      </c>
      <c r="I54" s="1" t="s">
        <v>23</v>
      </c>
    </row>
    <row r="55" spans="1:9" x14ac:dyDescent="0.25">
      <c r="A55" s="2" t="s">
        <v>227</v>
      </c>
      <c r="B55" s="1" t="s">
        <v>17</v>
      </c>
      <c r="C55" s="1" t="s">
        <v>33</v>
      </c>
      <c r="D55" s="1" t="s">
        <v>34</v>
      </c>
      <c r="E55" s="1" t="s">
        <v>228</v>
      </c>
      <c r="F55" s="1" t="s">
        <v>229</v>
      </c>
      <c r="G55" s="1" t="s">
        <v>230</v>
      </c>
      <c r="H55" s="1" t="s">
        <v>231</v>
      </c>
      <c r="I55" s="1" t="s">
        <v>23</v>
      </c>
    </row>
    <row r="56" spans="1:9" x14ac:dyDescent="0.25">
      <c r="A56" s="2" t="s">
        <v>232</v>
      </c>
      <c r="B56" s="1" t="s">
        <v>17</v>
      </c>
      <c r="C56" s="1" t="s">
        <v>33</v>
      </c>
      <c r="D56" s="1" t="s">
        <v>131</v>
      </c>
      <c r="E56" s="1" t="s">
        <v>233</v>
      </c>
      <c r="F56" s="1" t="s">
        <v>234</v>
      </c>
      <c r="G56" s="1" t="s">
        <v>37</v>
      </c>
      <c r="H56" s="1" t="s">
        <v>235</v>
      </c>
      <c r="I56" s="1" t="s">
        <v>23</v>
      </c>
    </row>
    <row r="57" spans="1:9" x14ac:dyDescent="0.25">
      <c r="A57" s="2" t="s">
        <v>236</v>
      </c>
      <c r="B57" s="1" t="s">
        <v>17</v>
      </c>
      <c r="C57" s="1" t="s">
        <v>33</v>
      </c>
      <c r="D57" s="1" t="s">
        <v>34</v>
      </c>
      <c r="E57" s="1" t="s">
        <v>237</v>
      </c>
      <c r="F57" s="1" t="s">
        <v>238</v>
      </c>
      <c r="G57" s="1" t="s">
        <v>239</v>
      </c>
      <c r="H57" s="1" t="s">
        <v>240</v>
      </c>
      <c r="I57" s="1" t="s">
        <v>23</v>
      </c>
    </row>
    <row r="58" spans="1:9" x14ac:dyDescent="0.25">
      <c r="A58" s="2" t="s">
        <v>241</v>
      </c>
      <c r="B58" s="1" t="s">
        <v>17</v>
      </c>
      <c r="C58" s="1" t="s">
        <v>33</v>
      </c>
      <c r="D58" s="1" t="s">
        <v>51</v>
      </c>
      <c r="E58" s="1" t="s">
        <v>242</v>
      </c>
      <c r="F58" s="1" t="s">
        <v>243</v>
      </c>
      <c r="G58" s="1" t="s">
        <v>244</v>
      </c>
      <c r="H58" s="1" t="s">
        <v>245</v>
      </c>
      <c r="I58" s="1" t="s">
        <v>23</v>
      </c>
    </row>
    <row r="59" spans="1:9" x14ac:dyDescent="0.25">
      <c r="A59" s="2" t="s">
        <v>246</v>
      </c>
      <c r="B59" s="1" t="s">
        <v>17</v>
      </c>
      <c r="C59" s="1" t="s">
        <v>33</v>
      </c>
      <c r="D59" s="1" t="s">
        <v>34</v>
      </c>
      <c r="E59" s="1" t="s">
        <v>247</v>
      </c>
      <c r="F59" s="1" t="s">
        <v>248</v>
      </c>
      <c r="G59" s="1" t="s">
        <v>37</v>
      </c>
      <c r="H59" s="1" t="s">
        <v>249</v>
      </c>
      <c r="I59" s="1" t="s">
        <v>23</v>
      </c>
    </row>
    <row r="60" spans="1:9" x14ac:dyDescent="0.25">
      <c r="A60" s="2" t="s">
        <v>250</v>
      </c>
      <c r="B60" s="1" t="s">
        <v>70</v>
      </c>
      <c r="C60" s="1" t="s">
        <v>33</v>
      </c>
      <c r="D60" s="1" t="s">
        <v>34</v>
      </c>
      <c r="E60" s="1" t="s">
        <v>251</v>
      </c>
      <c r="F60" s="1" t="s">
        <v>252</v>
      </c>
      <c r="G60" s="1" t="s">
        <v>37</v>
      </c>
      <c r="H60" s="1" t="s">
        <v>38</v>
      </c>
      <c r="I60" s="1" t="s">
        <v>23</v>
      </c>
    </row>
    <row r="61" spans="1:9" x14ac:dyDescent="0.25">
      <c r="A61" s="2" t="s">
        <v>253</v>
      </c>
      <c r="B61" s="1" t="s">
        <v>70</v>
      </c>
      <c r="C61" s="1" t="s">
        <v>33</v>
      </c>
      <c r="D61" s="1" t="s">
        <v>34</v>
      </c>
      <c r="E61" s="1" t="s">
        <v>254</v>
      </c>
      <c r="F61" s="1" t="s">
        <v>255</v>
      </c>
      <c r="G61" s="1" t="s">
        <v>37</v>
      </c>
      <c r="H61" s="1" t="s">
        <v>38</v>
      </c>
      <c r="I61" s="1" t="s">
        <v>23</v>
      </c>
    </row>
    <row r="62" spans="1:9" x14ac:dyDescent="0.25">
      <c r="A62" s="2" t="s">
        <v>256</v>
      </c>
      <c r="B62" s="1" t="s">
        <v>17</v>
      </c>
      <c r="C62" s="1" t="s">
        <v>33</v>
      </c>
      <c r="D62" s="1" t="s">
        <v>34</v>
      </c>
      <c r="E62" s="1" t="s">
        <v>257</v>
      </c>
      <c r="F62" s="1" t="s">
        <v>258</v>
      </c>
      <c r="G62" s="1" t="s">
        <v>259</v>
      </c>
      <c r="H62" s="1" t="s">
        <v>260</v>
      </c>
      <c r="I62" s="1" t="s">
        <v>23</v>
      </c>
    </row>
    <row r="63" spans="1:9" x14ac:dyDescent="0.25">
      <c r="A63" s="2" t="s">
        <v>261</v>
      </c>
      <c r="B63" s="1" t="s">
        <v>17</v>
      </c>
      <c r="C63" s="1" t="s">
        <v>33</v>
      </c>
      <c r="D63" s="1" t="s">
        <v>34</v>
      </c>
      <c r="E63" s="1" t="s">
        <v>262</v>
      </c>
      <c r="F63" s="1" t="s">
        <v>263</v>
      </c>
      <c r="G63" s="1" t="s">
        <v>264</v>
      </c>
      <c r="H63" s="1" t="s">
        <v>265</v>
      </c>
      <c r="I63" s="1" t="s">
        <v>23</v>
      </c>
    </row>
    <row r="64" spans="1:9" x14ac:dyDescent="0.25">
      <c r="A64" s="2" t="s">
        <v>266</v>
      </c>
      <c r="B64" s="1" t="s">
        <v>17</v>
      </c>
      <c r="C64" s="1" t="s">
        <v>33</v>
      </c>
      <c r="D64" s="1" t="s">
        <v>34</v>
      </c>
      <c r="E64" s="1" t="s">
        <v>247</v>
      </c>
      <c r="F64" s="1" t="s">
        <v>267</v>
      </c>
      <c r="G64" s="1" t="s">
        <v>268</v>
      </c>
      <c r="H64" s="1" t="s">
        <v>269</v>
      </c>
      <c r="I64" s="1" t="s">
        <v>23</v>
      </c>
    </row>
    <row r="65" spans="1:9" x14ac:dyDescent="0.25">
      <c r="A65" s="2" t="s">
        <v>270</v>
      </c>
      <c r="B65" s="1" t="s">
        <v>17</v>
      </c>
      <c r="C65" s="1" t="s">
        <v>33</v>
      </c>
      <c r="D65" s="1" t="s">
        <v>34</v>
      </c>
      <c r="E65" s="1" t="s">
        <v>271</v>
      </c>
      <c r="F65" s="1" t="s">
        <v>272</v>
      </c>
      <c r="G65" s="1" t="s">
        <v>273</v>
      </c>
      <c r="H65" s="1" t="s">
        <v>274</v>
      </c>
      <c r="I65" s="1" t="s">
        <v>23</v>
      </c>
    </row>
    <row r="66" spans="1:9" x14ac:dyDescent="0.25">
      <c r="A66" s="2" t="s">
        <v>275</v>
      </c>
      <c r="B66" s="1" t="s">
        <v>17</v>
      </c>
      <c r="C66" s="1" t="s">
        <v>33</v>
      </c>
      <c r="D66" s="1" t="s">
        <v>34</v>
      </c>
      <c r="E66" s="1" t="s">
        <v>276</v>
      </c>
      <c r="F66" s="1" t="s">
        <v>277</v>
      </c>
      <c r="G66" s="1" t="s">
        <v>278</v>
      </c>
      <c r="H66" s="1" t="s">
        <v>279</v>
      </c>
      <c r="I66" s="1" t="s">
        <v>23</v>
      </c>
    </row>
    <row r="67" spans="1:9" x14ac:dyDescent="0.25">
      <c r="A67" s="2" t="s">
        <v>280</v>
      </c>
      <c r="B67" s="1" t="s">
        <v>17</v>
      </c>
      <c r="C67" s="1" t="s">
        <v>33</v>
      </c>
      <c r="D67" s="1" t="s">
        <v>34</v>
      </c>
      <c r="E67" s="1" t="s">
        <v>214</v>
      </c>
      <c r="F67" s="1" t="s">
        <v>281</v>
      </c>
      <c r="G67" s="1" t="s">
        <v>37</v>
      </c>
      <c r="H67" s="1" t="s">
        <v>282</v>
      </c>
      <c r="I67" s="1" t="s">
        <v>23</v>
      </c>
    </row>
    <row r="68" spans="1:9" x14ac:dyDescent="0.25">
      <c r="A68" s="2" t="s">
        <v>283</v>
      </c>
      <c r="B68" s="1" t="s">
        <v>44</v>
      </c>
      <c r="C68" s="1" t="s">
        <v>33</v>
      </c>
      <c r="D68" s="1" t="s">
        <v>284</v>
      </c>
      <c r="E68" s="1" t="s">
        <v>285</v>
      </c>
      <c r="F68" s="1" t="s">
        <v>46</v>
      </c>
      <c r="G68" s="1" t="s">
        <v>286</v>
      </c>
      <c r="H68" s="1" t="s">
        <v>287</v>
      </c>
      <c r="I68" s="1" t="s">
        <v>23</v>
      </c>
    </row>
    <row r="69" spans="1:9" x14ac:dyDescent="0.25">
      <c r="A69" s="2" t="s">
        <v>288</v>
      </c>
      <c r="B69" s="1" t="s">
        <v>17</v>
      </c>
      <c r="C69" s="1" t="s">
        <v>33</v>
      </c>
      <c r="D69" s="1" t="s">
        <v>34</v>
      </c>
      <c r="E69" s="1" t="s">
        <v>289</v>
      </c>
      <c r="F69" s="1" t="s">
        <v>290</v>
      </c>
      <c r="G69" s="1" t="s">
        <v>291</v>
      </c>
      <c r="H69" s="1" t="s">
        <v>292</v>
      </c>
      <c r="I69" s="1" t="s">
        <v>23</v>
      </c>
    </row>
    <row r="70" spans="1:9" x14ac:dyDescent="0.25">
      <c r="A70" s="2" t="s">
        <v>293</v>
      </c>
      <c r="B70" s="1" t="s">
        <v>17</v>
      </c>
      <c r="C70" s="1" t="s">
        <v>33</v>
      </c>
      <c r="D70" s="1" t="s">
        <v>34</v>
      </c>
      <c r="E70" s="1" t="s">
        <v>289</v>
      </c>
      <c r="F70" s="1" t="s">
        <v>294</v>
      </c>
      <c r="G70" s="1" t="s">
        <v>295</v>
      </c>
      <c r="H70" s="1" t="s">
        <v>296</v>
      </c>
      <c r="I70" s="1" t="s">
        <v>23</v>
      </c>
    </row>
    <row r="71" spans="1:9" x14ac:dyDescent="0.25">
      <c r="A71" s="2" t="s">
        <v>297</v>
      </c>
      <c r="B71" s="1" t="s">
        <v>17</v>
      </c>
      <c r="C71" s="1" t="s">
        <v>33</v>
      </c>
      <c r="D71" s="1" t="s">
        <v>34</v>
      </c>
      <c r="E71" s="1" t="s">
        <v>237</v>
      </c>
      <c r="F71" s="1" t="s">
        <v>42</v>
      </c>
      <c r="G71" s="1" t="s">
        <v>298</v>
      </c>
      <c r="H71" s="1" t="s">
        <v>299</v>
      </c>
      <c r="I71" s="1" t="s">
        <v>23</v>
      </c>
    </row>
    <row r="72" spans="1:9" x14ac:dyDescent="0.25">
      <c r="A72" s="2" t="s">
        <v>300</v>
      </c>
      <c r="B72" s="1" t="s">
        <v>17</v>
      </c>
      <c r="C72" s="1" t="s">
        <v>33</v>
      </c>
      <c r="D72" s="1" t="s">
        <v>34</v>
      </c>
      <c r="E72" s="1" t="s">
        <v>301</v>
      </c>
      <c r="F72" s="1" t="s">
        <v>302</v>
      </c>
      <c r="G72" s="1" t="s">
        <v>303</v>
      </c>
      <c r="H72" s="1" t="s">
        <v>304</v>
      </c>
      <c r="I72" s="1" t="s">
        <v>23</v>
      </c>
    </row>
    <row r="73" spans="1:9" x14ac:dyDescent="0.25">
      <c r="A73" s="2" t="s">
        <v>305</v>
      </c>
      <c r="B73" s="1" t="s">
        <v>17</v>
      </c>
      <c r="C73" s="1" t="s">
        <v>33</v>
      </c>
      <c r="D73" s="1" t="s">
        <v>34</v>
      </c>
      <c r="E73" s="1" t="s">
        <v>306</v>
      </c>
      <c r="F73" s="1" t="s">
        <v>307</v>
      </c>
      <c r="G73" s="1" t="s">
        <v>308</v>
      </c>
      <c r="H73" s="1" t="s">
        <v>309</v>
      </c>
      <c r="I73" s="1" t="s">
        <v>23</v>
      </c>
    </row>
    <row r="74" spans="1:9" x14ac:dyDescent="0.25">
      <c r="A74" s="2" t="s">
        <v>310</v>
      </c>
      <c r="B74" s="1" t="s">
        <v>17</v>
      </c>
      <c r="C74" s="1" t="s">
        <v>33</v>
      </c>
      <c r="D74" s="1" t="s">
        <v>34</v>
      </c>
      <c r="E74" s="1" t="s">
        <v>306</v>
      </c>
      <c r="F74" s="1" t="s">
        <v>311</v>
      </c>
      <c r="G74" s="1" t="s">
        <v>312</v>
      </c>
      <c r="H74" s="1" t="s">
        <v>313</v>
      </c>
      <c r="I74" s="1" t="s">
        <v>23</v>
      </c>
    </row>
    <row r="75" spans="1:9" x14ac:dyDescent="0.25">
      <c r="A75" s="2" t="s">
        <v>314</v>
      </c>
      <c r="B75" s="1" t="s">
        <v>17</v>
      </c>
      <c r="C75" s="1" t="s">
        <v>33</v>
      </c>
      <c r="D75" s="1" t="s">
        <v>34</v>
      </c>
      <c r="E75" s="1" t="s">
        <v>315</v>
      </c>
      <c r="F75" s="1" t="s">
        <v>316</v>
      </c>
      <c r="G75" s="1" t="s">
        <v>317</v>
      </c>
      <c r="H75" s="1" t="s">
        <v>318</v>
      </c>
      <c r="I75" s="1" t="s">
        <v>23</v>
      </c>
    </row>
    <row r="76" spans="1:9" x14ac:dyDescent="0.25">
      <c r="A76" s="2" t="s">
        <v>319</v>
      </c>
      <c r="B76" s="1" t="s">
        <v>17</v>
      </c>
      <c r="C76" s="1" t="s">
        <v>33</v>
      </c>
      <c r="D76" s="1" t="s">
        <v>34</v>
      </c>
      <c r="E76" s="1" t="s">
        <v>306</v>
      </c>
      <c r="F76" s="1" t="s">
        <v>320</v>
      </c>
      <c r="G76" s="1" t="s">
        <v>37</v>
      </c>
      <c r="H76" s="1" t="s">
        <v>321</v>
      </c>
      <c r="I76" s="1" t="s">
        <v>23</v>
      </c>
    </row>
    <row r="77" spans="1:9" x14ac:dyDescent="0.25">
      <c r="A77" s="2" t="s">
        <v>322</v>
      </c>
      <c r="B77" s="1" t="s">
        <v>17</v>
      </c>
      <c r="C77" s="1" t="s">
        <v>33</v>
      </c>
      <c r="D77" s="1" t="s">
        <v>34</v>
      </c>
      <c r="E77" s="1" t="s">
        <v>323</v>
      </c>
      <c r="F77" s="1" t="s">
        <v>324</v>
      </c>
      <c r="G77" s="1" t="s">
        <v>325</v>
      </c>
      <c r="H77" s="1" t="s">
        <v>326</v>
      </c>
      <c r="I77" s="1" t="s">
        <v>23</v>
      </c>
    </row>
    <row r="78" spans="1:9" x14ac:dyDescent="0.25">
      <c r="A78" s="2" t="s">
        <v>327</v>
      </c>
      <c r="B78" s="1" t="s">
        <v>17</v>
      </c>
      <c r="C78" s="1" t="s">
        <v>33</v>
      </c>
      <c r="D78" s="1" t="s">
        <v>34</v>
      </c>
      <c r="E78" s="1" t="s">
        <v>328</v>
      </c>
      <c r="F78" s="1" t="s">
        <v>329</v>
      </c>
      <c r="G78" s="1" t="s">
        <v>330</v>
      </c>
      <c r="H78" s="1" t="s">
        <v>331</v>
      </c>
      <c r="I78" s="1" t="s">
        <v>23</v>
      </c>
    </row>
    <row r="79" spans="1:9" x14ac:dyDescent="0.25">
      <c r="A79" s="2" t="s">
        <v>332</v>
      </c>
      <c r="B79" s="1" t="s">
        <v>17</v>
      </c>
      <c r="C79" s="1" t="s">
        <v>333</v>
      </c>
      <c r="D79" s="1" t="s">
        <v>34</v>
      </c>
      <c r="E79" s="1" t="s">
        <v>334</v>
      </c>
      <c r="F79" s="1" t="s">
        <v>335</v>
      </c>
      <c r="G79" s="1" t="s">
        <v>336</v>
      </c>
      <c r="H79" s="1" t="s">
        <v>337</v>
      </c>
      <c r="I79" s="1" t="s">
        <v>23</v>
      </c>
    </row>
    <row r="80" spans="1:9" x14ac:dyDescent="0.25">
      <c r="A80" s="2" t="s">
        <v>338</v>
      </c>
      <c r="B80" s="1" t="s">
        <v>17</v>
      </c>
      <c r="C80" s="1" t="s">
        <v>333</v>
      </c>
      <c r="D80" s="1" t="s">
        <v>34</v>
      </c>
      <c r="E80" s="1" t="s">
        <v>339</v>
      </c>
      <c r="F80" s="1" t="s">
        <v>340</v>
      </c>
      <c r="G80" s="1" t="s">
        <v>341</v>
      </c>
      <c r="H80" s="1" t="s">
        <v>342</v>
      </c>
      <c r="I80" s="1" t="s">
        <v>23</v>
      </c>
    </row>
    <row r="81" spans="1:9" x14ac:dyDescent="0.25">
      <c r="A81" s="2" t="s">
        <v>343</v>
      </c>
      <c r="B81" s="1" t="s">
        <v>17</v>
      </c>
      <c r="C81" s="1" t="s">
        <v>33</v>
      </c>
      <c r="D81" s="1" t="s">
        <v>34</v>
      </c>
      <c r="E81" s="1" t="s">
        <v>344</v>
      </c>
      <c r="F81" s="1" t="s">
        <v>345</v>
      </c>
      <c r="G81" s="1" t="s">
        <v>37</v>
      </c>
      <c r="H81" s="1" t="s">
        <v>346</v>
      </c>
      <c r="I81" s="1" t="s">
        <v>23</v>
      </c>
    </row>
    <row r="82" spans="1:9" x14ac:dyDescent="0.25">
      <c r="A82" s="2" t="s">
        <v>347</v>
      </c>
      <c r="B82" s="1" t="s">
        <v>17</v>
      </c>
      <c r="C82" s="1" t="s">
        <v>33</v>
      </c>
      <c r="D82" s="1" t="s">
        <v>34</v>
      </c>
      <c r="E82" s="1" t="s">
        <v>344</v>
      </c>
      <c r="F82" s="1" t="s">
        <v>348</v>
      </c>
      <c r="G82" s="1" t="s">
        <v>349</v>
      </c>
      <c r="H82" s="1" t="s">
        <v>350</v>
      </c>
      <c r="I82" s="1" t="s">
        <v>23</v>
      </c>
    </row>
    <row r="83" spans="1:9" x14ac:dyDescent="0.25">
      <c r="A83" s="2" t="s">
        <v>351</v>
      </c>
      <c r="B83" s="1" t="s">
        <v>17</v>
      </c>
      <c r="C83" s="1" t="s">
        <v>33</v>
      </c>
      <c r="D83" s="1" t="s">
        <v>34</v>
      </c>
      <c r="E83" s="1" t="s">
        <v>352</v>
      </c>
      <c r="F83" s="1" t="s">
        <v>353</v>
      </c>
      <c r="G83" s="1" t="s">
        <v>354</v>
      </c>
      <c r="H83" s="1" t="s">
        <v>355</v>
      </c>
      <c r="I83" s="1" t="s">
        <v>23</v>
      </c>
    </row>
    <row r="84" spans="1:9" x14ac:dyDescent="0.25">
      <c r="A84" s="2" t="s">
        <v>356</v>
      </c>
      <c r="B84" s="1" t="s">
        <v>17</v>
      </c>
      <c r="C84" s="1" t="s">
        <v>33</v>
      </c>
      <c r="D84" s="1" t="s">
        <v>51</v>
      </c>
      <c r="E84" s="1" t="s">
        <v>357</v>
      </c>
      <c r="F84" s="1" t="s">
        <v>358</v>
      </c>
      <c r="G84" s="1" t="s">
        <v>359</v>
      </c>
      <c r="H84" s="1" t="s">
        <v>360</v>
      </c>
      <c r="I84" s="1" t="s">
        <v>23</v>
      </c>
    </row>
    <row r="85" spans="1:9" x14ac:dyDescent="0.25">
      <c r="A85" s="2" t="s">
        <v>361</v>
      </c>
      <c r="B85" s="1" t="s">
        <v>17</v>
      </c>
      <c r="C85" s="1" t="s">
        <v>33</v>
      </c>
      <c r="D85" s="1" t="s">
        <v>51</v>
      </c>
      <c r="E85" s="1" t="s">
        <v>357</v>
      </c>
      <c r="F85" s="1" t="s">
        <v>362</v>
      </c>
      <c r="G85" s="1" t="s">
        <v>363</v>
      </c>
      <c r="H85" s="1" t="s">
        <v>364</v>
      </c>
      <c r="I85" s="1" t="s">
        <v>23</v>
      </c>
    </row>
    <row r="86" spans="1:9" x14ac:dyDescent="0.25">
      <c r="A86" s="2" t="s">
        <v>365</v>
      </c>
      <c r="B86" s="1" t="s">
        <v>17</v>
      </c>
      <c r="C86" s="1" t="s">
        <v>33</v>
      </c>
      <c r="D86" s="1" t="s">
        <v>366</v>
      </c>
      <c r="E86" s="1" t="s">
        <v>367</v>
      </c>
      <c r="F86" s="1" t="s">
        <v>368</v>
      </c>
      <c r="G86" s="1" t="s">
        <v>369</v>
      </c>
      <c r="H86" s="1" t="s">
        <v>370</v>
      </c>
      <c r="I86" s="1" t="s">
        <v>23</v>
      </c>
    </row>
    <row r="87" spans="1:9" x14ac:dyDescent="0.25">
      <c r="A87" s="2" t="s">
        <v>371</v>
      </c>
      <c r="B87" s="1" t="s">
        <v>17</v>
      </c>
      <c r="C87" s="1" t="s">
        <v>33</v>
      </c>
      <c r="D87" s="1" t="s">
        <v>27</v>
      </c>
      <c r="E87" s="1" t="s">
        <v>372</v>
      </c>
      <c r="F87" s="1" t="s">
        <v>373</v>
      </c>
      <c r="G87" s="1" t="s">
        <v>374</v>
      </c>
      <c r="H87" s="1" t="s">
        <v>375</v>
      </c>
      <c r="I87" s="1" t="s">
        <v>23</v>
      </c>
    </row>
    <row r="88" spans="1:9" x14ac:dyDescent="0.25">
      <c r="A88" s="2" t="s">
        <v>376</v>
      </c>
      <c r="B88" s="1" t="s">
        <v>17</v>
      </c>
      <c r="C88" s="1" t="s">
        <v>33</v>
      </c>
      <c r="D88" s="1" t="s">
        <v>377</v>
      </c>
      <c r="E88" s="1" t="s">
        <v>378</v>
      </c>
      <c r="F88" s="1" t="s">
        <v>379</v>
      </c>
      <c r="G88" s="1" t="s">
        <v>37</v>
      </c>
      <c r="H88" s="1" t="s">
        <v>380</v>
      </c>
      <c r="I88" s="1" t="s">
        <v>23</v>
      </c>
    </row>
    <row r="89" spans="1:9" x14ac:dyDescent="0.25">
      <c r="A89" s="2" t="s">
        <v>381</v>
      </c>
      <c r="B89" s="1" t="s">
        <v>17</v>
      </c>
      <c r="C89" s="1" t="s">
        <v>33</v>
      </c>
      <c r="D89" s="1" t="s">
        <v>51</v>
      </c>
      <c r="E89" s="1" t="s">
        <v>382</v>
      </c>
      <c r="F89" s="1" t="s">
        <v>383</v>
      </c>
      <c r="G89" s="1" t="s">
        <v>37</v>
      </c>
      <c r="H89" s="1" t="s">
        <v>384</v>
      </c>
      <c r="I89" s="1" t="s">
        <v>23</v>
      </c>
    </row>
    <row r="90" spans="1:9" x14ac:dyDescent="0.25">
      <c r="A90" s="2" t="s">
        <v>385</v>
      </c>
      <c r="B90" s="1" t="s">
        <v>17</v>
      </c>
      <c r="C90" s="1" t="s">
        <v>33</v>
      </c>
      <c r="D90" s="1" t="s">
        <v>34</v>
      </c>
      <c r="E90" s="1" t="s">
        <v>386</v>
      </c>
      <c r="F90" s="1" t="s">
        <v>72</v>
      </c>
      <c r="G90" s="1" t="s">
        <v>387</v>
      </c>
      <c r="H90" s="1" t="s">
        <v>388</v>
      </c>
      <c r="I90" s="1" t="s">
        <v>23</v>
      </c>
    </row>
    <row r="91" spans="1:9" x14ac:dyDescent="0.25">
      <c r="A91" s="2" t="s">
        <v>389</v>
      </c>
      <c r="B91" s="1" t="s">
        <v>17</v>
      </c>
      <c r="C91" s="1" t="s">
        <v>33</v>
      </c>
      <c r="D91" s="1" t="s">
        <v>51</v>
      </c>
      <c r="E91" s="1" t="s">
        <v>390</v>
      </c>
      <c r="F91" s="1" t="s">
        <v>391</v>
      </c>
      <c r="G91" s="1" t="s">
        <v>392</v>
      </c>
      <c r="H91" s="1" t="s">
        <v>393</v>
      </c>
      <c r="I91" s="1" t="s">
        <v>23</v>
      </c>
    </row>
    <row r="92" spans="1:9" x14ac:dyDescent="0.25">
      <c r="A92" s="2" t="s">
        <v>394</v>
      </c>
      <c r="B92" s="1" t="s">
        <v>17</v>
      </c>
      <c r="C92" s="1" t="s">
        <v>33</v>
      </c>
      <c r="D92" s="1" t="s">
        <v>51</v>
      </c>
      <c r="E92" s="1" t="s">
        <v>395</v>
      </c>
      <c r="F92" s="1" t="s">
        <v>396</v>
      </c>
      <c r="G92" s="1" t="s">
        <v>108</v>
      </c>
      <c r="H92" s="1" t="s">
        <v>397</v>
      </c>
      <c r="I92" s="1" t="s">
        <v>23</v>
      </c>
    </row>
    <row r="93" spans="1:9" x14ac:dyDescent="0.25">
      <c r="A93" s="2" t="s">
        <v>398</v>
      </c>
      <c r="B93" s="1" t="s">
        <v>17</v>
      </c>
      <c r="C93" s="1" t="s">
        <v>33</v>
      </c>
      <c r="D93" s="1" t="s">
        <v>51</v>
      </c>
      <c r="E93" s="1" t="s">
        <v>395</v>
      </c>
      <c r="F93" s="1" t="s">
        <v>399</v>
      </c>
      <c r="G93" s="1" t="s">
        <v>37</v>
      </c>
      <c r="H93" s="1" t="s">
        <v>400</v>
      </c>
      <c r="I93" s="1" t="s">
        <v>23</v>
      </c>
    </row>
    <row r="94" spans="1:9" x14ac:dyDescent="0.25">
      <c r="A94" s="2" t="s">
        <v>401</v>
      </c>
      <c r="B94" s="1" t="s">
        <v>17</v>
      </c>
      <c r="C94" s="1" t="s">
        <v>33</v>
      </c>
      <c r="D94" s="1" t="s">
        <v>402</v>
      </c>
      <c r="E94" s="1" t="s">
        <v>403</v>
      </c>
      <c r="F94" s="1" t="s">
        <v>404</v>
      </c>
      <c r="G94" s="1" t="s">
        <v>405</v>
      </c>
      <c r="H94" s="1" t="s">
        <v>406</v>
      </c>
      <c r="I94" s="1" t="s">
        <v>407</v>
      </c>
    </row>
    <row r="95" spans="1:9" x14ac:dyDescent="0.25">
      <c r="A95" s="2" t="s">
        <v>408</v>
      </c>
      <c r="B95" s="1" t="s">
        <v>17</v>
      </c>
      <c r="C95" s="1" t="s">
        <v>33</v>
      </c>
      <c r="D95" s="1" t="s">
        <v>27</v>
      </c>
      <c r="E95" s="1" t="s">
        <v>409</v>
      </c>
      <c r="F95" s="1" t="s">
        <v>410</v>
      </c>
      <c r="G95" s="1" t="s">
        <v>37</v>
      </c>
      <c r="H95" s="1" t="s">
        <v>411</v>
      </c>
      <c r="I95" s="1" t="s">
        <v>23</v>
      </c>
    </row>
    <row r="96" spans="1:9" x14ac:dyDescent="0.25">
      <c r="A96" s="2" t="s">
        <v>412</v>
      </c>
      <c r="B96" s="1" t="s">
        <v>17</v>
      </c>
      <c r="C96" s="1" t="s">
        <v>413</v>
      </c>
      <c r="D96" s="1" t="s">
        <v>34</v>
      </c>
      <c r="E96" s="1" t="s">
        <v>414</v>
      </c>
      <c r="F96" s="1" t="s">
        <v>415</v>
      </c>
      <c r="G96" s="1" t="s">
        <v>416</v>
      </c>
      <c r="H96" s="1" t="s">
        <v>417</v>
      </c>
      <c r="I96" s="1" t="s">
        <v>23</v>
      </c>
    </row>
    <row r="97" spans="1:9" x14ac:dyDescent="0.25">
      <c r="A97" s="2" t="s">
        <v>418</v>
      </c>
      <c r="B97" s="1" t="s">
        <v>17</v>
      </c>
      <c r="C97" s="1" t="s">
        <v>413</v>
      </c>
      <c r="D97" s="1" t="s">
        <v>34</v>
      </c>
      <c r="E97" s="1" t="s">
        <v>419</v>
      </c>
      <c r="F97" s="1" t="s">
        <v>420</v>
      </c>
      <c r="G97" s="1" t="s">
        <v>421</v>
      </c>
      <c r="H97" s="1" t="s">
        <v>422</v>
      </c>
      <c r="I97" s="1" t="s">
        <v>23</v>
      </c>
    </row>
    <row r="98" spans="1:9" x14ac:dyDescent="0.25">
      <c r="A98" s="2" t="s">
        <v>423</v>
      </c>
      <c r="B98" s="1" t="s">
        <v>17</v>
      </c>
      <c r="C98" s="1" t="s">
        <v>413</v>
      </c>
      <c r="D98" s="1" t="s">
        <v>34</v>
      </c>
      <c r="E98" s="1" t="s">
        <v>157</v>
      </c>
      <c r="F98" s="1" t="s">
        <v>424</v>
      </c>
      <c r="G98" s="1" t="s">
        <v>425</v>
      </c>
      <c r="H98" s="1" t="s">
        <v>426</v>
      </c>
      <c r="I98" s="1" t="s">
        <v>23</v>
      </c>
    </row>
    <row r="99" spans="1:9" x14ac:dyDescent="0.25">
      <c r="A99" s="2" t="s">
        <v>427</v>
      </c>
      <c r="B99" s="1" t="s">
        <v>17</v>
      </c>
      <c r="C99" s="1" t="s">
        <v>413</v>
      </c>
      <c r="D99" s="1" t="s">
        <v>34</v>
      </c>
      <c r="E99" s="1" t="s">
        <v>428</v>
      </c>
      <c r="F99" s="1" t="s">
        <v>429</v>
      </c>
      <c r="G99" s="1" t="s">
        <v>430</v>
      </c>
      <c r="H99" s="1" t="s">
        <v>431</v>
      </c>
      <c r="I99" s="1" t="s">
        <v>23</v>
      </c>
    </row>
    <row r="100" spans="1:9" x14ac:dyDescent="0.25">
      <c r="A100" s="2" t="s">
        <v>432</v>
      </c>
      <c r="B100" s="1" t="s">
        <v>17</v>
      </c>
      <c r="C100" s="1" t="s">
        <v>413</v>
      </c>
      <c r="D100" s="1" t="s">
        <v>34</v>
      </c>
      <c r="E100" s="1" t="s">
        <v>433</v>
      </c>
      <c r="F100" s="1" t="s">
        <v>434</v>
      </c>
      <c r="G100" s="1" t="s">
        <v>37</v>
      </c>
      <c r="H100" s="1" t="s">
        <v>38</v>
      </c>
      <c r="I100" s="1" t="s">
        <v>23</v>
      </c>
    </row>
    <row r="101" spans="1:9" x14ac:dyDescent="0.25">
      <c r="A101" s="2" t="s">
        <v>435</v>
      </c>
      <c r="B101" s="1" t="s">
        <v>17</v>
      </c>
      <c r="C101" s="1" t="s">
        <v>413</v>
      </c>
      <c r="D101" s="1" t="s">
        <v>34</v>
      </c>
      <c r="E101" s="1" t="s">
        <v>436</v>
      </c>
      <c r="F101" s="1" t="s">
        <v>437</v>
      </c>
      <c r="G101" s="1" t="s">
        <v>438</v>
      </c>
      <c r="H101" s="1" t="s">
        <v>439</v>
      </c>
      <c r="I101" s="1" t="s">
        <v>23</v>
      </c>
    </row>
    <row r="102" spans="1:9" x14ac:dyDescent="0.25">
      <c r="A102" s="2" t="s">
        <v>440</v>
      </c>
      <c r="B102" s="1" t="s">
        <v>17</v>
      </c>
      <c r="C102" s="1" t="s">
        <v>413</v>
      </c>
      <c r="D102" s="1" t="s">
        <v>34</v>
      </c>
      <c r="E102" s="1" t="s">
        <v>441</v>
      </c>
      <c r="F102" s="1" t="s">
        <v>442</v>
      </c>
      <c r="G102" s="1" t="s">
        <v>443</v>
      </c>
      <c r="H102" s="1" t="s">
        <v>444</v>
      </c>
      <c r="I102" s="1" t="s">
        <v>23</v>
      </c>
    </row>
    <row r="103" spans="1:9" x14ac:dyDescent="0.25">
      <c r="A103" s="2" t="s">
        <v>445</v>
      </c>
      <c r="B103" s="1" t="s">
        <v>17</v>
      </c>
      <c r="C103" s="1" t="s">
        <v>413</v>
      </c>
      <c r="D103" s="1" t="s">
        <v>34</v>
      </c>
      <c r="E103" s="1" t="s">
        <v>446</v>
      </c>
      <c r="F103" s="1" t="s">
        <v>447</v>
      </c>
      <c r="G103" s="1" t="s">
        <v>448</v>
      </c>
      <c r="H103" s="1" t="s">
        <v>449</v>
      </c>
      <c r="I103" s="1" t="s">
        <v>23</v>
      </c>
    </row>
    <row r="104" spans="1:9" x14ac:dyDescent="0.25">
      <c r="A104" s="2" t="s">
        <v>450</v>
      </c>
      <c r="B104" s="1" t="s">
        <v>17</v>
      </c>
      <c r="C104" s="1" t="s">
        <v>413</v>
      </c>
      <c r="D104" s="1" t="s">
        <v>34</v>
      </c>
      <c r="E104" s="1" t="s">
        <v>446</v>
      </c>
      <c r="F104" s="1" t="s">
        <v>451</v>
      </c>
      <c r="G104" s="1" t="s">
        <v>452</v>
      </c>
      <c r="H104" s="1" t="s">
        <v>453</v>
      </c>
      <c r="I104" s="1" t="s">
        <v>23</v>
      </c>
    </row>
    <row r="105" spans="1:9" x14ac:dyDescent="0.25">
      <c r="A105" s="2" t="s">
        <v>454</v>
      </c>
      <c r="B105" s="1" t="s">
        <v>17</v>
      </c>
      <c r="C105" s="1" t="s">
        <v>413</v>
      </c>
      <c r="D105" s="1" t="s">
        <v>34</v>
      </c>
      <c r="E105" s="1" t="s">
        <v>446</v>
      </c>
      <c r="F105" s="1" t="s">
        <v>455</v>
      </c>
      <c r="G105" s="1" t="s">
        <v>456</v>
      </c>
      <c r="H105" s="1" t="s">
        <v>457</v>
      </c>
      <c r="I105" s="1" t="s">
        <v>23</v>
      </c>
    </row>
    <row r="106" spans="1:9" x14ac:dyDescent="0.25">
      <c r="A106" s="2" t="s">
        <v>458</v>
      </c>
      <c r="B106" s="1" t="s">
        <v>17</v>
      </c>
      <c r="C106" s="1" t="s">
        <v>413</v>
      </c>
      <c r="D106" s="1" t="s">
        <v>34</v>
      </c>
      <c r="E106" s="1" t="s">
        <v>428</v>
      </c>
      <c r="F106" s="1" t="s">
        <v>459</v>
      </c>
      <c r="G106" s="1" t="s">
        <v>460</v>
      </c>
      <c r="H106" s="1" t="s">
        <v>461</v>
      </c>
      <c r="I106" s="1" t="s">
        <v>23</v>
      </c>
    </row>
    <row r="107" spans="1:9" x14ac:dyDescent="0.25">
      <c r="A107" s="2" t="s">
        <v>462</v>
      </c>
      <c r="B107" s="1" t="s">
        <v>17</v>
      </c>
      <c r="C107" s="1" t="s">
        <v>413</v>
      </c>
      <c r="D107" s="1" t="s">
        <v>34</v>
      </c>
      <c r="E107" s="1" t="s">
        <v>428</v>
      </c>
      <c r="F107" s="1" t="s">
        <v>463</v>
      </c>
      <c r="G107" s="1" t="s">
        <v>464</v>
      </c>
      <c r="H107" s="1" t="s">
        <v>465</v>
      </c>
      <c r="I107" s="1" t="s">
        <v>23</v>
      </c>
    </row>
    <row r="108" spans="1:9" x14ac:dyDescent="0.25">
      <c r="A108" s="2" t="s">
        <v>466</v>
      </c>
      <c r="B108" s="1" t="s">
        <v>17</v>
      </c>
      <c r="C108" s="1" t="s">
        <v>413</v>
      </c>
      <c r="D108" s="1" t="s">
        <v>34</v>
      </c>
      <c r="E108" s="1" t="s">
        <v>467</v>
      </c>
      <c r="F108" s="1" t="s">
        <v>468</v>
      </c>
      <c r="G108" s="1" t="s">
        <v>469</v>
      </c>
      <c r="H108" s="1" t="s">
        <v>470</v>
      </c>
      <c r="I108" s="1" t="s">
        <v>23</v>
      </c>
    </row>
    <row r="109" spans="1:9" x14ac:dyDescent="0.25">
      <c r="A109" s="2" t="s">
        <v>471</v>
      </c>
      <c r="B109" s="1" t="s">
        <v>17</v>
      </c>
      <c r="C109" s="1" t="s">
        <v>413</v>
      </c>
      <c r="D109" s="1" t="s">
        <v>34</v>
      </c>
      <c r="E109" s="1" t="s">
        <v>467</v>
      </c>
      <c r="F109" s="1" t="s">
        <v>472</v>
      </c>
      <c r="G109" s="1" t="s">
        <v>473</v>
      </c>
      <c r="H109" s="1" t="s">
        <v>474</v>
      </c>
      <c r="I109" s="1" t="s">
        <v>23</v>
      </c>
    </row>
    <row r="110" spans="1:9" x14ac:dyDescent="0.25">
      <c r="A110" s="2" t="s">
        <v>475</v>
      </c>
      <c r="B110" s="1" t="s">
        <v>17</v>
      </c>
      <c r="C110" s="1" t="s">
        <v>413</v>
      </c>
      <c r="D110" s="1" t="s">
        <v>34</v>
      </c>
      <c r="E110" s="1" t="s">
        <v>467</v>
      </c>
      <c r="F110" s="1" t="s">
        <v>476</v>
      </c>
      <c r="G110" s="1" t="s">
        <v>477</v>
      </c>
      <c r="H110" s="1" t="s">
        <v>478</v>
      </c>
      <c r="I110" s="1" t="s">
        <v>23</v>
      </c>
    </row>
    <row r="111" spans="1:9" x14ac:dyDescent="0.25">
      <c r="A111" s="2" t="s">
        <v>479</v>
      </c>
      <c r="B111" s="1" t="s">
        <v>17</v>
      </c>
      <c r="C111" s="1" t="s">
        <v>413</v>
      </c>
      <c r="D111" s="1" t="s">
        <v>34</v>
      </c>
      <c r="E111" s="1" t="s">
        <v>480</v>
      </c>
      <c r="F111" s="1" t="s">
        <v>192</v>
      </c>
      <c r="G111" s="1" t="s">
        <v>481</v>
      </c>
      <c r="H111" s="1" t="s">
        <v>482</v>
      </c>
      <c r="I111" s="1" t="s">
        <v>23</v>
      </c>
    </row>
    <row r="112" spans="1:9" x14ac:dyDescent="0.25">
      <c r="A112" s="2" t="s">
        <v>483</v>
      </c>
      <c r="B112" s="1" t="s">
        <v>17</v>
      </c>
      <c r="C112" s="1" t="s">
        <v>413</v>
      </c>
      <c r="D112" s="1" t="s">
        <v>34</v>
      </c>
      <c r="E112" s="1" t="s">
        <v>254</v>
      </c>
      <c r="F112" s="1" t="s">
        <v>98</v>
      </c>
      <c r="G112" s="1" t="s">
        <v>484</v>
      </c>
      <c r="H112" s="1" t="s">
        <v>485</v>
      </c>
      <c r="I112" s="1" t="s">
        <v>23</v>
      </c>
    </row>
    <row r="113" spans="1:9" x14ac:dyDescent="0.25">
      <c r="A113" s="2" t="s">
        <v>486</v>
      </c>
      <c r="B113" s="1" t="s">
        <v>17</v>
      </c>
      <c r="C113" s="1" t="s">
        <v>413</v>
      </c>
      <c r="D113" s="1" t="s">
        <v>34</v>
      </c>
      <c r="E113" s="1" t="s">
        <v>487</v>
      </c>
      <c r="F113" s="1" t="s">
        <v>488</v>
      </c>
      <c r="G113" s="1" t="s">
        <v>489</v>
      </c>
      <c r="H113" s="1" t="s">
        <v>490</v>
      </c>
      <c r="I113" s="1" t="s">
        <v>23</v>
      </c>
    </row>
    <row r="114" spans="1:9" x14ac:dyDescent="0.25">
      <c r="A114" s="2" t="s">
        <v>491</v>
      </c>
      <c r="B114" s="1" t="s">
        <v>17</v>
      </c>
      <c r="C114" s="1" t="s">
        <v>413</v>
      </c>
      <c r="D114" s="1" t="s">
        <v>34</v>
      </c>
      <c r="E114" s="1" t="s">
        <v>492</v>
      </c>
      <c r="F114" s="1" t="s">
        <v>98</v>
      </c>
      <c r="G114" s="1" t="s">
        <v>493</v>
      </c>
      <c r="H114" s="1" t="s">
        <v>494</v>
      </c>
      <c r="I114" s="1" t="s">
        <v>23</v>
      </c>
    </row>
    <row r="115" spans="1:9" x14ac:dyDescent="0.25">
      <c r="A115" s="2" t="s">
        <v>495</v>
      </c>
      <c r="B115" s="1" t="s">
        <v>17</v>
      </c>
      <c r="C115" s="1" t="s">
        <v>413</v>
      </c>
      <c r="D115" s="1" t="s">
        <v>34</v>
      </c>
      <c r="E115" s="1" t="s">
        <v>492</v>
      </c>
      <c r="F115" s="1" t="s">
        <v>98</v>
      </c>
      <c r="G115" s="1" t="s">
        <v>496</v>
      </c>
      <c r="H115" s="1" t="s">
        <v>497</v>
      </c>
      <c r="I115" s="1" t="s">
        <v>23</v>
      </c>
    </row>
    <row r="116" spans="1:9" x14ac:dyDescent="0.25">
      <c r="A116" s="2" t="s">
        <v>498</v>
      </c>
      <c r="B116" s="1" t="s">
        <v>17</v>
      </c>
      <c r="C116" s="1" t="s">
        <v>413</v>
      </c>
      <c r="D116" s="1" t="s">
        <v>34</v>
      </c>
      <c r="E116" s="1" t="s">
        <v>499</v>
      </c>
      <c r="F116" s="1" t="s">
        <v>500</v>
      </c>
      <c r="G116" s="1" t="s">
        <v>501</v>
      </c>
      <c r="H116" s="1" t="s">
        <v>502</v>
      </c>
      <c r="I116" s="1" t="s">
        <v>23</v>
      </c>
    </row>
    <row r="117" spans="1:9" x14ac:dyDescent="0.25">
      <c r="A117" s="2" t="s">
        <v>503</v>
      </c>
      <c r="B117" s="1" t="s">
        <v>17</v>
      </c>
      <c r="C117" s="1" t="s">
        <v>413</v>
      </c>
      <c r="D117" s="1" t="s">
        <v>34</v>
      </c>
      <c r="E117" s="1" t="s">
        <v>499</v>
      </c>
      <c r="F117" s="1" t="s">
        <v>504</v>
      </c>
      <c r="G117" s="1" t="s">
        <v>505</v>
      </c>
      <c r="H117" s="1" t="s">
        <v>506</v>
      </c>
      <c r="I117" s="1" t="s">
        <v>23</v>
      </c>
    </row>
    <row r="118" spans="1:9" x14ac:dyDescent="0.25">
      <c r="A118" s="2" t="s">
        <v>507</v>
      </c>
      <c r="B118" s="1" t="s">
        <v>17</v>
      </c>
      <c r="C118" s="1" t="s">
        <v>413</v>
      </c>
      <c r="D118" s="1" t="s">
        <v>366</v>
      </c>
      <c r="E118" s="1" t="s">
        <v>508</v>
      </c>
      <c r="F118" s="1" t="s">
        <v>98</v>
      </c>
      <c r="G118" s="1" t="s">
        <v>509</v>
      </c>
      <c r="H118" s="1" t="s">
        <v>510</v>
      </c>
      <c r="I118" s="1" t="s">
        <v>23</v>
      </c>
    </row>
    <row r="119" spans="1:9" x14ac:dyDescent="0.25">
      <c r="A119" s="2" t="s">
        <v>511</v>
      </c>
      <c r="B119" s="1" t="s">
        <v>17</v>
      </c>
      <c r="C119" s="1" t="s">
        <v>413</v>
      </c>
      <c r="D119" s="1" t="s">
        <v>34</v>
      </c>
      <c r="E119" s="1" t="s">
        <v>254</v>
      </c>
      <c r="F119" s="1" t="s">
        <v>512</v>
      </c>
      <c r="G119" s="1" t="s">
        <v>513</v>
      </c>
      <c r="H119" s="1" t="s">
        <v>514</v>
      </c>
      <c r="I119" s="1" t="s">
        <v>23</v>
      </c>
    </row>
    <row r="120" spans="1:9" x14ac:dyDescent="0.25">
      <c r="A120" s="2" t="s">
        <v>515</v>
      </c>
      <c r="B120" s="1" t="s">
        <v>17</v>
      </c>
      <c r="C120" s="1" t="s">
        <v>413</v>
      </c>
      <c r="D120" s="1" t="s">
        <v>34</v>
      </c>
      <c r="E120" s="1" t="s">
        <v>480</v>
      </c>
      <c r="F120" s="1" t="s">
        <v>516</v>
      </c>
      <c r="G120" s="1" t="s">
        <v>517</v>
      </c>
      <c r="H120" s="1" t="s">
        <v>518</v>
      </c>
      <c r="I120" s="1" t="s">
        <v>23</v>
      </c>
    </row>
    <row r="121" spans="1:9" x14ac:dyDescent="0.25">
      <c r="A121" s="2" t="s">
        <v>519</v>
      </c>
      <c r="B121" s="1" t="s">
        <v>17</v>
      </c>
      <c r="C121" s="1" t="s">
        <v>413</v>
      </c>
      <c r="D121" s="1" t="s">
        <v>34</v>
      </c>
      <c r="E121" s="1" t="s">
        <v>492</v>
      </c>
      <c r="F121" s="1" t="s">
        <v>520</v>
      </c>
      <c r="G121" s="1" t="s">
        <v>521</v>
      </c>
      <c r="H121" s="1" t="s">
        <v>522</v>
      </c>
      <c r="I121" s="1" t="s">
        <v>23</v>
      </c>
    </row>
    <row r="122" spans="1:9" x14ac:dyDescent="0.25">
      <c r="A122" s="2" t="s">
        <v>523</v>
      </c>
      <c r="B122" s="1" t="s">
        <v>17</v>
      </c>
      <c r="C122" s="1" t="s">
        <v>413</v>
      </c>
      <c r="D122" s="1" t="s">
        <v>34</v>
      </c>
      <c r="E122" s="1" t="s">
        <v>285</v>
      </c>
      <c r="F122" s="1" t="s">
        <v>98</v>
      </c>
      <c r="G122" s="1" t="s">
        <v>524</v>
      </c>
      <c r="H122" s="1" t="s">
        <v>525</v>
      </c>
      <c r="I122" s="1" t="s">
        <v>23</v>
      </c>
    </row>
    <row r="123" spans="1:9" x14ac:dyDescent="0.25">
      <c r="A123" s="2" t="s">
        <v>526</v>
      </c>
      <c r="B123" s="1" t="s">
        <v>17</v>
      </c>
      <c r="C123" s="1" t="s">
        <v>413</v>
      </c>
      <c r="D123" s="1" t="s">
        <v>34</v>
      </c>
      <c r="E123" s="1" t="s">
        <v>527</v>
      </c>
      <c r="F123" s="1" t="s">
        <v>528</v>
      </c>
      <c r="G123" s="1" t="s">
        <v>529</v>
      </c>
      <c r="H123" s="1" t="s">
        <v>530</v>
      </c>
      <c r="I123" s="1" t="s">
        <v>23</v>
      </c>
    </row>
    <row r="124" spans="1:9" x14ac:dyDescent="0.25">
      <c r="A124" s="2" t="s">
        <v>531</v>
      </c>
      <c r="B124" s="1" t="s">
        <v>17</v>
      </c>
      <c r="C124" s="1" t="s">
        <v>413</v>
      </c>
      <c r="D124" s="1" t="s">
        <v>34</v>
      </c>
      <c r="E124" s="1" t="s">
        <v>532</v>
      </c>
      <c r="F124" s="1" t="s">
        <v>533</v>
      </c>
      <c r="G124" s="1" t="s">
        <v>416</v>
      </c>
      <c r="H124" s="1" t="s">
        <v>534</v>
      </c>
      <c r="I124" s="1" t="s">
        <v>23</v>
      </c>
    </row>
    <row r="125" spans="1:9" x14ac:dyDescent="0.25">
      <c r="A125" s="2" t="s">
        <v>535</v>
      </c>
      <c r="B125" s="1" t="s">
        <v>17</v>
      </c>
      <c r="C125" s="1" t="s">
        <v>413</v>
      </c>
      <c r="D125" s="1" t="s">
        <v>366</v>
      </c>
      <c r="E125" s="1" t="s">
        <v>536</v>
      </c>
      <c r="F125" s="1" t="s">
        <v>98</v>
      </c>
      <c r="G125" s="1" t="s">
        <v>493</v>
      </c>
      <c r="H125" s="1" t="s">
        <v>537</v>
      </c>
      <c r="I125" s="1" t="s">
        <v>23</v>
      </c>
    </row>
    <row r="126" spans="1:9" x14ac:dyDescent="0.25">
      <c r="A126" s="2" t="s">
        <v>538</v>
      </c>
      <c r="B126" s="1" t="s">
        <v>17</v>
      </c>
      <c r="C126" s="1" t="s">
        <v>413</v>
      </c>
      <c r="D126" s="1" t="s">
        <v>366</v>
      </c>
      <c r="E126" s="1" t="s">
        <v>536</v>
      </c>
      <c r="F126" s="1" t="s">
        <v>533</v>
      </c>
      <c r="G126" s="1" t="s">
        <v>416</v>
      </c>
      <c r="H126" s="1" t="s">
        <v>539</v>
      </c>
      <c r="I126" s="1" t="s">
        <v>23</v>
      </c>
    </row>
    <row r="127" spans="1:9" x14ac:dyDescent="0.25">
      <c r="A127" s="2" t="s">
        <v>540</v>
      </c>
      <c r="B127" s="1" t="s">
        <v>17</v>
      </c>
      <c r="C127" s="1" t="s">
        <v>413</v>
      </c>
      <c r="D127" s="1" t="s">
        <v>34</v>
      </c>
      <c r="E127" s="1" t="s">
        <v>541</v>
      </c>
      <c r="F127" s="1" t="s">
        <v>542</v>
      </c>
      <c r="G127" s="1" t="s">
        <v>543</v>
      </c>
      <c r="H127" s="1" t="s">
        <v>544</v>
      </c>
      <c r="I127" s="1" t="s">
        <v>23</v>
      </c>
    </row>
    <row r="128" spans="1:9" x14ac:dyDescent="0.25">
      <c r="A128" s="2" t="s">
        <v>545</v>
      </c>
      <c r="B128" s="1" t="s">
        <v>17</v>
      </c>
      <c r="C128" s="1" t="s">
        <v>413</v>
      </c>
      <c r="D128" s="1" t="s">
        <v>34</v>
      </c>
      <c r="E128" s="1" t="s">
        <v>546</v>
      </c>
      <c r="F128" s="1" t="s">
        <v>98</v>
      </c>
      <c r="G128" s="1" t="s">
        <v>484</v>
      </c>
      <c r="H128" s="1" t="s">
        <v>547</v>
      </c>
      <c r="I128" s="1" t="s">
        <v>23</v>
      </c>
    </row>
    <row r="129" spans="1:9" x14ac:dyDescent="0.25">
      <c r="A129" s="2" t="s">
        <v>548</v>
      </c>
      <c r="B129" s="1" t="s">
        <v>17</v>
      </c>
      <c r="C129" s="1" t="s">
        <v>413</v>
      </c>
      <c r="D129" s="1" t="s">
        <v>366</v>
      </c>
      <c r="E129" s="1" t="s">
        <v>549</v>
      </c>
      <c r="F129" s="1" t="s">
        <v>98</v>
      </c>
      <c r="G129" s="1" t="s">
        <v>493</v>
      </c>
      <c r="H129" s="1" t="s">
        <v>550</v>
      </c>
      <c r="I129" s="1" t="s">
        <v>23</v>
      </c>
    </row>
    <row r="130" spans="1:9" x14ac:dyDescent="0.25">
      <c r="A130" s="2" t="s">
        <v>551</v>
      </c>
      <c r="B130" s="1" t="s">
        <v>17</v>
      </c>
      <c r="C130" s="1" t="s">
        <v>413</v>
      </c>
      <c r="D130" s="1" t="s">
        <v>34</v>
      </c>
      <c r="E130" s="1" t="s">
        <v>552</v>
      </c>
      <c r="F130" s="1" t="s">
        <v>553</v>
      </c>
      <c r="G130" s="1" t="s">
        <v>554</v>
      </c>
      <c r="H130" s="1" t="s">
        <v>555</v>
      </c>
      <c r="I130" s="1" t="s">
        <v>23</v>
      </c>
    </row>
    <row r="131" spans="1:9" x14ac:dyDescent="0.25">
      <c r="A131" s="2" t="s">
        <v>556</v>
      </c>
      <c r="B131" s="1" t="s">
        <v>17</v>
      </c>
      <c r="C131" s="1" t="s">
        <v>413</v>
      </c>
      <c r="D131" s="1" t="s">
        <v>34</v>
      </c>
      <c r="E131" s="1" t="s">
        <v>552</v>
      </c>
      <c r="F131" s="1" t="s">
        <v>557</v>
      </c>
      <c r="G131" s="1" t="s">
        <v>558</v>
      </c>
      <c r="H131" s="1" t="s">
        <v>559</v>
      </c>
      <c r="I131" s="1" t="s">
        <v>23</v>
      </c>
    </row>
    <row r="132" spans="1:9" x14ac:dyDescent="0.25">
      <c r="A132" s="2" t="s">
        <v>560</v>
      </c>
      <c r="B132" s="1" t="s">
        <v>17</v>
      </c>
      <c r="C132" s="1" t="s">
        <v>413</v>
      </c>
      <c r="D132" s="1" t="s">
        <v>34</v>
      </c>
      <c r="E132" s="1" t="s">
        <v>561</v>
      </c>
      <c r="F132" s="1" t="s">
        <v>562</v>
      </c>
      <c r="G132" s="1" t="s">
        <v>563</v>
      </c>
      <c r="H132" s="1" t="s">
        <v>564</v>
      </c>
      <c r="I132" s="1" t="s">
        <v>23</v>
      </c>
    </row>
    <row r="133" spans="1:9" x14ac:dyDescent="0.25">
      <c r="A133" s="2" t="s">
        <v>565</v>
      </c>
      <c r="B133" s="1" t="s">
        <v>17</v>
      </c>
      <c r="C133" s="1" t="s">
        <v>413</v>
      </c>
      <c r="D133" s="1" t="s">
        <v>34</v>
      </c>
      <c r="E133" s="1" t="s">
        <v>566</v>
      </c>
      <c r="F133" s="1" t="s">
        <v>567</v>
      </c>
      <c r="G133" s="1" t="s">
        <v>568</v>
      </c>
      <c r="H133" s="1" t="s">
        <v>569</v>
      </c>
      <c r="I133" s="1" t="s">
        <v>23</v>
      </c>
    </row>
    <row r="134" spans="1:9" x14ac:dyDescent="0.25">
      <c r="A134" s="2" t="s">
        <v>570</v>
      </c>
      <c r="B134" s="1" t="s">
        <v>17</v>
      </c>
      <c r="C134" s="1" t="s">
        <v>413</v>
      </c>
      <c r="D134" s="1" t="s">
        <v>366</v>
      </c>
      <c r="E134" s="1" t="s">
        <v>571</v>
      </c>
      <c r="F134" s="1" t="s">
        <v>572</v>
      </c>
      <c r="G134" s="1" t="s">
        <v>484</v>
      </c>
      <c r="H134" s="1" t="s">
        <v>573</v>
      </c>
      <c r="I134" s="1" t="s">
        <v>23</v>
      </c>
    </row>
    <row r="135" spans="1:9" x14ac:dyDescent="0.25">
      <c r="A135" s="2" t="s">
        <v>574</v>
      </c>
      <c r="B135" s="1" t="s">
        <v>17</v>
      </c>
      <c r="C135" s="1" t="s">
        <v>413</v>
      </c>
      <c r="D135" s="1" t="s">
        <v>34</v>
      </c>
      <c r="E135" s="1" t="s">
        <v>561</v>
      </c>
      <c r="F135" s="1" t="s">
        <v>575</v>
      </c>
      <c r="G135" s="1" t="s">
        <v>576</v>
      </c>
      <c r="H135" s="1" t="s">
        <v>577</v>
      </c>
      <c r="I135" s="1" t="s">
        <v>23</v>
      </c>
    </row>
    <row r="136" spans="1:9" x14ac:dyDescent="0.25">
      <c r="A136" s="2" t="s">
        <v>578</v>
      </c>
      <c r="B136" s="1" t="s">
        <v>17</v>
      </c>
      <c r="C136" s="1" t="s">
        <v>413</v>
      </c>
      <c r="D136" s="1" t="s">
        <v>34</v>
      </c>
      <c r="E136" s="1" t="s">
        <v>527</v>
      </c>
      <c r="F136" s="1" t="s">
        <v>579</v>
      </c>
      <c r="G136" s="1" t="s">
        <v>543</v>
      </c>
      <c r="H136" s="1" t="s">
        <v>580</v>
      </c>
      <c r="I136" s="1" t="s">
        <v>23</v>
      </c>
    </row>
    <row r="137" spans="1:9" x14ac:dyDescent="0.25">
      <c r="A137" s="2" t="s">
        <v>581</v>
      </c>
      <c r="B137" s="1" t="s">
        <v>17</v>
      </c>
      <c r="C137" s="1" t="s">
        <v>413</v>
      </c>
      <c r="D137" s="1" t="s">
        <v>34</v>
      </c>
      <c r="E137" s="1" t="s">
        <v>561</v>
      </c>
      <c r="F137" s="1" t="s">
        <v>582</v>
      </c>
      <c r="G137" s="1" t="s">
        <v>493</v>
      </c>
      <c r="H137" s="1" t="s">
        <v>583</v>
      </c>
      <c r="I137" s="1" t="s">
        <v>23</v>
      </c>
    </row>
    <row r="138" spans="1:9" x14ac:dyDescent="0.25">
      <c r="A138" s="2" t="s">
        <v>584</v>
      </c>
      <c r="B138" s="1" t="s">
        <v>17</v>
      </c>
      <c r="C138" s="1" t="s">
        <v>413</v>
      </c>
      <c r="D138" s="1" t="s">
        <v>34</v>
      </c>
      <c r="E138" s="1" t="s">
        <v>386</v>
      </c>
      <c r="F138" s="1" t="s">
        <v>488</v>
      </c>
      <c r="G138" s="1" t="s">
        <v>585</v>
      </c>
      <c r="H138" s="1" t="s">
        <v>586</v>
      </c>
      <c r="I138" s="1" t="s">
        <v>23</v>
      </c>
    </row>
    <row r="139" spans="1:9" x14ac:dyDescent="0.25">
      <c r="A139" s="2" t="s">
        <v>587</v>
      </c>
      <c r="B139" s="1" t="s">
        <v>17</v>
      </c>
      <c r="C139" s="1" t="s">
        <v>413</v>
      </c>
      <c r="D139" s="1" t="s">
        <v>34</v>
      </c>
      <c r="E139" s="1" t="s">
        <v>561</v>
      </c>
      <c r="F139" s="1" t="s">
        <v>588</v>
      </c>
      <c r="G139" s="1" t="s">
        <v>230</v>
      </c>
      <c r="H139" s="1" t="s">
        <v>589</v>
      </c>
      <c r="I139" s="1" t="s">
        <v>23</v>
      </c>
    </row>
    <row r="140" spans="1:9" x14ac:dyDescent="0.25">
      <c r="A140" s="2" t="s">
        <v>590</v>
      </c>
      <c r="B140" s="1" t="s">
        <v>17</v>
      </c>
      <c r="C140" s="1" t="s">
        <v>413</v>
      </c>
      <c r="D140" s="1" t="s">
        <v>34</v>
      </c>
      <c r="E140" s="1" t="s">
        <v>591</v>
      </c>
      <c r="F140" s="1" t="s">
        <v>98</v>
      </c>
      <c r="G140" s="1" t="s">
        <v>493</v>
      </c>
      <c r="H140" s="1" t="s">
        <v>592</v>
      </c>
      <c r="I140" s="1" t="s">
        <v>23</v>
      </c>
    </row>
    <row r="141" spans="1:9" x14ac:dyDescent="0.25">
      <c r="A141" s="2" t="s">
        <v>593</v>
      </c>
      <c r="B141" s="1" t="s">
        <v>17</v>
      </c>
      <c r="C141" s="1" t="s">
        <v>413</v>
      </c>
      <c r="D141" s="1" t="s">
        <v>34</v>
      </c>
      <c r="E141" s="1" t="s">
        <v>591</v>
      </c>
      <c r="F141" s="1" t="s">
        <v>594</v>
      </c>
      <c r="G141" s="1" t="s">
        <v>595</v>
      </c>
      <c r="H141" s="1" t="s">
        <v>596</v>
      </c>
      <c r="I141" s="1" t="s">
        <v>23</v>
      </c>
    </row>
    <row r="142" spans="1:9" x14ac:dyDescent="0.25">
      <c r="A142" s="2" t="s">
        <v>597</v>
      </c>
      <c r="B142" s="1" t="s">
        <v>17</v>
      </c>
      <c r="C142" s="1" t="s">
        <v>413</v>
      </c>
      <c r="D142" s="1" t="s">
        <v>34</v>
      </c>
      <c r="E142" s="1" t="s">
        <v>527</v>
      </c>
      <c r="F142" s="1" t="s">
        <v>598</v>
      </c>
      <c r="G142" s="1" t="s">
        <v>599</v>
      </c>
      <c r="H142" s="1" t="s">
        <v>600</v>
      </c>
      <c r="I142" s="1" t="s">
        <v>23</v>
      </c>
    </row>
    <row r="143" spans="1:9" x14ac:dyDescent="0.25">
      <c r="A143" s="2" t="s">
        <v>601</v>
      </c>
      <c r="B143" s="1" t="s">
        <v>17</v>
      </c>
      <c r="C143" s="1" t="s">
        <v>413</v>
      </c>
      <c r="D143" s="1" t="s">
        <v>366</v>
      </c>
      <c r="E143" s="1" t="s">
        <v>602</v>
      </c>
      <c r="F143" s="1" t="s">
        <v>603</v>
      </c>
      <c r="G143" s="1" t="s">
        <v>604</v>
      </c>
      <c r="H143" s="1" t="s">
        <v>605</v>
      </c>
      <c r="I143" s="1" t="s">
        <v>23</v>
      </c>
    </row>
    <row r="144" spans="1:9" x14ac:dyDescent="0.25">
      <c r="A144" s="2" t="s">
        <v>606</v>
      </c>
      <c r="B144" s="1" t="s">
        <v>17</v>
      </c>
      <c r="C144" s="1" t="s">
        <v>413</v>
      </c>
      <c r="D144" s="1" t="s">
        <v>366</v>
      </c>
      <c r="E144" s="1" t="s">
        <v>607</v>
      </c>
      <c r="F144" s="1" t="s">
        <v>608</v>
      </c>
      <c r="G144" s="1" t="s">
        <v>609</v>
      </c>
      <c r="H144" s="1" t="s">
        <v>610</v>
      </c>
      <c r="I144" s="1" t="s">
        <v>23</v>
      </c>
    </row>
    <row r="145" spans="1:9" x14ac:dyDescent="0.25">
      <c r="A145" s="2" t="s">
        <v>611</v>
      </c>
      <c r="B145" s="1" t="s">
        <v>17</v>
      </c>
      <c r="C145" s="1" t="s">
        <v>413</v>
      </c>
      <c r="D145" s="1" t="s">
        <v>366</v>
      </c>
      <c r="E145" s="1" t="s">
        <v>612</v>
      </c>
      <c r="F145" s="1" t="s">
        <v>613</v>
      </c>
      <c r="G145" s="1" t="s">
        <v>614</v>
      </c>
      <c r="H145" s="1" t="s">
        <v>615</v>
      </c>
      <c r="I145" s="1" t="s">
        <v>23</v>
      </c>
    </row>
    <row r="146" spans="1:9" x14ac:dyDescent="0.25">
      <c r="A146" s="2" t="s">
        <v>616</v>
      </c>
      <c r="B146" s="1" t="s">
        <v>17</v>
      </c>
      <c r="C146" s="1" t="s">
        <v>413</v>
      </c>
      <c r="D146" s="1" t="s">
        <v>366</v>
      </c>
      <c r="E146" s="1" t="s">
        <v>612</v>
      </c>
      <c r="F146" s="1" t="s">
        <v>617</v>
      </c>
      <c r="G146" s="1" t="s">
        <v>325</v>
      </c>
      <c r="H146" s="1" t="s">
        <v>618</v>
      </c>
      <c r="I146" s="1" t="s">
        <v>23</v>
      </c>
    </row>
    <row r="147" spans="1:9" x14ac:dyDescent="0.25">
      <c r="A147" s="2" t="s">
        <v>619</v>
      </c>
      <c r="B147" s="1" t="s">
        <v>17</v>
      </c>
      <c r="C147" s="1" t="s">
        <v>413</v>
      </c>
      <c r="D147" s="1" t="s">
        <v>366</v>
      </c>
      <c r="E147" s="1" t="s">
        <v>620</v>
      </c>
      <c r="F147" s="1" t="s">
        <v>621</v>
      </c>
      <c r="G147" s="1" t="s">
        <v>622</v>
      </c>
      <c r="H147" s="1" t="s">
        <v>623</v>
      </c>
      <c r="I147" s="1" t="s">
        <v>23</v>
      </c>
    </row>
    <row r="148" spans="1:9" x14ac:dyDescent="0.25">
      <c r="A148" s="2" t="s">
        <v>624</v>
      </c>
      <c r="B148" s="1" t="s">
        <v>17</v>
      </c>
      <c r="C148" s="1" t="s">
        <v>413</v>
      </c>
      <c r="D148" s="1" t="s">
        <v>34</v>
      </c>
      <c r="E148" s="1" t="s">
        <v>625</v>
      </c>
      <c r="F148" s="1" t="s">
        <v>588</v>
      </c>
      <c r="G148" s="1" t="s">
        <v>626</v>
      </c>
      <c r="H148" s="1" t="s">
        <v>627</v>
      </c>
      <c r="I148" s="1" t="s">
        <v>23</v>
      </c>
    </row>
    <row r="149" spans="1:9" x14ac:dyDescent="0.25">
      <c r="A149" s="2" t="s">
        <v>628</v>
      </c>
      <c r="B149" s="1" t="s">
        <v>17</v>
      </c>
      <c r="C149" s="1" t="s">
        <v>413</v>
      </c>
      <c r="D149" s="1" t="s">
        <v>34</v>
      </c>
      <c r="E149" s="1" t="s">
        <v>629</v>
      </c>
      <c r="F149" s="1" t="s">
        <v>630</v>
      </c>
      <c r="G149" s="1" t="s">
        <v>609</v>
      </c>
      <c r="H149" s="1" t="s">
        <v>631</v>
      </c>
      <c r="I149" s="1" t="s">
        <v>23</v>
      </c>
    </row>
    <row r="150" spans="1:9" x14ac:dyDescent="0.25">
      <c r="A150" s="2" t="s">
        <v>632</v>
      </c>
      <c r="B150" s="1" t="s">
        <v>17</v>
      </c>
      <c r="C150" s="1" t="s">
        <v>413</v>
      </c>
      <c r="D150" s="1" t="s">
        <v>34</v>
      </c>
      <c r="E150" s="1" t="s">
        <v>629</v>
      </c>
      <c r="F150" s="1" t="s">
        <v>633</v>
      </c>
      <c r="G150" s="1" t="s">
        <v>634</v>
      </c>
      <c r="H150" s="1" t="s">
        <v>635</v>
      </c>
      <c r="I150" s="1" t="s">
        <v>23</v>
      </c>
    </row>
    <row r="151" spans="1:9" x14ac:dyDescent="0.25">
      <c r="A151" s="2" t="s">
        <v>636</v>
      </c>
      <c r="B151" s="1" t="s">
        <v>17</v>
      </c>
      <c r="C151" s="1" t="s">
        <v>413</v>
      </c>
      <c r="D151" s="1" t="s">
        <v>366</v>
      </c>
      <c r="E151" s="1" t="s">
        <v>637</v>
      </c>
      <c r="F151" s="1" t="s">
        <v>638</v>
      </c>
      <c r="G151" s="1" t="s">
        <v>639</v>
      </c>
      <c r="H151" s="1" t="s">
        <v>640</v>
      </c>
      <c r="I151" s="1" t="s">
        <v>23</v>
      </c>
    </row>
    <row r="152" spans="1:9" x14ac:dyDescent="0.25">
      <c r="A152" s="2" t="s">
        <v>641</v>
      </c>
      <c r="B152" s="1" t="s">
        <v>17</v>
      </c>
      <c r="C152" s="1" t="s">
        <v>413</v>
      </c>
      <c r="D152" s="1" t="s">
        <v>366</v>
      </c>
      <c r="E152" s="1" t="s">
        <v>508</v>
      </c>
      <c r="F152" s="1" t="s">
        <v>642</v>
      </c>
      <c r="G152" s="1" t="s">
        <v>643</v>
      </c>
      <c r="H152" s="1" t="s">
        <v>644</v>
      </c>
      <c r="I152" s="1" t="s">
        <v>23</v>
      </c>
    </row>
    <row r="153" spans="1:9" x14ac:dyDescent="0.25">
      <c r="A153" s="2" t="s">
        <v>645</v>
      </c>
      <c r="B153" s="1" t="s">
        <v>17</v>
      </c>
      <c r="C153" s="1" t="s">
        <v>413</v>
      </c>
      <c r="D153" s="1" t="s">
        <v>34</v>
      </c>
      <c r="E153" s="1" t="s">
        <v>646</v>
      </c>
      <c r="F153" s="1" t="s">
        <v>647</v>
      </c>
      <c r="G153" s="1" t="s">
        <v>529</v>
      </c>
      <c r="H153" s="1" t="s">
        <v>648</v>
      </c>
      <c r="I153" s="1" t="s">
        <v>23</v>
      </c>
    </row>
    <row r="154" spans="1:9" x14ac:dyDescent="0.25">
      <c r="A154" s="2" t="s">
        <v>649</v>
      </c>
      <c r="B154" s="1" t="s">
        <v>17</v>
      </c>
      <c r="C154" s="1" t="s">
        <v>413</v>
      </c>
      <c r="D154" s="1" t="s">
        <v>34</v>
      </c>
      <c r="E154" s="1" t="s">
        <v>323</v>
      </c>
      <c r="F154" s="1" t="s">
        <v>650</v>
      </c>
      <c r="G154" s="1" t="s">
        <v>651</v>
      </c>
      <c r="H154" s="1" t="s">
        <v>652</v>
      </c>
      <c r="I154" s="1" t="s">
        <v>23</v>
      </c>
    </row>
    <row r="155" spans="1:9" x14ac:dyDescent="0.25">
      <c r="A155" s="2" t="s">
        <v>653</v>
      </c>
      <c r="B155" s="1" t="s">
        <v>17</v>
      </c>
      <c r="C155" s="1" t="s">
        <v>413</v>
      </c>
      <c r="D155" s="1" t="s">
        <v>366</v>
      </c>
      <c r="E155" s="1" t="s">
        <v>620</v>
      </c>
      <c r="F155" s="1" t="s">
        <v>98</v>
      </c>
      <c r="G155" s="1" t="s">
        <v>524</v>
      </c>
      <c r="H155" s="1" t="s">
        <v>514</v>
      </c>
      <c r="I155" s="1" t="s">
        <v>23</v>
      </c>
    </row>
    <row r="156" spans="1:9" x14ac:dyDescent="0.25">
      <c r="A156" s="2" t="s">
        <v>654</v>
      </c>
      <c r="B156" s="1" t="s">
        <v>17</v>
      </c>
      <c r="C156" s="1" t="s">
        <v>413</v>
      </c>
      <c r="D156" s="1" t="s">
        <v>366</v>
      </c>
      <c r="E156" s="1" t="s">
        <v>655</v>
      </c>
      <c r="F156" s="1" t="s">
        <v>656</v>
      </c>
      <c r="G156" s="1" t="s">
        <v>657</v>
      </c>
      <c r="H156" s="1" t="s">
        <v>658</v>
      </c>
      <c r="I156" s="1" t="s">
        <v>23</v>
      </c>
    </row>
    <row r="157" spans="1:9" x14ac:dyDescent="0.25">
      <c r="A157" s="2" t="s">
        <v>659</v>
      </c>
      <c r="B157" s="1" t="s">
        <v>17</v>
      </c>
      <c r="C157" s="1" t="s">
        <v>413</v>
      </c>
      <c r="D157" s="1" t="s">
        <v>366</v>
      </c>
      <c r="E157" s="1" t="s">
        <v>607</v>
      </c>
      <c r="F157" s="1" t="s">
        <v>660</v>
      </c>
      <c r="G157" s="1" t="s">
        <v>661</v>
      </c>
      <c r="H157" s="1" t="s">
        <v>662</v>
      </c>
      <c r="I157" s="1" t="s">
        <v>23</v>
      </c>
    </row>
    <row r="158" spans="1:9" x14ac:dyDescent="0.25">
      <c r="A158" s="2" t="s">
        <v>663</v>
      </c>
      <c r="B158" s="1" t="s">
        <v>17</v>
      </c>
      <c r="C158" s="1" t="s">
        <v>413</v>
      </c>
      <c r="D158" s="1" t="s">
        <v>34</v>
      </c>
      <c r="E158" s="1" t="s">
        <v>625</v>
      </c>
      <c r="F158" s="1" t="s">
        <v>664</v>
      </c>
      <c r="G158" s="1" t="s">
        <v>568</v>
      </c>
      <c r="H158" s="1" t="s">
        <v>665</v>
      </c>
      <c r="I158" s="1" t="s">
        <v>23</v>
      </c>
    </row>
    <row r="159" spans="1:9" x14ac:dyDescent="0.25">
      <c r="A159" s="2" t="s">
        <v>666</v>
      </c>
      <c r="B159" s="1" t="s">
        <v>17</v>
      </c>
      <c r="C159" s="1" t="s">
        <v>413</v>
      </c>
      <c r="D159" s="1" t="s">
        <v>34</v>
      </c>
      <c r="E159" s="1" t="s">
        <v>386</v>
      </c>
      <c r="F159" s="1" t="s">
        <v>650</v>
      </c>
      <c r="G159" s="1" t="s">
        <v>667</v>
      </c>
      <c r="H159" s="1" t="s">
        <v>668</v>
      </c>
      <c r="I159" s="1" t="s">
        <v>23</v>
      </c>
    </row>
    <row r="160" spans="1:9" x14ac:dyDescent="0.25">
      <c r="A160" s="2" t="s">
        <v>669</v>
      </c>
      <c r="B160" s="1" t="s">
        <v>17</v>
      </c>
      <c r="C160" s="1" t="s">
        <v>413</v>
      </c>
      <c r="D160" s="1" t="s">
        <v>366</v>
      </c>
      <c r="E160" s="1" t="s">
        <v>670</v>
      </c>
      <c r="F160" s="1" t="s">
        <v>671</v>
      </c>
      <c r="G160" s="1" t="s">
        <v>672</v>
      </c>
      <c r="H160" s="1" t="s">
        <v>673</v>
      </c>
      <c r="I160" s="1" t="s">
        <v>23</v>
      </c>
    </row>
    <row r="161" spans="1:9" x14ac:dyDescent="0.25">
      <c r="A161" s="2" t="s">
        <v>674</v>
      </c>
      <c r="B161" s="1" t="s">
        <v>17</v>
      </c>
      <c r="C161" s="1" t="s">
        <v>675</v>
      </c>
      <c r="D161" s="1" t="s">
        <v>34</v>
      </c>
      <c r="E161" s="1" t="s">
        <v>676</v>
      </c>
      <c r="F161" s="1" t="s">
        <v>677</v>
      </c>
      <c r="G161" s="1" t="s">
        <v>37</v>
      </c>
      <c r="H161" s="1" t="s">
        <v>38</v>
      </c>
      <c r="I161" s="1" t="s">
        <v>23</v>
      </c>
    </row>
    <row r="162" spans="1:9" x14ac:dyDescent="0.25">
      <c r="A162" s="2" t="s">
        <v>678</v>
      </c>
      <c r="B162" s="1" t="s">
        <v>17</v>
      </c>
      <c r="C162" s="1" t="s">
        <v>18</v>
      </c>
      <c r="D162" s="1" t="s">
        <v>25</v>
      </c>
      <c r="F162" s="1" t="s">
        <v>20</v>
      </c>
      <c r="G162" s="1" t="s">
        <v>21</v>
      </c>
      <c r="H162" s="1" t="s">
        <v>22</v>
      </c>
      <c r="I162" s="1" t="s">
        <v>23</v>
      </c>
    </row>
    <row r="163" spans="1:9" x14ac:dyDescent="0.25">
      <c r="A163" s="2" t="s">
        <v>679</v>
      </c>
      <c r="B163" s="1" t="s">
        <v>17</v>
      </c>
      <c r="C163" s="1" t="s">
        <v>18</v>
      </c>
      <c r="D163" s="1" t="s">
        <v>213</v>
      </c>
      <c r="F163" s="1" t="s">
        <v>20</v>
      </c>
      <c r="G163" s="1" t="s">
        <v>21</v>
      </c>
      <c r="H163" s="1" t="s">
        <v>22</v>
      </c>
      <c r="I163" s="1" t="s">
        <v>23</v>
      </c>
    </row>
    <row r="164" spans="1:9" x14ac:dyDescent="0.25">
      <c r="A164" s="2" t="s">
        <v>680</v>
      </c>
      <c r="B164" s="1" t="s">
        <v>17</v>
      </c>
      <c r="C164" s="1" t="s">
        <v>681</v>
      </c>
      <c r="D164" s="1" t="s">
        <v>34</v>
      </c>
      <c r="E164" s="1" t="s">
        <v>682</v>
      </c>
      <c r="F164" s="1" t="s">
        <v>683</v>
      </c>
      <c r="G164" s="1" t="s">
        <v>684</v>
      </c>
      <c r="H164" s="1" t="s">
        <v>685</v>
      </c>
      <c r="I164" s="1" t="s">
        <v>23</v>
      </c>
    </row>
    <row r="165" spans="1:9" x14ac:dyDescent="0.25">
      <c r="A165" s="2" t="s">
        <v>686</v>
      </c>
      <c r="B165" s="1" t="s">
        <v>17</v>
      </c>
      <c r="C165" s="1" t="s">
        <v>681</v>
      </c>
      <c r="D165" s="1" t="s">
        <v>34</v>
      </c>
      <c r="E165" s="1" t="s">
        <v>301</v>
      </c>
      <c r="F165" s="1" t="s">
        <v>687</v>
      </c>
      <c r="G165" s="1" t="s">
        <v>688</v>
      </c>
      <c r="H165" s="1" t="s">
        <v>689</v>
      </c>
      <c r="I165" s="1" t="s">
        <v>23</v>
      </c>
    </row>
    <row r="166" spans="1:9" x14ac:dyDescent="0.25">
      <c r="A166" s="2" t="s">
        <v>690</v>
      </c>
      <c r="B166" s="1" t="s">
        <v>17</v>
      </c>
      <c r="C166" s="1" t="s">
        <v>681</v>
      </c>
      <c r="D166" s="1" t="s">
        <v>34</v>
      </c>
      <c r="E166" s="1" t="s">
        <v>691</v>
      </c>
      <c r="F166" s="1" t="s">
        <v>692</v>
      </c>
      <c r="G166" s="1" t="s">
        <v>693</v>
      </c>
      <c r="H166" s="1" t="s">
        <v>694</v>
      </c>
      <c r="I166" s="1" t="s">
        <v>23</v>
      </c>
    </row>
    <row r="167" spans="1:9" x14ac:dyDescent="0.25">
      <c r="A167" s="2" t="s">
        <v>695</v>
      </c>
      <c r="B167" s="1" t="s">
        <v>17</v>
      </c>
      <c r="C167" s="1" t="s">
        <v>681</v>
      </c>
      <c r="D167" s="1" t="s">
        <v>34</v>
      </c>
      <c r="E167" s="1" t="s">
        <v>696</v>
      </c>
      <c r="F167" s="1" t="s">
        <v>697</v>
      </c>
      <c r="G167" s="1" t="s">
        <v>684</v>
      </c>
      <c r="H167" s="1" t="s">
        <v>698</v>
      </c>
      <c r="I167" s="1" t="s">
        <v>23</v>
      </c>
    </row>
    <row r="168" spans="1:9" x14ac:dyDescent="0.25">
      <c r="A168" s="2" t="s">
        <v>699</v>
      </c>
      <c r="B168" s="1" t="s">
        <v>17</v>
      </c>
      <c r="C168" s="1" t="s">
        <v>681</v>
      </c>
      <c r="D168" s="1" t="s">
        <v>34</v>
      </c>
      <c r="E168" s="1" t="s">
        <v>492</v>
      </c>
      <c r="F168" s="1" t="s">
        <v>700</v>
      </c>
      <c r="G168" s="1" t="s">
        <v>701</v>
      </c>
      <c r="H168" s="1" t="s">
        <v>702</v>
      </c>
      <c r="I168" s="1" t="s">
        <v>23</v>
      </c>
    </row>
    <row r="169" spans="1:9" x14ac:dyDescent="0.25">
      <c r="A169" s="2" t="s">
        <v>703</v>
      </c>
      <c r="B169" s="1" t="s">
        <v>17</v>
      </c>
      <c r="C169" s="1" t="s">
        <v>681</v>
      </c>
      <c r="D169" s="1" t="s">
        <v>34</v>
      </c>
      <c r="E169" s="1" t="s">
        <v>646</v>
      </c>
      <c r="F169" s="1" t="s">
        <v>704</v>
      </c>
      <c r="G169" s="1" t="s">
        <v>37</v>
      </c>
      <c r="H169" s="1" t="s">
        <v>705</v>
      </c>
      <c r="I169" s="1" t="s">
        <v>23</v>
      </c>
    </row>
    <row r="170" spans="1:9" x14ac:dyDescent="0.25">
      <c r="A170" s="2" t="s">
        <v>706</v>
      </c>
      <c r="B170" s="1" t="s">
        <v>17</v>
      </c>
      <c r="C170" s="1" t="s">
        <v>681</v>
      </c>
      <c r="D170" s="1" t="s">
        <v>34</v>
      </c>
      <c r="E170" s="1" t="s">
        <v>707</v>
      </c>
      <c r="F170" s="1" t="s">
        <v>708</v>
      </c>
      <c r="G170" s="1" t="s">
        <v>709</v>
      </c>
      <c r="H170" s="1" t="s">
        <v>710</v>
      </c>
      <c r="I170" s="1" t="s">
        <v>23</v>
      </c>
    </row>
    <row r="171" spans="1:9" x14ac:dyDescent="0.25">
      <c r="A171" s="2" t="s">
        <v>711</v>
      </c>
      <c r="B171" s="1" t="s">
        <v>17</v>
      </c>
      <c r="C171" s="1" t="s">
        <v>681</v>
      </c>
      <c r="D171" s="1" t="s">
        <v>34</v>
      </c>
      <c r="E171" s="1" t="s">
        <v>646</v>
      </c>
      <c r="F171" s="1" t="s">
        <v>579</v>
      </c>
      <c r="G171" s="1" t="s">
        <v>688</v>
      </c>
      <c r="H171" s="1" t="s">
        <v>712</v>
      </c>
      <c r="I171" s="1" t="s">
        <v>23</v>
      </c>
    </row>
    <row r="172" spans="1:9" x14ac:dyDescent="0.25">
      <c r="A172" s="2" t="s">
        <v>713</v>
      </c>
      <c r="B172" s="1" t="s">
        <v>17</v>
      </c>
      <c r="C172" s="1" t="s">
        <v>681</v>
      </c>
      <c r="D172" s="1" t="s">
        <v>34</v>
      </c>
      <c r="E172" s="1" t="s">
        <v>714</v>
      </c>
      <c r="F172" s="1" t="s">
        <v>715</v>
      </c>
      <c r="G172" s="1" t="s">
        <v>716</v>
      </c>
      <c r="H172" s="1" t="s">
        <v>717</v>
      </c>
      <c r="I172" s="1" t="s">
        <v>23</v>
      </c>
    </row>
    <row r="173" spans="1:9" x14ac:dyDescent="0.25">
      <c r="A173" s="2" t="s">
        <v>718</v>
      </c>
      <c r="B173" s="1" t="s">
        <v>17</v>
      </c>
      <c r="C173" s="1" t="s">
        <v>719</v>
      </c>
      <c r="D173" s="1" t="s">
        <v>34</v>
      </c>
      <c r="E173" s="1" t="s">
        <v>720</v>
      </c>
      <c r="F173" s="1" t="s">
        <v>721</v>
      </c>
      <c r="G173" s="1" t="s">
        <v>722</v>
      </c>
      <c r="H173" s="1" t="s">
        <v>723</v>
      </c>
      <c r="I173" s="1" t="s">
        <v>23</v>
      </c>
    </row>
    <row r="175" spans="1:9" x14ac:dyDescent="0.25">
      <c r="A175" s="61"/>
    </row>
  </sheetData>
  <conditionalFormatting sqref="A176:A1048576 A1:A174">
    <cfRule type="duplicateValues" dxfId="12" priority="3"/>
  </conditionalFormatting>
  <conditionalFormatting sqref="A1:A1048576">
    <cfRule type="duplicateValues" dxfId="11" priority="1"/>
  </conditionalFormatting>
  <conditionalFormatting sqref="A175">
    <cfRule type="duplicateValues" dxfId="10" priority="9"/>
  </conditionalFormatting>
  <hyperlinks>
    <hyperlink ref="A7" r:id="rId1" xr:uid="{00000000-0004-0000-0000-000000000000}"/>
    <hyperlink ref="A8" r:id="rId2" xr:uid="{00000000-0004-0000-0000-000001000000}"/>
    <hyperlink ref="A9" r:id="rId3" xr:uid="{00000000-0004-0000-0000-000002000000}"/>
    <hyperlink ref="A10" r:id="rId4" xr:uid="{00000000-0004-0000-0000-000003000000}"/>
    <hyperlink ref="A11" r:id="rId5" xr:uid="{00000000-0004-0000-0000-000004000000}"/>
    <hyperlink ref="A12" r:id="rId6" xr:uid="{00000000-0004-0000-0000-000005000000}"/>
    <hyperlink ref="A13" r:id="rId7" xr:uid="{00000000-0004-0000-0000-000006000000}"/>
    <hyperlink ref="A14" r:id="rId8" xr:uid="{00000000-0004-0000-0000-000007000000}"/>
    <hyperlink ref="A15" r:id="rId9" xr:uid="{00000000-0004-0000-0000-000008000000}"/>
    <hyperlink ref="A16" r:id="rId10" xr:uid="{00000000-0004-0000-0000-000009000000}"/>
    <hyperlink ref="A17" r:id="rId11" xr:uid="{00000000-0004-0000-0000-00000A000000}"/>
    <hyperlink ref="A18" r:id="rId12" xr:uid="{00000000-0004-0000-0000-00000B000000}"/>
    <hyperlink ref="A19" r:id="rId13" xr:uid="{00000000-0004-0000-0000-00000C000000}"/>
    <hyperlink ref="A20" r:id="rId14" xr:uid="{00000000-0004-0000-0000-00000D000000}"/>
    <hyperlink ref="A21" r:id="rId15" xr:uid="{00000000-0004-0000-0000-00000E000000}"/>
    <hyperlink ref="A22" r:id="rId16" xr:uid="{00000000-0004-0000-0000-00000F000000}"/>
    <hyperlink ref="A23" r:id="rId17" xr:uid="{00000000-0004-0000-0000-000010000000}"/>
    <hyperlink ref="A24" r:id="rId18" xr:uid="{00000000-0004-0000-0000-000011000000}"/>
    <hyperlink ref="A25" r:id="rId19" xr:uid="{00000000-0004-0000-0000-000012000000}"/>
    <hyperlink ref="A26" r:id="rId20" xr:uid="{00000000-0004-0000-0000-000013000000}"/>
    <hyperlink ref="A27" r:id="rId21" xr:uid="{00000000-0004-0000-0000-000014000000}"/>
    <hyperlink ref="A28" r:id="rId22" xr:uid="{00000000-0004-0000-0000-000015000000}"/>
    <hyperlink ref="A29" r:id="rId23" xr:uid="{00000000-0004-0000-0000-000016000000}"/>
    <hyperlink ref="A30" r:id="rId24" xr:uid="{00000000-0004-0000-0000-000017000000}"/>
    <hyperlink ref="A31" r:id="rId25" xr:uid="{00000000-0004-0000-0000-000018000000}"/>
    <hyperlink ref="A32" r:id="rId26" xr:uid="{00000000-0004-0000-0000-000019000000}"/>
    <hyperlink ref="A33" r:id="rId27" xr:uid="{00000000-0004-0000-0000-00001A000000}"/>
    <hyperlink ref="A34" r:id="rId28" xr:uid="{00000000-0004-0000-0000-00001B000000}"/>
    <hyperlink ref="A35" r:id="rId29" xr:uid="{00000000-0004-0000-0000-00001C000000}"/>
    <hyperlink ref="A36" r:id="rId30" xr:uid="{00000000-0004-0000-0000-00001D000000}"/>
    <hyperlink ref="A37" r:id="rId31" xr:uid="{00000000-0004-0000-0000-00001E000000}"/>
    <hyperlink ref="A38" r:id="rId32" xr:uid="{00000000-0004-0000-0000-00001F000000}"/>
    <hyperlink ref="A39" r:id="rId33" xr:uid="{00000000-0004-0000-0000-000020000000}"/>
    <hyperlink ref="A40" r:id="rId34" xr:uid="{00000000-0004-0000-0000-000021000000}"/>
    <hyperlink ref="A41" r:id="rId35" xr:uid="{00000000-0004-0000-0000-000022000000}"/>
    <hyperlink ref="A42" r:id="rId36" xr:uid="{00000000-0004-0000-0000-000023000000}"/>
    <hyperlink ref="A43" r:id="rId37" xr:uid="{00000000-0004-0000-0000-000024000000}"/>
    <hyperlink ref="A44" r:id="rId38" xr:uid="{00000000-0004-0000-0000-000025000000}"/>
    <hyperlink ref="A45" r:id="rId39" xr:uid="{00000000-0004-0000-0000-000026000000}"/>
    <hyperlink ref="A46" r:id="rId40" xr:uid="{00000000-0004-0000-0000-000027000000}"/>
    <hyperlink ref="A47" r:id="rId41" xr:uid="{00000000-0004-0000-0000-000028000000}"/>
    <hyperlink ref="A48" r:id="rId42" xr:uid="{00000000-0004-0000-0000-000029000000}"/>
    <hyperlink ref="A49" r:id="rId43" xr:uid="{00000000-0004-0000-0000-00002A000000}"/>
    <hyperlink ref="A50" r:id="rId44" xr:uid="{00000000-0004-0000-0000-00002B000000}"/>
    <hyperlink ref="A51" r:id="rId45" xr:uid="{00000000-0004-0000-0000-00002C000000}"/>
    <hyperlink ref="A52" r:id="rId46" xr:uid="{00000000-0004-0000-0000-00002D000000}"/>
    <hyperlink ref="A53" r:id="rId47" xr:uid="{00000000-0004-0000-0000-00002E000000}"/>
    <hyperlink ref="A54" r:id="rId48" xr:uid="{00000000-0004-0000-0000-00002F000000}"/>
    <hyperlink ref="A55" r:id="rId49" xr:uid="{00000000-0004-0000-0000-000030000000}"/>
    <hyperlink ref="A56" r:id="rId50" xr:uid="{00000000-0004-0000-0000-000031000000}"/>
    <hyperlink ref="A57" r:id="rId51" xr:uid="{00000000-0004-0000-0000-000032000000}"/>
    <hyperlink ref="A58" r:id="rId52" xr:uid="{00000000-0004-0000-0000-000033000000}"/>
    <hyperlink ref="A59" r:id="rId53" xr:uid="{00000000-0004-0000-0000-000034000000}"/>
    <hyperlink ref="A60" r:id="rId54" xr:uid="{00000000-0004-0000-0000-000035000000}"/>
    <hyperlink ref="A61" r:id="rId55" xr:uid="{00000000-0004-0000-0000-000036000000}"/>
    <hyperlink ref="A62" r:id="rId56" xr:uid="{00000000-0004-0000-0000-000037000000}"/>
    <hyperlink ref="A63" r:id="rId57" xr:uid="{00000000-0004-0000-0000-000038000000}"/>
    <hyperlink ref="A64" r:id="rId58" xr:uid="{00000000-0004-0000-0000-000039000000}"/>
    <hyperlink ref="A65" r:id="rId59" xr:uid="{00000000-0004-0000-0000-00003A000000}"/>
    <hyperlink ref="A66" r:id="rId60" xr:uid="{00000000-0004-0000-0000-00003B000000}"/>
    <hyperlink ref="A67" r:id="rId61" xr:uid="{00000000-0004-0000-0000-00003C000000}"/>
    <hyperlink ref="A68" r:id="rId62" xr:uid="{00000000-0004-0000-0000-00003D000000}"/>
    <hyperlink ref="A69" r:id="rId63" xr:uid="{00000000-0004-0000-0000-00003E000000}"/>
    <hyperlink ref="A70" r:id="rId64" xr:uid="{00000000-0004-0000-0000-00003F000000}"/>
    <hyperlink ref="A71" r:id="rId65" xr:uid="{00000000-0004-0000-0000-000040000000}"/>
    <hyperlink ref="A72" r:id="rId66" xr:uid="{00000000-0004-0000-0000-000041000000}"/>
    <hyperlink ref="A73" r:id="rId67" xr:uid="{00000000-0004-0000-0000-000042000000}"/>
    <hyperlink ref="A74" r:id="rId68" xr:uid="{00000000-0004-0000-0000-000043000000}"/>
    <hyperlink ref="A75" r:id="rId69" xr:uid="{00000000-0004-0000-0000-000044000000}"/>
    <hyperlink ref="A76" r:id="rId70" xr:uid="{00000000-0004-0000-0000-000045000000}"/>
    <hyperlink ref="A77" r:id="rId71" xr:uid="{00000000-0004-0000-0000-000046000000}"/>
    <hyperlink ref="A78" r:id="rId72" xr:uid="{00000000-0004-0000-0000-000047000000}"/>
    <hyperlink ref="A79" r:id="rId73" xr:uid="{00000000-0004-0000-0000-000048000000}"/>
    <hyperlink ref="A80" r:id="rId74" xr:uid="{00000000-0004-0000-0000-000049000000}"/>
    <hyperlink ref="A81" r:id="rId75" xr:uid="{00000000-0004-0000-0000-00004A000000}"/>
    <hyperlink ref="A82" r:id="rId76" xr:uid="{00000000-0004-0000-0000-00004B000000}"/>
    <hyperlink ref="A83" r:id="rId77" xr:uid="{00000000-0004-0000-0000-00004C000000}"/>
    <hyperlink ref="A84" r:id="rId78" xr:uid="{00000000-0004-0000-0000-00004D000000}"/>
    <hyperlink ref="A85" r:id="rId79" xr:uid="{00000000-0004-0000-0000-00004E000000}"/>
    <hyperlink ref="A86" r:id="rId80" xr:uid="{00000000-0004-0000-0000-00004F000000}"/>
    <hyperlink ref="A87" r:id="rId81" xr:uid="{00000000-0004-0000-0000-000050000000}"/>
    <hyperlink ref="A88" r:id="rId82" xr:uid="{00000000-0004-0000-0000-000051000000}"/>
    <hyperlink ref="A89" r:id="rId83" xr:uid="{00000000-0004-0000-0000-000052000000}"/>
    <hyperlink ref="A90" r:id="rId84" xr:uid="{00000000-0004-0000-0000-000053000000}"/>
    <hyperlink ref="A91" r:id="rId85" xr:uid="{00000000-0004-0000-0000-000054000000}"/>
    <hyperlink ref="A92" r:id="rId86" xr:uid="{00000000-0004-0000-0000-000055000000}"/>
    <hyperlink ref="A93" r:id="rId87" xr:uid="{00000000-0004-0000-0000-000056000000}"/>
    <hyperlink ref="A94" r:id="rId88" xr:uid="{00000000-0004-0000-0000-000057000000}"/>
    <hyperlink ref="A95" r:id="rId89" xr:uid="{00000000-0004-0000-0000-000058000000}"/>
    <hyperlink ref="A96" r:id="rId90" xr:uid="{00000000-0004-0000-0000-000059000000}"/>
    <hyperlink ref="A97" r:id="rId91" xr:uid="{00000000-0004-0000-0000-00005A000000}"/>
    <hyperlink ref="A98" r:id="rId92" xr:uid="{00000000-0004-0000-0000-00005B000000}"/>
    <hyperlink ref="A99" r:id="rId93" xr:uid="{00000000-0004-0000-0000-00005C000000}"/>
    <hyperlink ref="A100" r:id="rId94" xr:uid="{00000000-0004-0000-0000-00005D000000}"/>
    <hyperlink ref="A101" r:id="rId95" xr:uid="{00000000-0004-0000-0000-00005E000000}"/>
    <hyperlink ref="A102" r:id="rId96" xr:uid="{00000000-0004-0000-0000-00005F000000}"/>
    <hyperlink ref="A103" r:id="rId97" xr:uid="{00000000-0004-0000-0000-000060000000}"/>
    <hyperlink ref="A104" r:id="rId98" xr:uid="{00000000-0004-0000-0000-000061000000}"/>
    <hyperlink ref="A105" r:id="rId99" xr:uid="{00000000-0004-0000-0000-000062000000}"/>
    <hyperlink ref="A106" r:id="rId100" xr:uid="{00000000-0004-0000-0000-000063000000}"/>
    <hyperlink ref="A107" r:id="rId101" xr:uid="{00000000-0004-0000-0000-000064000000}"/>
    <hyperlink ref="A108" r:id="rId102" xr:uid="{00000000-0004-0000-0000-000065000000}"/>
    <hyperlink ref="A109" r:id="rId103" xr:uid="{00000000-0004-0000-0000-000066000000}"/>
    <hyperlink ref="A110" r:id="rId104" xr:uid="{00000000-0004-0000-0000-000067000000}"/>
    <hyperlink ref="A111" r:id="rId105" xr:uid="{00000000-0004-0000-0000-000068000000}"/>
    <hyperlink ref="A112" r:id="rId106" xr:uid="{00000000-0004-0000-0000-000069000000}"/>
    <hyperlink ref="A113" r:id="rId107" xr:uid="{00000000-0004-0000-0000-00006A000000}"/>
    <hyperlink ref="A114" r:id="rId108" xr:uid="{00000000-0004-0000-0000-00006B000000}"/>
    <hyperlink ref="A115" r:id="rId109" xr:uid="{00000000-0004-0000-0000-00006C000000}"/>
    <hyperlink ref="A116" r:id="rId110" xr:uid="{00000000-0004-0000-0000-00006D000000}"/>
    <hyperlink ref="A117" r:id="rId111" xr:uid="{00000000-0004-0000-0000-00006E000000}"/>
    <hyperlink ref="A118" r:id="rId112" xr:uid="{00000000-0004-0000-0000-00006F000000}"/>
    <hyperlink ref="A119" r:id="rId113" xr:uid="{00000000-0004-0000-0000-000070000000}"/>
    <hyperlink ref="A120" r:id="rId114" xr:uid="{00000000-0004-0000-0000-000071000000}"/>
    <hyperlink ref="A121" r:id="rId115" xr:uid="{00000000-0004-0000-0000-000072000000}"/>
    <hyperlink ref="A122" r:id="rId116" xr:uid="{00000000-0004-0000-0000-000073000000}"/>
    <hyperlink ref="A123" r:id="rId117" xr:uid="{00000000-0004-0000-0000-000074000000}"/>
    <hyperlink ref="A124" r:id="rId118" xr:uid="{00000000-0004-0000-0000-000075000000}"/>
    <hyperlink ref="A125" r:id="rId119" xr:uid="{00000000-0004-0000-0000-000076000000}"/>
    <hyperlink ref="A126" r:id="rId120" xr:uid="{00000000-0004-0000-0000-000077000000}"/>
    <hyperlink ref="A127" r:id="rId121" xr:uid="{00000000-0004-0000-0000-000078000000}"/>
    <hyperlink ref="A128" r:id="rId122" xr:uid="{00000000-0004-0000-0000-000079000000}"/>
    <hyperlink ref="A129" r:id="rId123" xr:uid="{00000000-0004-0000-0000-00007A000000}"/>
    <hyperlink ref="A130" r:id="rId124" xr:uid="{00000000-0004-0000-0000-00007B000000}"/>
    <hyperlink ref="A131" r:id="rId125" xr:uid="{00000000-0004-0000-0000-00007C000000}"/>
    <hyperlink ref="A132" r:id="rId126" xr:uid="{00000000-0004-0000-0000-00007D000000}"/>
    <hyperlink ref="A133" r:id="rId127" xr:uid="{00000000-0004-0000-0000-00007E000000}"/>
    <hyperlink ref="A134" r:id="rId128" xr:uid="{00000000-0004-0000-0000-00007F000000}"/>
    <hyperlink ref="A135" r:id="rId129" xr:uid="{00000000-0004-0000-0000-000080000000}"/>
    <hyperlink ref="A136" r:id="rId130" xr:uid="{00000000-0004-0000-0000-000081000000}"/>
    <hyperlink ref="A137" r:id="rId131" xr:uid="{00000000-0004-0000-0000-000082000000}"/>
    <hyperlink ref="A138" r:id="rId132" xr:uid="{00000000-0004-0000-0000-000083000000}"/>
    <hyperlink ref="A139" r:id="rId133" xr:uid="{00000000-0004-0000-0000-000084000000}"/>
    <hyperlink ref="A140" r:id="rId134" xr:uid="{00000000-0004-0000-0000-000085000000}"/>
    <hyperlink ref="A141" r:id="rId135" xr:uid="{00000000-0004-0000-0000-000086000000}"/>
    <hyperlink ref="A142" r:id="rId136" xr:uid="{00000000-0004-0000-0000-000087000000}"/>
    <hyperlink ref="A143" r:id="rId137" xr:uid="{00000000-0004-0000-0000-000088000000}"/>
    <hyperlink ref="A144" r:id="rId138" xr:uid="{00000000-0004-0000-0000-000089000000}"/>
    <hyperlink ref="A145" r:id="rId139" xr:uid="{00000000-0004-0000-0000-00008A000000}"/>
    <hyperlink ref="A146" r:id="rId140" xr:uid="{00000000-0004-0000-0000-00008B000000}"/>
    <hyperlink ref="A147" r:id="rId141" xr:uid="{00000000-0004-0000-0000-00008C000000}"/>
    <hyperlink ref="A148" r:id="rId142" xr:uid="{00000000-0004-0000-0000-00008D000000}"/>
    <hyperlink ref="A149" r:id="rId143" xr:uid="{00000000-0004-0000-0000-00008E000000}"/>
    <hyperlink ref="A150" r:id="rId144" xr:uid="{00000000-0004-0000-0000-00008F000000}"/>
    <hyperlink ref="A151" r:id="rId145" xr:uid="{00000000-0004-0000-0000-000090000000}"/>
    <hyperlink ref="A152" r:id="rId146" xr:uid="{00000000-0004-0000-0000-000091000000}"/>
    <hyperlink ref="A153" r:id="rId147" xr:uid="{00000000-0004-0000-0000-000092000000}"/>
    <hyperlink ref="A154" r:id="rId148" xr:uid="{00000000-0004-0000-0000-000093000000}"/>
    <hyperlink ref="A155" r:id="rId149" xr:uid="{00000000-0004-0000-0000-000094000000}"/>
    <hyperlink ref="A156" r:id="rId150" xr:uid="{00000000-0004-0000-0000-000095000000}"/>
    <hyperlink ref="A157" r:id="rId151" xr:uid="{00000000-0004-0000-0000-000096000000}"/>
    <hyperlink ref="A158" r:id="rId152" xr:uid="{00000000-0004-0000-0000-000097000000}"/>
    <hyperlink ref="A159" r:id="rId153" xr:uid="{00000000-0004-0000-0000-000098000000}"/>
    <hyperlink ref="A160" r:id="rId154" xr:uid="{00000000-0004-0000-0000-000099000000}"/>
    <hyperlink ref="A161" r:id="rId155" xr:uid="{00000000-0004-0000-0000-00009A000000}"/>
    <hyperlink ref="A162" r:id="rId156" xr:uid="{00000000-0004-0000-0000-00009B000000}"/>
    <hyperlink ref="A163" r:id="rId157" xr:uid="{00000000-0004-0000-0000-00009C000000}"/>
    <hyperlink ref="A164" r:id="rId158" xr:uid="{00000000-0004-0000-0000-00009D000000}"/>
    <hyperlink ref="A165" r:id="rId159" xr:uid="{00000000-0004-0000-0000-00009E000000}"/>
    <hyperlink ref="A166" r:id="rId160" xr:uid="{00000000-0004-0000-0000-00009F000000}"/>
    <hyperlink ref="A167" r:id="rId161" xr:uid="{00000000-0004-0000-0000-0000A0000000}"/>
    <hyperlink ref="A168" r:id="rId162" xr:uid="{00000000-0004-0000-0000-0000A1000000}"/>
    <hyperlink ref="A169" r:id="rId163" xr:uid="{00000000-0004-0000-0000-0000A2000000}"/>
    <hyperlink ref="A170" r:id="rId164" xr:uid="{00000000-0004-0000-0000-0000A3000000}"/>
    <hyperlink ref="A171" r:id="rId165" xr:uid="{00000000-0004-0000-0000-0000A4000000}"/>
    <hyperlink ref="A172" r:id="rId166" xr:uid="{00000000-0004-0000-0000-0000A5000000}"/>
    <hyperlink ref="A173" r:id="rId167" xr:uid="{00000000-0004-0000-0000-0000A6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FAFB-F71F-4E71-82CA-FBA36E5C539A}">
  <dimension ref="A1:AY168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5" x14ac:dyDescent="0.25"/>
  <cols>
    <col min="1" max="1" width="17.42578125" bestFit="1" customWidth="1"/>
    <col min="2" max="2" width="30" customWidth="1"/>
    <col min="3" max="3" width="65.42578125" bestFit="1" customWidth="1"/>
    <col min="4" max="4" width="15.140625" bestFit="1" customWidth="1"/>
    <col min="5" max="5" width="15.28515625" customWidth="1"/>
    <col min="6" max="6" width="15.5703125" style="7" customWidth="1"/>
    <col min="7" max="7" width="15.5703125" customWidth="1"/>
    <col min="8" max="8" width="15.5703125" style="24" customWidth="1"/>
    <col min="9" max="11" width="15.5703125" customWidth="1"/>
    <col min="12" max="12" width="2.42578125" style="13" customWidth="1"/>
    <col min="13" max="13" width="18.140625" style="31" customWidth="1"/>
    <col min="14" max="14" width="2.42578125" style="32" customWidth="1"/>
    <col min="15" max="15" width="18.140625" style="31" customWidth="1"/>
    <col min="16" max="16" width="2.42578125" style="32" customWidth="1"/>
    <col min="17" max="17" width="18.140625" style="31" customWidth="1"/>
    <col min="18" max="18" width="2.42578125" style="32" customWidth="1"/>
    <col min="19" max="19" width="18.140625" style="31" customWidth="1"/>
    <col min="20" max="20" width="2.42578125" style="32" customWidth="1"/>
    <col min="21" max="21" width="18.140625" style="31" customWidth="1"/>
    <col min="22" max="22" width="2.42578125" style="32" customWidth="1"/>
    <col min="23" max="23" width="18.140625" style="31" customWidth="1"/>
    <col min="24" max="24" width="2.42578125" style="32" customWidth="1"/>
    <col min="25" max="25" width="18.140625" style="31" customWidth="1"/>
    <col min="26" max="26" width="2.42578125" style="32" customWidth="1"/>
    <col min="27" max="27" width="18.140625" style="31" customWidth="1"/>
    <col min="28" max="28" width="2.42578125" style="32" customWidth="1"/>
    <col min="29" max="29" width="18.140625" style="31" customWidth="1"/>
    <col min="30" max="30" width="3.42578125" style="32" customWidth="1"/>
    <col min="31" max="31" width="18.140625" style="31" customWidth="1"/>
    <col min="32" max="32" width="2.42578125" style="32" customWidth="1"/>
    <col min="33" max="33" width="18.140625" style="31" customWidth="1"/>
    <col min="34" max="34" width="2.42578125" style="32" customWidth="1"/>
    <col min="35" max="35" width="18.42578125" style="31" customWidth="1"/>
    <col min="36" max="36" width="2.42578125" style="32" customWidth="1"/>
    <col min="37" max="37" width="18.42578125" style="31" customWidth="1"/>
    <col min="38" max="38" width="2.42578125" style="32" customWidth="1"/>
    <col min="39" max="39" width="18.42578125" style="31" customWidth="1"/>
    <col min="40" max="40" width="2.42578125" style="32" customWidth="1"/>
    <col min="41" max="41" width="18.42578125" style="31" customWidth="1"/>
    <col min="42" max="42" width="2.42578125" style="32" customWidth="1"/>
    <col min="43" max="43" width="18.42578125" style="31" customWidth="1"/>
    <col min="44" max="44" width="2.42578125" style="32" customWidth="1"/>
    <col min="45" max="45" width="18.42578125" style="31" customWidth="1"/>
    <col min="46" max="46" width="2.42578125" style="32" customWidth="1"/>
    <col min="47" max="47" width="18.42578125" style="31" customWidth="1"/>
    <col min="48" max="48" width="2.42578125" style="32" customWidth="1"/>
    <col min="49" max="49" width="18.42578125" style="31" customWidth="1"/>
    <col min="50" max="50" width="3" style="32" customWidth="1"/>
    <col min="51" max="51" width="18.5703125" style="31" customWidth="1"/>
  </cols>
  <sheetData>
    <row r="1" spans="1:51" x14ac:dyDescent="0.25">
      <c r="A1" s="4" t="s">
        <v>0</v>
      </c>
      <c r="B1" s="61" t="s">
        <v>797</v>
      </c>
    </row>
    <row r="2" spans="1:51" x14ac:dyDescent="0.25">
      <c r="A2" s="4" t="s">
        <v>2</v>
      </c>
      <c r="B2" s="61" t="s">
        <v>798</v>
      </c>
    </row>
    <row r="3" spans="1:51" x14ac:dyDescent="0.25">
      <c r="A3" s="4" t="s">
        <v>4</v>
      </c>
      <c r="M3" s="31">
        <f>SUBTOTAL(9,M7:M19)</f>
        <v>224.50177700000006</v>
      </c>
      <c r="O3" s="31">
        <f>SUBTOTAL(9,O7:O19)</f>
        <v>225.08130980000078</v>
      </c>
      <c r="Q3" s="31">
        <f>SUBTOTAL(9,Q7:Q19)</f>
        <v>225.08130980000078</v>
      </c>
      <c r="S3" s="31">
        <f>SUBTOTAL(9,S7:S19)</f>
        <v>225.08130980000078</v>
      </c>
      <c r="U3" s="31">
        <f>SUBTOTAL(9,U7:U19)</f>
        <v>225.08130980000078</v>
      </c>
      <c r="W3" s="31">
        <f>SUBTOTAL(9,W7:W19)</f>
        <v>221.60411300000078</v>
      </c>
      <c r="Y3" s="31">
        <f>SUBTOTAL(9,Y7:Y19)</f>
        <v>221.60411300000078</v>
      </c>
      <c r="AA3" s="31">
        <f>SUBTOTAL(9,AA7:AA19)</f>
        <v>221.60411300000078</v>
      </c>
      <c r="AC3" s="31">
        <f>SUBTOTAL(9,AC7:AC19)</f>
        <v>221.60411300000078</v>
      </c>
      <c r="AE3" s="31">
        <f>SUBTOTAL(9,AE7:AE19)</f>
        <v>221.60411300000078</v>
      </c>
      <c r="AG3" s="31">
        <f>SUBTOTAL(9,AG7:AG19)</f>
        <v>727393.62479999999</v>
      </c>
      <c r="AI3" s="31">
        <f>SUBTOTAL(9,AI7:AI19)</f>
        <v>729388.97202568909</v>
      </c>
      <c r="AK3" s="31">
        <f>SUBTOTAL(9,AK7:AK19)</f>
        <v>729388.97202568909</v>
      </c>
      <c r="AM3" s="31">
        <f>SUBTOTAL(9,AM7:AM19)</f>
        <v>729388.97202568909</v>
      </c>
      <c r="AO3" s="31">
        <f>SUBTOTAL(9,AO7:AO19)</f>
        <v>729388.97202568909</v>
      </c>
      <c r="AQ3" s="31">
        <f>SUBTOTAL(9,AQ7:AQ19)</f>
        <v>716161.71226547938</v>
      </c>
      <c r="AS3" s="31">
        <f>SUBTOTAL(9,AS7:AS19)</f>
        <v>716161.71226547938</v>
      </c>
      <c r="AU3" s="31">
        <f>SUBTOTAL(9,AU7:AU19)</f>
        <v>716161.71226547938</v>
      </c>
      <c r="AW3" s="31">
        <f>SUBTOTAL(9,AW7:AW19)</f>
        <v>715976.24181507237</v>
      </c>
      <c r="AY3" s="31">
        <f>SUBTOTAL(9,AY7:AY19)</f>
        <v>715790.8224100403</v>
      </c>
    </row>
    <row r="4" spans="1:51" x14ac:dyDescent="0.25">
      <c r="B4" s="4" t="s">
        <v>5</v>
      </c>
      <c r="C4" s="3" t="s">
        <v>795</v>
      </c>
      <c r="L4" s="71" t="s">
        <v>761</v>
      </c>
      <c r="M4" s="71"/>
      <c r="N4" s="71"/>
      <c r="O4" s="71"/>
      <c r="P4" s="71"/>
      <c r="Q4" s="71"/>
      <c r="R4" s="71"/>
      <c r="S4" s="71"/>
      <c r="T4" s="71"/>
      <c r="U4" s="71"/>
      <c r="V4" s="33"/>
      <c r="W4" s="33"/>
      <c r="X4" s="33"/>
      <c r="Y4" s="33"/>
      <c r="Z4" s="33"/>
      <c r="AA4" s="33"/>
      <c r="AB4" s="33"/>
      <c r="AC4" s="33"/>
      <c r="AD4" s="33"/>
      <c r="AE4" s="33"/>
      <c r="AF4" s="67" t="s">
        <v>762</v>
      </c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40"/>
      <c r="AY4" s="40"/>
    </row>
    <row r="5" spans="1:51" x14ac:dyDescent="0.25">
      <c r="H5" s="25" t="s">
        <v>752</v>
      </c>
      <c r="I5" s="20" t="s">
        <v>752</v>
      </c>
      <c r="L5" s="27"/>
      <c r="M5" s="33" t="s">
        <v>783</v>
      </c>
      <c r="N5" s="69" t="s">
        <v>755</v>
      </c>
      <c r="O5" s="69"/>
      <c r="P5" s="70" t="s">
        <v>757</v>
      </c>
      <c r="Q5" s="70"/>
      <c r="R5" s="69" t="s">
        <v>758</v>
      </c>
      <c r="S5" s="69"/>
      <c r="T5" s="70" t="s">
        <v>759</v>
      </c>
      <c r="U5" s="70"/>
      <c r="V5" s="69" t="s">
        <v>775</v>
      </c>
      <c r="W5" s="69"/>
      <c r="X5" s="70" t="s">
        <v>776</v>
      </c>
      <c r="Y5" s="70"/>
      <c r="Z5" s="69" t="s">
        <v>777</v>
      </c>
      <c r="AA5" s="69"/>
      <c r="AB5" s="70" t="s">
        <v>778</v>
      </c>
      <c r="AC5" s="70"/>
      <c r="AD5" s="69" t="s">
        <v>787</v>
      </c>
      <c r="AE5" s="69"/>
      <c r="AF5" s="34"/>
      <c r="AG5" s="35" t="s">
        <v>783</v>
      </c>
      <c r="AH5" s="68" t="s">
        <v>755</v>
      </c>
      <c r="AI5" s="68"/>
      <c r="AJ5" s="67" t="s">
        <v>757</v>
      </c>
      <c r="AK5" s="67"/>
      <c r="AL5" s="68" t="s">
        <v>758</v>
      </c>
      <c r="AM5" s="68"/>
      <c r="AN5" s="67" t="s">
        <v>759</v>
      </c>
      <c r="AO5" s="67"/>
      <c r="AP5" s="68" t="s">
        <v>775</v>
      </c>
      <c r="AQ5" s="68"/>
      <c r="AR5" s="67" t="s">
        <v>776</v>
      </c>
      <c r="AS5" s="67"/>
      <c r="AT5" s="68" t="s">
        <v>777</v>
      </c>
      <c r="AU5" s="68"/>
      <c r="AV5" s="67" t="s">
        <v>778</v>
      </c>
      <c r="AW5" s="67"/>
      <c r="AX5" s="67" t="s">
        <v>787</v>
      </c>
      <c r="AY5" s="67"/>
    </row>
    <row r="6" spans="1:51" ht="48.75" customHeight="1" x14ac:dyDescent="0.25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41" t="s">
        <v>784</v>
      </c>
      <c r="G6" s="6" t="s">
        <v>12</v>
      </c>
      <c r="H6" s="26" t="s">
        <v>754</v>
      </c>
      <c r="I6" s="6" t="s">
        <v>753</v>
      </c>
      <c r="J6" s="6" t="s">
        <v>15</v>
      </c>
      <c r="K6" s="6" t="s">
        <v>724</v>
      </c>
      <c r="L6" s="28" t="s">
        <v>728</v>
      </c>
      <c r="M6" s="36" t="s">
        <v>760</v>
      </c>
      <c r="N6" s="36" t="s">
        <v>734</v>
      </c>
      <c r="O6" s="36" t="s">
        <v>756</v>
      </c>
      <c r="P6" s="36" t="s">
        <v>734</v>
      </c>
      <c r="Q6" s="36" t="s">
        <v>763</v>
      </c>
      <c r="R6" s="36" t="s">
        <v>734</v>
      </c>
      <c r="S6" s="36" t="s">
        <v>764</v>
      </c>
      <c r="T6" s="36" t="s">
        <v>734</v>
      </c>
      <c r="U6" s="36" t="s">
        <v>765</v>
      </c>
      <c r="V6" s="36" t="s">
        <v>734</v>
      </c>
      <c r="W6" s="36" t="s">
        <v>779</v>
      </c>
      <c r="X6" s="36" t="s">
        <v>734</v>
      </c>
      <c r="Y6" s="36" t="s">
        <v>780</v>
      </c>
      <c r="Z6" s="36" t="s">
        <v>734</v>
      </c>
      <c r="AA6" s="36" t="s">
        <v>781</v>
      </c>
      <c r="AB6" s="36" t="s">
        <v>734</v>
      </c>
      <c r="AC6" s="36" t="s">
        <v>782</v>
      </c>
      <c r="AD6" s="36" t="s">
        <v>734</v>
      </c>
      <c r="AE6" s="36" t="s">
        <v>786</v>
      </c>
      <c r="AF6" s="37" t="s">
        <v>729</v>
      </c>
      <c r="AG6" s="37" t="s">
        <v>766</v>
      </c>
      <c r="AH6" s="37" t="s">
        <v>734</v>
      </c>
      <c r="AI6" s="37" t="s">
        <v>767</v>
      </c>
      <c r="AJ6" s="37" t="s">
        <v>734</v>
      </c>
      <c r="AK6" s="37" t="s">
        <v>768</v>
      </c>
      <c r="AL6" s="37" t="s">
        <v>734</v>
      </c>
      <c r="AM6" s="37" t="s">
        <v>769</v>
      </c>
      <c r="AN6" s="37" t="s">
        <v>734</v>
      </c>
      <c r="AO6" s="37" t="s">
        <v>770</v>
      </c>
      <c r="AP6" s="37" t="s">
        <v>734</v>
      </c>
      <c r="AQ6" s="37" t="s">
        <v>767</v>
      </c>
      <c r="AR6" s="37" t="s">
        <v>734</v>
      </c>
      <c r="AS6" s="37" t="s">
        <v>768</v>
      </c>
      <c r="AT6" s="37" t="s">
        <v>734</v>
      </c>
      <c r="AU6" s="37" t="s">
        <v>769</v>
      </c>
      <c r="AV6" s="37" t="s">
        <v>734</v>
      </c>
      <c r="AW6" s="37" t="s">
        <v>770</v>
      </c>
      <c r="AX6" s="37" t="s">
        <v>734</v>
      </c>
      <c r="AY6" s="37" t="s">
        <v>770</v>
      </c>
    </row>
    <row r="7" spans="1:51" x14ac:dyDescent="0.25">
      <c r="A7" s="63" t="s">
        <v>50</v>
      </c>
      <c r="B7" s="62" t="s">
        <v>17</v>
      </c>
      <c r="C7" s="62" t="s">
        <v>33</v>
      </c>
      <c r="D7" s="62" t="s">
        <v>51</v>
      </c>
      <c r="E7" s="62" t="s">
        <v>52</v>
      </c>
      <c r="F7" s="7">
        <v>2020</v>
      </c>
      <c r="G7" s="62" t="s">
        <v>53</v>
      </c>
      <c r="H7" s="62">
        <v>92.5</v>
      </c>
      <c r="I7" s="60">
        <v>20210</v>
      </c>
      <c r="J7" s="62" t="s">
        <v>23</v>
      </c>
      <c r="K7" s="62" t="s">
        <v>727</v>
      </c>
      <c r="L7" s="30">
        <v>1.2320000000000002</v>
      </c>
      <c r="M7" s="38">
        <f t="shared" ref="M7:M18" si="0">H7*L7</f>
        <v>113.96000000000002</v>
      </c>
      <c r="N7" s="39">
        <v>1.0026666666666699</v>
      </c>
      <c r="O7" s="38">
        <f t="shared" ref="O7:O18" si="1">M7*N7</f>
        <v>114.26389333333373</v>
      </c>
      <c r="P7" s="39">
        <v>1</v>
      </c>
      <c r="Q7" s="38">
        <f t="shared" ref="Q7:Q18" si="2">P7*O7</f>
        <v>114.26389333333373</v>
      </c>
      <c r="R7" s="39">
        <v>1</v>
      </c>
      <c r="S7" s="38">
        <f t="shared" ref="S7:S18" si="3">R7*Q7</f>
        <v>114.26389333333373</v>
      </c>
      <c r="T7" s="39">
        <v>1</v>
      </c>
      <c r="U7" s="38">
        <f t="shared" ref="U7:U18" si="4">T7*S7</f>
        <v>114.26389333333373</v>
      </c>
      <c r="V7" s="39">
        <v>0.98404255319148937</v>
      </c>
      <c r="W7" s="38">
        <f t="shared" ref="W7:W18" si="5">V7*U7</f>
        <v>112.44053333333372</v>
      </c>
      <c r="X7" s="39">
        <v>1</v>
      </c>
      <c r="Y7" s="38">
        <f t="shared" ref="Y7:Y18" si="6">X7*W7</f>
        <v>112.44053333333372</v>
      </c>
      <c r="Z7" s="39">
        <v>1</v>
      </c>
      <c r="AA7" s="38">
        <f t="shared" ref="AA7:AA18" si="7">Z7*Y7</f>
        <v>112.44053333333372</v>
      </c>
      <c r="AB7" s="39">
        <v>1</v>
      </c>
      <c r="AC7" s="38">
        <f t="shared" ref="AC7:AC18" si="8">AB7*AA7</f>
        <v>112.44053333333372</v>
      </c>
      <c r="AD7" s="39">
        <v>1</v>
      </c>
      <c r="AE7" s="38">
        <f t="shared" ref="AE7:AE18" si="9">AD7*AC7</f>
        <v>112.44053333333372</v>
      </c>
      <c r="AF7" s="39">
        <v>0.91800000000000004</v>
      </c>
      <c r="AG7" s="38">
        <f t="shared" ref="AG7:AG18" si="10">I7*AF7</f>
        <v>18552.780000000002</v>
      </c>
      <c r="AH7" s="39">
        <v>1.0029123706577283</v>
      </c>
      <c r="AI7" s="38">
        <f t="shared" ref="AI7:AI18" si="11">AG7*AH7</f>
        <v>18606.81257209129</v>
      </c>
      <c r="AJ7" s="39">
        <v>1</v>
      </c>
      <c r="AK7" s="38">
        <f t="shared" ref="AK7:AK18" si="12">AJ7*AI7</f>
        <v>18606.81257209129</v>
      </c>
      <c r="AL7" s="39">
        <v>1</v>
      </c>
      <c r="AM7" s="38">
        <f t="shared" ref="AM7:AM18" si="13">AL7*AK7</f>
        <v>18606.81257209129</v>
      </c>
      <c r="AN7" s="39">
        <v>1</v>
      </c>
      <c r="AO7" s="38">
        <f t="shared" ref="AO7:AO18" si="14">AN7*AM7</f>
        <v>18606.81257209129</v>
      </c>
      <c r="AP7" s="39">
        <v>0.98074980826502256</v>
      </c>
      <c r="AQ7" s="38">
        <f t="shared" ref="AQ7:AQ18" si="15">AO7*AP7</f>
        <v>18248.627862501744</v>
      </c>
      <c r="AR7" s="39">
        <v>1</v>
      </c>
      <c r="AS7" s="38">
        <f t="shared" ref="AS7:AS18" si="16">AR7*AQ7</f>
        <v>18248.627862501744</v>
      </c>
      <c r="AT7" s="39">
        <v>1</v>
      </c>
      <c r="AU7" s="38">
        <f t="shared" ref="AU7:AU18" si="17">AT7*AS7</f>
        <v>18248.627862501744</v>
      </c>
      <c r="AV7" s="39">
        <v>0.99972477893451872</v>
      </c>
      <c r="AW7" s="38">
        <f t="shared" ref="AW7:AW18" si="18">AV7*AU7</f>
        <v>18243.605455697856</v>
      </c>
      <c r="AX7" s="39">
        <v>0.99972477893451872</v>
      </c>
      <c r="AY7" s="38">
        <f t="shared" ref="AY7:AY18" si="19">AX7*AW7</f>
        <v>18238.58443116612</v>
      </c>
    </row>
    <row r="8" spans="1:51" x14ac:dyDescent="0.25">
      <c r="A8" s="63" t="s">
        <v>130</v>
      </c>
      <c r="B8" s="62" t="s">
        <v>17</v>
      </c>
      <c r="C8" s="62" t="s">
        <v>33</v>
      </c>
      <c r="D8" s="62" t="s">
        <v>131</v>
      </c>
      <c r="E8" s="62" t="s">
        <v>132</v>
      </c>
      <c r="F8" s="7">
        <v>2020</v>
      </c>
      <c r="G8" s="62" t="s">
        <v>133</v>
      </c>
      <c r="H8" s="62">
        <v>4.5</v>
      </c>
      <c r="I8" s="60">
        <v>20673</v>
      </c>
      <c r="J8" s="62" t="s">
        <v>23</v>
      </c>
      <c r="K8" s="62" t="s">
        <v>727</v>
      </c>
      <c r="L8" s="30">
        <v>1.2320000000000002</v>
      </c>
      <c r="M8" s="38">
        <f t="shared" si="0"/>
        <v>5.5440000000000005</v>
      </c>
      <c r="N8" s="39">
        <v>1.0026666666666699</v>
      </c>
      <c r="O8" s="38">
        <f t="shared" si="1"/>
        <v>5.5587840000000188</v>
      </c>
      <c r="P8" s="39">
        <v>1</v>
      </c>
      <c r="Q8" s="38">
        <f t="shared" si="2"/>
        <v>5.5587840000000188</v>
      </c>
      <c r="R8" s="39">
        <v>1</v>
      </c>
      <c r="S8" s="38">
        <f t="shared" si="3"/>
        <v>5.5587840000000188</v>
      </c>
      <c r="T8" s="39">
        <v>1</v>
      </c>
      <c r="U8" s="38">
        <f t="shared" si="4"/>
        <v>5.5587840000000188</v>
      </c>
      <c r="V8" s="39">
        <v>0.98404255319148937</v>
      </c>
      <c r="W8" s="38">
        <f t="shared" si="5"/>
        <v>5.4700800000000189</v>
      </c>
      <c r="X8" s="39">
        <v>1</v>
      </c>
      <c r="Y8" s="38">
        <f t="shared" si="6"/>
        <v>5.4700800000000189</v>
      </c>
      <c r="Z8" s="39">
        <v>1</v>
      </c>
      <c r="AA8" s="38">
        <f t="shared" si="7"/>
        <v>5.4700800000000189</v>
      </c>
      <c r="AB8" s="39">
        <v>1</v>
      </c>
      <c r="AC8" s="38">
        <f t="shared" si="8"/>
        <v>5.4700800000000189</v>
      </c>
      <c r="AD8" s="39">
        <v>1</v>
      </c>
      <c r="AE8" s="38">
        <f t="shared" si="9"/>
        <v>5.4700800000000189</v>
      </c>
      <c r="AF8" s="39">
        <v>0.91800000000000004</v>
      </c>
      <c r="AG8" s="38">
        <f t="shared" si="10"/>
        <v>18977.814000000002</v>
      </c>
      <c r="AH8" s="39">
        <v>1.0029123706577283</v>
      </c>
      <c r="AI8" s="38">
        <f t="shared" si="11"/>
        <v>19033.084428641429</v>
      </c>
      <c r="AJ8" s="39">
        <v>1</v>
      </c>
      <c r="AK8" s="38">
        <f t="shared" si="12"/>
        <v>19033.084428641429</v>
      </c>
      <c r="AL8" s="39">
        <v>1</v>
      </c>
      <c r="AM8" s="38">
        <f t="shared" si="13"/>
        <v>19033.084428641429</v>
      </c>
      <c r="AN8" s="39">
        <v>1</v>
      </c>
      <c r="AO8" s="38">
        <f t="shared" si="14"/>
        <v>19033.084428641429</v>
      </c>
      <c r="AP8" s="39">
        <v>0.98074980826502256</v>
      </c>
      <c r="AQ8" s="38">
        <f t="shared" si="15"/>
        <v>18666.693904082069</v>
      </c>
      <c r="AR8" s="39">
        <v>1</v>
      </c>
      <c r="AS8" s="38">
        <f t="shared" si="16"/>
        <v>18666.693904082069</v>
      </c>
      <c r="AT8" s="39">
        <v>1</v>
      </c>
      <c r="AU8" s="38">
        <f t="shared" si="17"/>
        <v>18666.693904082069</v>
      </c>
      <c r="AV8" s="39">
        <v>0.99972477893451872</v>
      </c>
      <c r="AW8" s="38">
        <f t="shared" si="18"/>
        <v>18661.556436696774</v>
      </c>
      <c r="AX8" s="39">
        <v>0.99972477893451872</v>
      </c>
      <c r="AY8" s="38">
        <f t="shared" si="19"/>
        <v>18656.420383250726</v>
      </c>
    </row>
    <row r="9" spans="1:51" x14ac:dyDescent="0.25">
      <c r="A9" s="63" t="s">
        <v>151</v>
      </c>
      <c r="B9" s="62" t="s">
        <v>17</v>
      </c>
      <c r="C9" s="62" t="s">
        <v>33</v>
      </c>
      <c r="D9" s="62" t="s">
        <v>51</v>
      </c>
      <c r="E9" s="62" t="s">
        <v>152</v>
      </c>
      <c r="F9" s="7">
        <v>2020</v>
      </c>
      <c r="G9" s="62" t="s">
        <v>153</v>
      </c>
      <c r="H9" s="62">
        <v>21.2</v>
      </c>
      <c r="I9" s="60">
        <v>79548</v>
      </c>
      <c r="J9" s="62" t="s">
        <v>23</v>
      </c>
      <c r="K9" s="62" t="s">
        <v>727</v>
      </c>
      <c r="L9" s="30">
        <v>1.2320000000000002</v>
      </c>
      <c r="M9" s="38">
        <f t="shared" si="0"/>
        <v>26.118400000000005</v>
      </c>
      <c r="N9" s="39">
        <v>1.0026666666666699</v>
      </c>
      <c r="O9" s="38">
        <f t="shared" si="1"/>
        <v>26.188049066666757</v>
      </c>
      <c r="P9" s="39">
        <v>1</v>
      </c>
      <c r="Q9" s="38">
        <f t="shared" si="2"/>
        <v>26.188049066666757</v>
      </c>
      <c r="R9" s="39">
        <v>1</v>
      </c>
      <c r="S9" s="38">
        <f t="shared" si="3"/>
        <v>26.188049066666757</v>
      </c>
      <c r="T9" s="39">
        <v>1</v>
      </c>
      <c r="U9" s="38">
        <f t="shared" si="4"/>
        <v>26.188049066666757</v>
      </c>
      <c r="V9" s="39">
        <v>0.98404255319148937</v>
      </c>
      <c r="W9" s="38">
        <f t="shared" si="5"/>
        <v>25.770154666666755</v>
      </c>
      <c r="X9" s="39">
        <v>1</v>
      </c>
      <c r="Y9" s="38">
        <f t="shared" si="6"/>
        <v>25.770154666666755</v>
      </c>
      <c r="Z9" s="39">
        <v>1</v>
      </c>
      <c r="AA9" s="38">
        <f t="shared" si="7"/>
        <v>25.770154666666755</v>
      </c>
      <c r="AB9" s="39">
        <v>1</v>
      </c>
      <c r="AC9" s="38">
        <f t="shared" si="8"/>
        <v>25.770154666666755</v>
      </c>
      <c r="AD9" s="39">
        <v>1</v>
      </c>
      <c r="AE9" s="38">
        <f t="shared" si="9"/>
        <v>25.770154666666755</v>
      </c>
      <c r="AF9" s="39">
        <v>0.91800000000000004</v>
      </c>
      <c r="AG9" s="38">
        <f t="shared" si="10"/>
        <v>73025.063999999998</v>
      </c>
      <c r="AH9" s="39">
        <v>1.0029123706577283</v>
      </c>
      <c r="AI9" s="38">
        <f t="shared" si="11"/>
        <v>73237.740053672329</v>
      </c>
      <c r="AJ9" s="39">
        <v>1</v>
      </c>
      <c r="AK9" s="38">
        <f t="shared" si="12"/>
        <v>73237.740053672329</v>
      </c>
      <c r="AL9" s="39">
        <v>1</v>
      </c>
      <c r="AM9" s="38">
        <f t="shared" si="13"/>
        <v>73237.740053672329</v>
      </c>
      <c r="AN9" s="39">
        <v>1</v>
      </c>
      <c r="AO9" s="38">
        <f t="shared" si="14"/>
        <v>73237.740053672329</v>
      </c>
      <c r="AP9" s="39">
        <v>0.98074980826502256</v>
      </c>
      <c r="AQ9" s="38">
        <f t="shared" si="15"/>
        <v>71827.899515402692</v>
      </c>
      <c r="AR9" s="39">
        <v>1</v>
      </c>
      <c r="AS9" s="38">
        <f t="shared" si="16"/>
        <v>71827.899515402692</v>
      </c>
      <c r="AT9" s="39">
        <v>1</v>
      </c>
      <c r="AU9" s="38">
        <f t="shared" si="17"/>
        <v>71827.899515402692</v>
      </c>
      <c r="AV9" s="39">
        <v>0.99972477893451872</v>
      </c>
      <c r="AW9" s="38">
        <f t="shared" si="18"/>
        <v>71808.130964366777</v>
      </c>
      <c r="AX9" s="39">
        <v>0.99972477893451872</v>
      </c>
      <c r="AY9" s="38">
        <f t="shared" si="19"/>
        <v>71788.367854052543</v>
      </c>
    </row>
    <row r="10" spans="1:51" x14ac:dyDescent="0.25">
      <c r="A10" s="63" t="s">
        <v>199</v>
      </c>
      <c r="B10" s="62" t="s">
        <v>17</v>
      </c>
      <c r="C10" s="62" t="s">
        <v>33</v>
      </c>
      <c r="D10" s="62" t="s">
        <v>51</v>
      </c>
      <c r="E10" s="62" t="s">
        <v>200</v>
      </c>
      <c r="F10" s="7">
        <v>2020</v>
      </c>
      <c r="G10" s="62" t="s">
        <v>201</v>
      </c>
      <c r="H10" s="62">
        <v>17.25</v>
      </c>
      <c r="I10" s="60">
        <v>79246</v>
      </c>
      <c r="J10" s="62" t="s">
        <v>23</v>
      </c>
      <c r="K10" s="62" t="s">
        <v>727</v>
      </c>
      <c r="L10" s="30">
        <v>1.2320000000000002</v>
      </c>
      <c r="M10" s="38">
        <f t="shared" si="0"/>
        <v>21.252000000000002</v>
      </c>
      <c r="N10" s="39">
        <v>1.0026666666666699</v>
      </c>
      <c r="O10" s="38">
        <f t="shared" si="1"/>
        <v>21.308672000000072</v>
      </c>
      <c r="P10" s="39">
        <v>1</v>
      </c>
      <c r="Q10" s="38">
        <f t="shared" si="2"/>
        <v>21.308672000000072</v>
      </c>
      <c r="R10" s="39">
        <v>1</v>
      </c>
      <c r="S10" s="38">
        <f t="shared" si="3"/>
        <v>21.308672000000072</v>
      </c>
      <c r="T10" s="39">
        <v>1</v>
      </c>
      <c r="U10" s="38">
        <f t="shared" si="4"/>
        <v>21.308672000000072</v>
      </c>
      <c r="V10" s="39">
        <v>0.98404255319148937</v>
      </c>
      <c r="W10" s="38">
        <f t="shared" si="5"/>
        <v>20.968640000000072</v>
      </c>
      <c r="X10" s="39">
        <v>1</v>
      </c>
      <c r="Y10" s="38">
        <f t="shared" si="6"/>
        <v>20.968640000000072</v>
      </c>
      <c r="Z10" s="39">
        <v>1</v>
      </c>
      <c r="AA10" s="38">
        <f t="shared" si="7"/>
        <v>20.968640000000072</v>
      </c>
      <c r="AB10" s="39">
        <v>1</v>
      </c>
      <c r="AC10" s="38">
        <f t="shared" si="8"/>
        <v>20.968640000000072</v>
      </c>
      <c r="AD10" s="39">
        <v>1</v>
      </c>
      <c r="AE10" s="38">
        <f t="shared" si="9"/>
        <v>20.968640000000072</v>
      </c>
      <c r="AF10" s="39">
        <v>0.91800000000000004</v>
      </c>
      <c r="AG10" s="38">
        <f t="shared" si="10"/>
        <v>72747.828000000009</v>
      </c>
      <c r="AH10" s="39">
        <v>1.0029123706577283</v>
      </c>
      <c r="AI10" s="38">
        <f t="shared" si="11"/>
        <v>72959.696639680682</v>
      </c>
      <c r="AJ10" s="39">
        <v>1</v>
      </c>
      <c r="AK10" s="38">
        <f t="shared" si="12"/>
        <v>72959.696639680682</v>
      </c>
      <c r="AL10" s="39">
        <v>1</v>
      </c>
      <c r="AM10" s="38">
        <f t="shared" si="13"/>
        <v>72959.696639680682</v>
      </c>
      <c r="AN10" s="39">
        <v>1</v>
      </c>
      <c r="AO10" s="38">
        <f t="shared" si="14"/>
        <v>72959.696639680682</v>
      </c>
      <c r="AP10" s="39">
        <v>0.98074980826502256</v>
      </c>
      <c r="AQ10" s="38">
        <f t="shared" si="15"/>
        <v>71555.208490441044</v>
      </c>
      <c r="AR10" s="39">
        <v>1</v>
      </c>
      <c r="AS10" s="38">
        <f t="shared" si="16"/>
        <v>71555.208490441044</v>
      </c>
      <c r="AT10" s="39">
        <v>1</v>
      </c>
      <c r="AU10" s="38">
        <f t="shared" si="17"/>
        <v>71555.208490441044</v>
      </c>
      <c r="AV10" s="39">
        <v>0.99972477893451872</v>
      </c>
      <c r="AW10" s="38">
        <f t="shared" si="18"/>
        <v>71535.514989719566</v>
      </c>
      <c r="AX10" s="39">
        <v>0.99972477893451872</v>
      </c>
      <c r="AY10" s="38">
        <f t="shared" si="19"/>
        <v>71515.826909064344</v>
      </c>
    </row>
    <row r="11" spans="1:51" x14ac:dyDescent="0.25">
      <c r="A11" s="63" t="s">
        <v>232</v>
      </c>
      <c r="B11" s="62" t="s">
        <v>17</v>
      </c>
      <c r="C11" s="62" t="s">
        <v>33</v>
      </c>
      <c r="D11" s="62" t="s">
        <v>131</v>
      </c>
      <c r="E11" s="62" t="s">
        <v>233</v>
      </c>
      <c r="F11" s="7">
        <v>2020</v>
      </c>
      <c r="G11" s="62" t="s">
        <v>234</v>
      </c>
      <c r="H11" s="62">
        <v>0</v>
      </c>
      <c r="I11" s="60">
        <v>110015</v>
      </c>
      <c r="J11" s="62" t="s">
        <v>23</v>
      </c>
      <c r="K11" s="62" t="s">
        <v>727</v>
      </c>
      <c r="L11" s="30">
        <v>1.2320000000000002</v>
      </c>
      <c r="M11" s="38">
        <f t="shared" si="0"/>
        <v>0</v>
      </c>
      <c r="N11" s="39">
        <v>1.0026666666666699</v>
      </c>
      <c r="O11" s="38">
        <f t="shared" si="1"/>
        <v>0</v>
      </c>
      <c r="P11" s="39">
        <v>1</v>
      </c>
      <c r="Q11" s="38">
        <f t="shared" si="2"/>
        <v>0</v>
      </c>
      <c r="R11" s="39">
        <v>1</v>
      </c>
      <c r="S11" s="38">
        <f t="shared" si="3"/>
        <v>0</v>
      </c>
      <c r="T11" s="39">
        <v>1</v>
      </c>
      <c r="U11" s="38">
        <f t="shared" si="4"/>
        <v>0</v>
      </c>
      <c r="V11" s="39">
        <v>0.98404255319148937</v>
      </c>
      <c r="W11" s="38">
        <f t="shared" si="5"/>
        <v>0</v>
      </c>
      <c r="X11" s="39">
        <v>1</v>
      </c>
      <c r="Y11" s="38">
        <f t="shared" si="6"/>
        <v>0</v>
      </c>
      <c r="Z11" s="39">
        <v>1</v>
      </c>
      <c r="AA11" s="38">
        <f t="shared" si="7"/>
        <v>0</v>
      </c>
      <c r="AB11" s="39">
        <v>1</v>
      </c>
      <c r="AC11" s="38">
        <f t="shared" si="8"/>
        <v>0</v>
      </c>
      <c r="AD11" s="39">
        <v>1</v>
      </c>
      <c r="AE11" s="38">
        <f t="shared" si="9"/>
        <v>0</v>
      </c>
      <c r="AF11" s="39">
        <v>0.91800000000000004</v>
      </c>
      <c r="AG11" s="38">
        <f t="shared" si="10"/>
        <v>100993.77</v>
      </c>
      <c r="AH11" s="39">
        <v>1.0029123706577283</v>
      </c>
      <c r="AI11" s="38">
        <f t="shared" si="11"/>
        <v>101287.90129236136</v>
      </c>
      <c r="AJ11" s="39">
        <v>1</v>
      </c>
      <c r="AK11" s="38">
        <f t="shared" si="12"/>
        <v>101287.90129236136</v>
      </c>
      <c r="AL11" s="39">
        <v>1</v>
      </c>
      <c r="AM11" s="38">
        <f t="shared" si="13"/>
        <v>101287.90129236136</v>
      </c>
      <c r="AN11" s="39">
        <v>1</v>
      </c>
      <c r="AO11" s="38">
        <f t="shared" si="14"/>
        <v>101287.90129236136</v>
      </c>
      <c r="AP11" s="39">
        <v>0.98074980826502256</v>
      </c>
      <c r="AQ11" s="38">
        <f t="shared" si="15"/>
        <v>99338.089772049934</v>
      </c>
      <c r="AR11" s="39">
        <v>1</v>
      </c>
      <c r="AS11" s="38">
        <f t="shared" si="16"/>
        <v>99338.089772049934</v>
      </c>
      <c r="AT11" s="39">
        <v>1</v>
      </c>
      <c r="AU11" s="38">
        <f t="shared" si="17"/>
        <v>99338.089772049934</v>
      </c>
      <c r="AV11" s="39">
        <v>0.99972477893451872</v>
      </c>
      <c r="AW11" s="38">
        <f t="shared" si="18"/>
        <v>99310.74983714</v>
      </c>
      <c r="AX11" s="39">
        <v>0.99972477893451872</v>
      </c>
      <c r="AY11" s="38">
        <f t="shared" si="19"/>
        <v>99283.417426756074</v>
      </c>
    </row>
    <row r="12" spans="1:51" x14ac:dyDescent="0.25">
      <c r="A12" s="63" t="s">
        <v>804</v>
      </c>
      <c r="B12" s="62" t="s">
        <v>40</v>
      </c>
      <c r="C12" s="62" t="s">
        <v>33</v>
      </c>
      <c r="D12" s="62" t="s">
        <v>805</v>
      </c>
      <c r="E12" s="62" t="s">
        <v>806</v>
      </c>
      <c r="F12" s="7">
        <v>2021</v>
      </c>
      <c r="G12" s="62" t="s">
        <v>807</v>
      </c>
      <c r="H12" s="62">
        <v>1.45</v>
      </c>
      <c r="I12" s="60">
        <v>13038</v>
      </c>
      <c r="J12" s="62" t="s">
        <v>23</v>
      </c>
      <c r="K12" s="62" t="s">
        <v>725</v>
      </c>
      <c r="L12" s="30">
        <v>1.2320000000000002</v>
      </c>
      <c r="M12" s="38">
        <f t="shared" si="0"/>
        <v>1.7864000000000002</v>
      </c>
      <c r="N12" s="39">
        <v>1.0026666666666699</v>
      </c>
      <c r="O12" s="38">
        <f t="shared" si="1"/>
        <v>1.7911637333333394</v>
      </c>
      <c r="P12" s="39">
        <v>1</v>
      </c>
      <c r="Q12" s="38">
        <f t="shared" si="2"/>
        <v>1.7911637333333394</v>
      </c>
      <c r="R12" s="39">
        <v>1</v>
      </c>
      <c r="S12" s="38">
        <f t="shared" si="3"/>
        <v>1.7911637333333394</v>
      </c>
      <c r="T12" s="39">
        <v>1</v>
      </c>
      <c r="U12" s="38">
        <f t="shared" si="4"/>
        <v>1.7911637333333394</v>
      </c>
      <c r="V12" s="39">
        <v>0.98404255319148937</v>
      </c>
      <c r="W12" s="38">
        <f t="shared" si="5"/>
        <v>1.7625813333333393</v>
      </c>
      <c r="X12" s="39">
        <v>1</v>
      </c>
      <c r="Y12" s="38">
        <f t="shared" si="6"/>
        <v>1.7625813333333393</v>
      </c>
      <c r="Z12" s="39">
        <v>1</v>
      </c>
      <c r="AA12" s="38">
        <f t="shared" si="7"/>
        <v>1.7625813333333393</v>
      </c>
      <c r="AB12" s="39">
        <v>1</v>
      </c>
      <c r="AC12" s="38">
        <f t="shared" si="8"/>
        <v>1.7625813333333393</v>
      </c>
      <c r="AD12" s="39">
        <v>1</v>
      </c>
      <c r="AE12" s="38">
        <f t="shared" si="9"/>
        <v>1.7625813333333393</v>
      </c>
      <c r="AF12" s="39">
        <v>0.91800000000000004</v>
      </c>
      <c r="AG12" s="38">
        <f t="shared" si="10"/>
        <v>11968.884</v>
      </c>
      <c r="AH12" s="39">
        <v>1.0029123706577283</v>
      </c>
      <c r="AI12" s="38">
        <f t="shared" si="11"/>
        <v>12003.741826567353</v>
      </c>
      <c r="AJ12" s="39">
        <v>1</v>
      </c>
      <c r="AK12" s="38">
        <f t="shared" si="12"/>
        <v>12003.741826567353</v>
      </c>
      <c r="AL12" s="39">
        <v>1</v>
      </c>
      <c r="AM12" s="38">
        <f t="shared" si="13"/>
        <v>12003.741826567353</v>
      </c>
      <c r="AN12" s="39">
        <v>1</v>
      </c>
      <c r="AO12" s="38">
        <f t="shared" si="14"/>
        <v>12003.741826567353</v>
      </c>
      <c r="AP12" s="39">
        <v>0.98074980826502256</v>
      </c>
      <c r="AQ12" s="38">
        <f t="shared" si="15"/>
        <v>11772.667494868763</v>
      </c>
      <c r="AR12" s="39">
        <v>1</v>
      </c>
      <c r="AS12" s="38">
        <f t="shared" si="16"/>
        <v>11772.667494868763</v>
      </c>
      <c r="AT12" s="39">
        <v>1</v>
      </c>
      <c r="AU12" s="38">
        <f t="shared" si="17"/>
        <v>11772.667494868763</v>
      </c>
      <c r="AV12" s="39">
        <v>0.99972477893451872</v>
      </c>
      <c r="AW12" s="38">
        <f t="shared" si="18"/>
        <v>11769.427408777268</v>
      </c>
      <c r="AX12" s="39">
        <v>0.99972477893451872</v>
      </c>
      <c r="AY12" s="38">
        <f t="shared" si="19"/>
        <v>11766.18821442572</v>
      </c>
    </row>
    <row r="13" spans="1:51" x14ac:dyDescent="0.25">
      <c r="A13" s="63" t="s">
        <v>381</v>
      </c>
      <c r="B13" s="62" t="s">
        <v>17</v>
      </c>
      <c r="C13" s="62" t="s">
        <v>33</v>
      </c>
      <c r="D13" s="62" t="s">
        <v>51</v>
      </c>
      <c r="E13" s="62" t="s">
        <v>382</v>
      </c>
      <c r="F13" s="7">
        <v>2020</v>
      </c>
      <c r="G13" s="62" t="s">
        <v>383</v>
      </c>
      <c r="H13" s="62">
        <v>0</v>
      </c>
      <c r="I13" s="60">
        <v>52080</v>
      </c>
      <c r="J13" s="62" t="s">
        <v>23</v>
      </c>
      <c r="K13" s="62" t="s">
        <v>727</v>
      </c>
      <c r="L13" s="30">
        <v>1.2320000000000002</v>
      </c>
      <c r="M13" s="38">
        <f t="shared" si="0"/>
        <v>0</v>
      </c>
      <c r="N13" s="39">
        <v>1.0026666666666699</v>
      </c>
      <c r="O13" s="38">
        <f t="shared" si="1"/>
        <v>0</v>
      </c>
      <c r="P13" s="39">
        <v>1</v>
      </c>
      <c r="Q13" s="38">
        <f t="shared" si="2"/>
        <v>0</v>
      </c>
      <c r="R13" s="39">
        <v>1</v>
      </c>
      <c r="S13" s="38">
        <f t="shared" si="3"/>
        <v>0</v>
      </c>
      <c r="T13" s="39">
        <v>1</v>
      </c>
      <c r="U13" s="38">
        <f t="shared" si="4"/>
        <v>0</v>
      </c>
      <c r="V13" s="39">
        <v>0.98404255319148937</v>
      </c>
      <c r="W13" s="38">
        <f t="shared" si="5"/>
        <v>0</v>
      </c>
      <c r="X13" s="39">
        <v>1</v>
      </c>
      <c r="Y13" s="38">
        <f t="shared" si="6"/>
        <v>0</v>
      </c>
      <c r="Z13" s="39">
        <v>1</v>
      </c>
      <c r="AA13" s="38">
        <f t="shared" si="7"/>
        <v>0</v>
      </c>
      <c r="AB13" s="39">
        <v>1</v>
      </c>
      <c r="AC13" s="38">
        <f t="shared" si="8"/>
        <v>0</v>
      </c>
      <c r="AD13" s="39">
        <v>1</v>
      </c>
      <c r="AE13" s="38">
        <f t="shared" si="9"/>
        <v>0</v>
      </c>
      <c r="AF13" s="39">
        <v>0.91800000000000004</v>
      </c>
      <c r="AG13" s="38">
        <f t="shared" si="10"/>
        <v>47809.440000000002</v>
      </c>
      <c r="AH13" s="39">
        <v>1.0029123706577283</v>
      </c>
      <c r="AI13" s="38">
        <f t="shared" si="11"/>
        <v>47948.678810218422</v>
      </c>
      <c r="AJ13" s="39">
        <v>1</v>
      </c>
      <c r="AK13" s="38">
        <f t="shared" si="12"/>
        <v>47948.678810218422</v>
      </c>
      <c r="AL13" s="39">
        <v>1</v>
      </c>
      <c r="AM13" s="38">
        <f t="shared" si="13"/>
        <v>47948.678810218422</v>
      </c>
      <c r="AN13" s="39">
        <v>1</v>
      </c>
      <c r="AO13" s="38">
        <f t="shared" si="14"/>
        <v>47948.678810218422</v>
      </c>
      <c r="AP13" s="39">
        <v>0.98074980826502256</v>
      </c>
      <c r="AQ13" s="38">
        <f t="shared" si="15"/>
        <v>47025.657549682866</v>
      </c>
      <c r="AR13" s="39">
        <v>1</v>
      </c>
      <c r="AS13" s="38">
        <f t="shared" si="16"/>
        <v>47025.657549682866</v>
      </c>
      <c r="AT13" s="39">
        <v>1</v>
      </c>
      <c r="AU13" s="38">
        <f t="shared" si="17"/>
        <v>47025.657549682866</v>
      </c>
      <c r="AV13" s="39">
        <v>0.99972477893451872</v>
      </c>
      <c r="AW13" s="38">
        <f t="shared" si="18"/>
        <v>47012.715098107088</v>
      </c>
      <c r="AX13" s="39">
        <v>0.99972477893451872</v>
      </c>
      <c r="AY13" s="38">
        <f t="shared" si="19"/>
        <v>46999.776208566618</v>
      </c>
    </row>
    <row r="14" spans="1:51" x14ac:dyDescent="0.25">
      <c r="A14" s="63" t="s">
        <v>401</v>
      </c>
      <c r="B14" s="62" t="s">
        <v>17</v>
      </c>
      <c r="C14" s="62" t="s">
        <v>33</v>
      </c>
      <c r="D14" s="62" t="s">
        <v>402</v>
      </c>
      <c r="E14" s="62" t="s">
        <v>403</v>
      </c>
      <c r="F14" s="7">
        <v>2020</v>
      </c>
      <c r="G14" s="62" t="s">
        <v>404</v>
      </c>
      <c r="H14" s="62">
        <v>39.5</v>
      </c>
      <c r="I14" s="60">
        <v>371517</v>
      </c>
      <c r="J14" s="62" t="s">
        <v>23</v>
      </c>
      <c r="K14" s="62" t="s">
        <v>727</v>
      </c>
      <c r="L14" s="30">
        <v>1.2320000000000002</v>
      </c>
      <c r="M14" s="38">
        <f t="shared" si="0"/>
        <v>48.664000000000009</v>
      </c>
      <c r="N14" s="39">
        <v>1.0026666666666699</v>
      </c>
      <c r="O14" s="38">
        <f t="shared" si="1"/>
        <v>48.79377066666683</v>
      </c>
      <c r="P14" s="39">
        <v>1</v>
      </c>
      <c r="Q14" s="38">
        <f t="shared" si="2"/>
        <v>48.79377066666683</v>
      </c>
      <c r="R14" s="39">
        <v>1</v>
      </c>
      <c r="S14" s="38">
        <f t="shared" si="3"/>
        <v>48.79377066666683</v>
      </c>
      <c r="T14" s="39">
        <v>1</v>
      </c>
      <c r="U14" s="38">
        <f t="shared" si="4"/>
        <v>48.79377066666683</v>
      </c>
      <c r="V14" s="39">
        <v>0.98404255319148937</v>
      </c>
      <c r="W14" s="38">
        <f t="shared" si="5"/>
        <v>48.01514666666683</v>
      </c>
      <c r="X14" s="39">
        <v>1</v>
      </c>
      <c r="Y14" s="38">
        <f t="shared" si="6"/>
        <v>48.01514666666683</v>
      </c>
      <c r="Z14" s="39">
        <v>1</v>
      </c>
      <c r="AA14" s="38">
        <f t="shared" si="7"/>
        <v>48.01514666666683</v>
      </c>
      <c r="AB14" s="39">
        <v>1</v>
      </c>
      <c r="AC14" s="38">
        <f t="shared" si="8"/>
        <v>48.01514666666683</v>
      </c>
      <c r="AD14" s="39">
        <v>1</v>
      </c>
      <c r="AE14" s="38">
        <f t="shared" si="9"/>
        <v>48.01514666666683</v>
      </c>
      <c r="AF14" s="39">
        <v>0.91800000000000004</v>
      </c>
      <c r="AG14" s="38">
        <f t="shared" si="10"/>
        <v>341052.60600000003</v>
      </c>
      <c r="AH14" s="39">
        <v>1.0029123706577283</v>
      </c>
      <c r="AI14" s="38">
        <f t="shared" si="11"/>
        <v>342045.8776024562</v>
      </c>
      <c r="AJ14" s="39">
        <v>1</v>
      </c>
      <c r="AK14" s="38">
        <f t="shared" si="12"/>
        <v>342045.8776024562</v>
      </c>
      <c r="AL14" s="39">
        <v>1</v>
      </c>
      <c r="AM14" s="38">
        <f t="shared" si="13"/>
        <v>342045.8776024562</v>
      </c>
      <c r="AN14" s="39">
        <v>1</v>
      </c>
      <c r="AO14" s="38">
        <f t="shared" si="14"/>
        <v>342045.8776024562</v>
      </c>
      <c r="AP14" s="39">
        <v>0.98074980826502256</v>
      </c>
      <c r="AQ14" s="38">
        <f t="shared" si="15"/>
        <v>335461.42887645029</v>
      </c>
      <c r="AR14" s="39">
        <v>1</v>
      </c>
      <c r="AS14" s="38">
        <f t="shared" si="16"/>
        <v>335461.42887645029</v>
      </c>
      <c r="AT14" s="39">
        <v>1</v>
      </c>
      <c r="AU14" s="38">
        <f t="shared" si="17"/>
        <v>335461.42887645029</v>
      </c>
      <c r="AV14" s="39">
        <v>0.99972477893451872</v>
      </c>
      <c r="AW14" s="38">
        <f t="shared" si="18"/>
        <v>335369.10282456706</v>
      </c>
      <c r="AX14" s="39">
        <v>0.99972477893451872</v>
      </c>
      <c r="AY14" s="38">
        <f t="shared" si="19"/>
        <v>335276.80218275817</v>
      </c>
    </row>
    <row r="15" spans="1:51" x14ac:dyDescent="0.25">
      <c r="A15" s="63" t="s">
        <v>678</v>
      </c>
      <c r="B15" s="62" t="s">
        <v>17</v>
      </c>
      <c r="C15" s="62" t="s">
        <v>18</v>
      </c>
      <c r="D15" s="62" t="s">
        <v>25</v>
      </c>
      <c r="E15" s="61"/>
      <c r="F15" s="7">
        <v>2020</v>
      </c>
      <c r="G15" s="62" t="s">
        <v>20</v>
      </c>
      <c r="H15" s="62">
        <v>0.8</v>
      </c>
      <c r="I15" s="60">
        <v>1310</v>
      </c>
      <c r="J15" s="62" t="s">
        <v>23</v>
      </c>
      <c r="K15" s="62" t="s">
        <v>726</v>
      </c>
      <c r="L15" s="13">
        <v>0.56089999999999995</v>
      </c>
      <c r="M15" s="31">
        <f t="shared" si="0"/>
        <v>0.44872000000000001</v>
      </c>
      <c r="N15" s="32">
        <v>1</v>
      </c>
      <c r="O15" s="31">
        <f t="shared" si="1"/>
        <v>0.44872000000000001</v>
      </c>
      <c r="P15" s="32">
        <v>1</v>
      </c>
      <c r="Q15" s="31">
        <f t="shared" si="2"/>
        <v>0.44872000000000001</v>
      </c>
      <c r="R15" s="32">
        <v>1</v>
      </c>
      <c r="S15" s="31">
        <f t="shared" si="3"/>
        <v>0.44872000000000001</v>
      </c>
      <c r="T15" s="32">
        <v>1</v>
      </c>
      <c r="U15" s="31">
        <f t="shared" si="4"/>
        <v>0.44872000000000001</v>
      </c>
      <c r="V15" s="32">
        <v>1</v>
      </c>
      <c r="W15" s="31">
        <f t="shared" si="5"/>
        <v>0.44872000000000001</v>
      </c>
      <c r="X15" s="32">
        <v>1</v>
      </c>
      <c r="Y15" s="31">
        <f t="shared" si="6"/>
        <v>0.44872000000000001</v>
      </c>
      <c r="Z15" s="32">
        <v>1</v>
      </c>
      <c r="AA15" s="31">
        <f t="shared" si="7"/>
        <v>0.44872000000000001</v>
      </c>
      <c r="AB15" s="32">
        <v>1</v>
      </c>
      <c r="AC15" s="31">
        <f t="shared" si="8"/>
        <v>0.44872000000000001</v>
      </c>
      <c r="AD15" s="32">
        <v>1</v>
      </c>
      <c r="AE15" s="31">
        <f t="shared" si="9"/>
        <v>0.44872000000000001</v>
      </c>
      <c r="AF15" s="32">
        <v>0.85020000000000007</v>
      </c>
      <c r="AG15" s="31">
        <f t="shared" si="10"/>
        <v>1113.7620000000002</v>
      </c>
      <c r="AH15" s="32">
        <v>1</v>
      </c>
      <c r="AI15" s="31">
        <f t="shared" si="11"/>
        <v>1113.7620000000002</v>
      </c>
      <c r="AJ15" s="32">
        <v>1</v>
      </c>
      <c r="AK15" s="31">
        <f t="shared" si="12"/>
        <v>1113.7620000000002</v>
      </c>
      <c r="AL15" s="32">
        <v>1</v>
      </c>
      <c r="AM15" s="31">
        <f t="shared" si="13"/>
        <v>1113.7620000000002</v>
      </c>
      <c r="AN15" s="32">
        <v>1</v>
      </c>
      <c r="AO15" s="31">
        <f t="shared" si="14"/>
        <v>1113.7620000000002</v>
      </c>
      <c r="AP15" s="32">
        <v>1</v>
      </c>
      <c r="AQ15" s="31">
        <f t="shared" si="15"/>
        <v>1113.7620000000002</v>
      </c>
      <c r="AR15" s="32">
        <v>1</v>
      </c>
      <c r="AS15" s="31">
        <f t="shared" si="16"/>
        <v>1113.7620000000002</v>
      </c>
      <c r="AT15" s="32">
        <v>1</v>
      </c>
      <c r="AU15" s="31">
        <f t="shared" si="17"/>
        <v>1113.7620000000002</v>
      </c>
      <c r="AV15" s="32">
        <v>1</v>
      </c>
      <c r="AW15" s="31">
        <f t="shared" si="18"/>
        <v>1113.7620000000002</v>
      </c>
      <c r="AX15" s="32">
        <v>1</v>
      </c>
      <c r="AY15" s="31">
        <f t="shared" si="19"/>
        <v>1113.7620000000002</v>
      </c>
    </row>
    <row r="16" spans="1:51" x14ac:dyDescent="0.25">
      <c r="A16" s="63" t="s">
        <v>24</v>
      </c>
      <c r="B16" s="62" t="s">
        <v>17</v>
      </c>
      <c r="C16" s="62" t="s">
        <v>18</v>
      </c>
      <c r="D16" s="62" t="s">
        <v>25</v>
      </c>
      <c r="E16" s="61"/>
      <c r="F16" s="7">
        <v>2020</v>
      </c>
      <c r="G16" s="62" t="s">
        <v>20</v>
      </c>
      <c r="H16" s="62">
        <v>0.8</v>
      </c>
      <c r="I16" s="60">
        <v>1310</v>
      </c>
      <c r="J16" s="62" t="s">
        <v>23</v>
      </c>
      <c r="K16" s="62" t="s">
        <v>726</v>
      </c>
      <c r="L16" s="13">
        <v>0.56089999999999995</v>
      </c>
      <c r="M16" s="31">
        <f t="shared" si="0"/>
        <v>0.44872000000000001</v>
      </c>
      <c r="N16" s="32">
        <v>1</v>
      </c>
      <c r="O16" s="31">
        <f t="shared" si="1"/>
        <v>0.44872000000000001</v>
      </c>
      <c r="P16" s="32">
        <v>1</v>
      </c>
      <c r="Q16" s="31">
        <f t="shared" si="2"/>
        <v>0.44872000000000001</v>
      </c>
      <c r="R16" s="32">
        <v>1</v>
      </c>
      <c r="S16" s="31">
        <f t="shared" si="3"/>
        <v>0.44872000000000001</v>
      </c>
      <c r="T16" s="32">
        <v>1</v>
      </c>
      <c r="U16" s="31">
        <f t="shared" si="4"/>
        <v>0.44872000000000001</v>
      </c>
      <c r="V16" s="32">
        <v>1</v>
      </c>
      <c r="W16" s="31">
        <f t="shared" si="5"/>
        <v>0.44872000000000001</v>
      </c>
      <c r="X16" s="32">
        <v>1</v>
      </c>
      <c r="Y16" s="31">
        <f t="shared" si="6"/>
        <v>0.44872000000000001</v>
      </c>
      <c r="Z16" s="32">
        <v>1</v>
      </c>
      <c r="AA16" s="31">
        <f t="shared" si="7"/>
        <v>0.44872000000000001</v>
      </c>
      <c r="AB16" s="32">
        <v>1</v>
      </c>
      <c r="AC16" s="31">
        <f t="shared" si="8"/>
        <v>0.44872000000000001</v>
      </c>
      <c r="AD16" s="32">
        <v>1</v>
      </c>
      <c r="AE16" s="31">
        <f t="shared" si="9"/>
        <v>0.44872000000000001</v>
      </c>
      <c r="AF16" s="32">
        <v>0.85020000000000007</v>
      </c>
      <c r="AG16" s="31">
        <f t="shared" si="10"/>
        <v>1113.7620000000002</v>
      </c>
      <c r="AH16" s="32">
        <v>1</v>
      </c>
      <c r="AI16" s="31">
        <f t="shared" si="11"/>
        <v>1113.7620000000002</v>
      </c>
      <c r="AJ16" s="32">
        <v>1</v>
      </c>
      <c r="AK16" s="31">
        <f t="shared" si="12"/>
        <v>1113.7620000000002</v>
      </c>
      <c r="AL16" s="32">
        <v>1</v>
      </c>
      <c r="AM16" s="31">
        <f t="shared" si="13"/>
        <v>1113.7620000000002</v>
      </c>
      <c r="AN16" s="32">
        <v>1</v>
      </c>
      <c r="AO16" s="31">
        <f t="shared" si="14"/>
        <v>1113.7620000000002</v>
      </c>
      <c r="AP16" s="32">
        <v>1</v>
      </c>
      <c r="AQ16" s="31">
        <f t="shared" si="15"/>
        <v>1113.7620000000002</v>
      </c>
      <c r="AR16" s="32">
        <v>1</v>
      </c>
      <c r="AS16" s="31">
        <f t="shared" si="16"/>
        <v>1113.7620000000002</v>
      </c>
      <c r="AT16" s="32">
        <v>1</v>
      </c>
      <c r="AU16" s="31">
        <f t="shared" si="17"/>
        <v>1113.7620000000002</v>
      </c>
      <c r="AV16" s="32">
        <v>1</v>
      </c>
      <c r="AW16" s="31">
        <f t="shared" si="18"/>
        <v>1113.7620000000002</v>
      </c>
      <c r="AX16" s="32">
        <v>1</v>
      </c>
      <c r="AY16" s="31">
        <f t="shared" si="19"/>
        <v>1113.7620000000002</v>
      </c>
    </row>
    <row r="17" spans="1:51" x14ac:dyDescent="0.25">
      <c r="A17" s="63" t="s">
        <v>30</v>
      </c>
      <c r="B17" s="62" t="s">
        <v>17</v>
      </c>
      <c r="C17" s="62" t="s">
        <v>18</v>
      </c>
      <c r="D17" s="62" t="s">
        <v>25</v>
      </c>
      <c r="E17" s="61"/>
      <c r="F17" s="7">
        <v>2020</v>
      </c>
      <c r="G17" s="62" t="s">
        <v>20</v>
      </c>
      <c r="H17" s="62">
        <v>0.41</v>
      </c>
      <c r="I17" s="62">
        <v>732</v>
      </c>
      <c r="J17" s="62" t="s">
        <v>23</v>
      </c>
      <c r="K17" s="62" t="s">
        <v>726</v>
      </c>
      <c r="L17" s="13">
        <v>0.56089999999999995</v>
      </c>
      <c r="M17" s="31">
        <f t="shared" si="0"/>
        <v>0.22996899999999998</v>
      </c>
      <c r="N17" s="32">
        <v>1</v>
      </c>
      <c r="O17" s="31">
        <f t="shared" si="1"/>
        <v>0.22996899999999998</v>
      </c>
      <c r="P17" s="32">
        <v>1</v>
      </c>
      <c r="Q17" s="31">
        <f t="shared" si="2"/>
        <v>0.22996899999999998</v>
      </c>
      <c r="R17" s="32">
        <v>1</v>
      </c>
      <c r="S17" s="31">
        <f t="shared" si="3"/>
        <v>0.22996899999999998</v>
      </c>
      <c r="T17" s="32">
        <v>1</v>
      </c>
      <c r="U17" s="31">
        <f t="shared" si="4"/>
        <v>0.22996899999999998</v>
      </c>
      <c r="V17" s="32">
        <v>1</v>
      </c>
      <c r="W17" s="31">
        <f t="shared" si="5"/>
        <v>0.22996899999999998</v>
      </c>
      <c r="X17" s="32">
        <v>1</v>
      </c>
      <c r="Y17" s="31">
        <f t="shared" si="6"/>
        <v>0.22996899999999998</v>
      </c>
      <c r="Z17" s="32">
        <v>1</v>
      </c>
      <c r="AA17" s="31">
        <f t="shared" si="7"/>
        <v>0.22996899999999998</v>
      </c>
      <c r="AB17" s="32">
        <v>1</v>
      </c>
      <c r="AC17" s="31">
        <f t="shared" si="8"/>
        <v>0.22996899999999998</v>
      </c>
      <c r="AD17" s="32">
        <v>1</v>
      </c>
      <c r="AE17" s="31">
        <f t="shared" si="9"/>
        <v>0.22996899999999998</v>
      </c>
      <c r="AF17" s="32">
        <v>0.85020000000000007</v>
      </c>
      <c r="AG17" s="31">
        <f t="shared" si="10"/>
        <v>622.34640000000002</v>
      </c>
      <c r="AH17" s="32">
        <v>1</v>
      </c>
      <c r="AI17" s="31">
        <f t="shared" si="11"/>
        <v>622.34640000000002</v>
      </c>
      <c r="AJ17" s="32">
        <v>1</v>
      </c>
      <c r="AK17" s="31">
        <f t="shared" si="12"/>
        <v>622.34640000000002</v>
      </c>
      <c r="AL17" s="32">
        <v>1</v>
      </c>
      <c r="AM17" s="31">
        <f t="shared" si="13"/>
        <v>622.34640000000002</v>
      </c>
      <c r="AN17" s="32">
        <v>1</v>
      </c>
      <c r="AO17" s="31">
        <f t="shared" si="14"/>
        <v>622.34640000000002</v>
      </c>
      <c r="AP17" s="32">
        <v>1</v>
      </c>
      <c r="AQ17" s="31">
        <f t="shared" si="15"/>
        <v>622.34640000000002</v>
      </c>
      <c r="AR17" s="32">
        <v>1</v>
      </c>
      <c r="AS17" s="31">
        <f t="shared" si="16"/>
        <v>622.34640000000002</v>
      </c>
      <c r="AT17" s="32">
        <v>1</v>
      </c>
      <c r="AU17" s="31">
        <f t="shared" si="17"/>
        <v>622.34640000000002</v>
      </c>
      <c r="AV17" s="32">
        <v>1</v>
      </c>
      <c r="AW17" s="31">
        <f t="shared" si="18"/>
        <v>622.34640000000002</v>
      </c>
      <c r="AX17" s="32">
        <v>1</v>
      </c>
      <c r="AY17" s="31">
        <f t="shared" si="19"/>
        <v>622.34640000000002</v>
      </c>
    </row>
    <row r="18" spans="1:51" x14ac:dyDescent="0.25">
      <c r="A18" s="63" t="s">
        <v>799</v>
      </c>
      <c r="B18" s="62" t="s">
        <v>17</v>
      </c>
      <c r="C18" s="62" t="s">
        <v>333</v>
      </c>
      <c r="D18" s="62" t="s">
        <v>796</v>
      </c>
      <c r="E18" s="62" t="s">
        <v>800</v>
      </c>
      <c r="F18" s="7">
        <v>2020</v>
      </c>
      <c r="G18" s="62" t="s">
        <v>801</v>
      </c>
      <c r="H18" s="62">
        <v>9.56</v>
      </c>
      <c r="I18" s="60">
        <v>60658</v>
      </c>
      <c r="J18" s="62" t="s">
        <v>23</v>
      </c>
      <c r="K18" s="62" t="s">
        <v>810</v>
      </c>
      <c r="L18" s="30">
        <v>0.63280000000000003</v>
      </c>
      <c r="M18" s="38">
        <f t="shared" si="0"/>
        <v>6.0495680000000007</v>
      </c>
      <c r="N18" s="39">
        <v>1</v>
      </c>
      <c r="O18" s="38">
        <f t="shared" si="1"/>
        <v>6.0495680000000007</v>
      </c>
      <c r="P18" s="39">
        <v>1</v>
      </c>
      <c r="Q18" s="38">
        <f t="shared" si="2"/>
        <v>6.0495680000000007</v>
      </c>
      <c r="R18" s="39">
        <v>1</v>
      </c>
      <c r="S18" s="38">
        <f t="shared" si="3"/>
        <v>6.0495680000000007</v>
      </c>
      <c r="T18" s="39">
        <v>1</v>
      </c>
      <c r="U18" s="38">
        <f t="shared" si="4"/>
        <v>6.0495680000000007</v>
      </c>
      <c r="V18" s="39">
        <v>1</v>
      </c>
      <c r="W18" s="38">
        <f t="shared" si="5"/>
        <v>6.0495680000000007</v>
      </c>
      <c r="X18" s="39">
        <v>1</v>
      </c>
      <c r="Y18" s="38">
        <f t="shared" si="6"/>
        <v>6.0495680000000007</v>
      </c>
      <c r="Z18" s="39">
        <v>1</v>
      </c>
      <c r="AA18" s="38">
        <f t="shared" si="7"/>
        <v>6.0495680000000007</v>
      </c>
      <c r="AB18" s="39">
        <v>1</v>
      </c>
      <c r="AC18" s="38">
        <f t="shared" si="8"/>
        <v>6.0495680000000007</v>
      </c>
      <c r="AD18" s="39">
        <v>1</v>
      </c>
      <c r="AE18" s="38">
        <f t="shared" si="9"/>
        <v>6.0495680000000007</v>
      </c>
      <c r="AF18" s="39">
        <v>0.64979999999999993</v>
      </c>
      <c r="AG18" s="38">
        <f t="shared" si="10"/>
        <v>39415.568399999996</v>
      </c>
      <c r="AH18" s="39">
        <v>1</v>
      </c>
      <c r="AI18" s="38">
        <f t="shared" si="11"/>
        <v>39415.568399999996</v>
      </c>
      <c r="AJ18" s="39">
        <v>1</v>
      </c>
      <c r="AK18" s="38">
        <f t="shared" si="12"/>
        <v>39415.568399999996</v>
      </c>
      <c r="AL18" s="39">
        <v>1</v>
      </c>
      <c r="AM18" s="38">
        <f t="shared" si="13"/>
        <v>39415.568399999996</v>
      </c>
      <c r="AN18" s="39">
        <v>1</v>
      </c>
      <c r="AO18" s="38">
        <f t="shared" si="14"/>
        <v>39415.568399999996</v>
      </c>
      <c r="AP18" s="39">
        <v>1</v>
      </c>
      <c r="AQ18" s="38">
        <f t="shared" si="15"/>
        <v>39415.568399999996</v>
      </c>
      <c r="AR18" s="39">
        <v>1</v>
      </c>
      <c r="AS18" s="38">
        <f t="shared" si="16"/>
        <v>39415.568399999996</v>
      </c>
      <c r="AT18" s="39">
        <v>1</v>
      </c>
      <c r="AU18" s="38">
        <f t="shared" si="17"/>
        <v>39415.568399999996</v>
      </c>
      <c r="AV18" s="39">
        <v>1</v>
      </c>
      <c r="AW18" s="38">
        <f t="shared" si="18"/>
        <v>39415.568399999996</v>
      </c>
      <c r="AX18" s="39">
        <v>1</v>
      </c>
      <c r="AY18" s="38">
        <f t="shared" si="19"/>
        <v>39415.568399999996</v>
      </c>
    </row>
    <row r="20" spans="1:51" x14ac:dyDescent="0.25">
      <c r="A20" s="63"/>
    </row>
    <row r="21" spans="1:51" x14ac:dyDescent="0.25">
      <c r="A21" s="63"/>
    </row>
    <row r="22" spans="1:51" x14ac:dyDescent="0.25">
      <c r="A22" s="63"/>
    </row>
    <row r="23" spans="1:51" x14ac:dyDescent="0.25">
      <c r="A23" s="63"/>
    </row>
    <row r="24" spans="1:51" x14ac:dyDescent="0.25">
      <c r="A24" s="63"/>
    </row>
    <row r="25" spans="1:51" x14ac:dyDescent="0.25">
      <c r="A25" s="63"/>
    </row>
    <row r="163" spans="1:1" x14ac:dyDescent="0.25">
      <c r="A163" s="61"/>
    </row>
    <row r="164" spans="1:1" x14ac:dyDescent="0.25">
      <c r="A164" s="61"/>
    </row>
    <row r="165" spans="1:1" x14ac:dyDescent="0.25">
      <c r="A165" s="61"/>
    </row>
    <row r="166" spans="1:1" x14ac:dyDescent="0.25">
      <c r="A166" s="61"/>
    </row>
    <row r="167" spans="1:1" x14ac:dyDescent="0.25">
      <c r="A167" s="61"/>
    </row>
    <row r="168" spans="1:1" x14ac:dyDescent="0.25">
      <c r="A168" s="61"/>
    </row>
  </sheetData>
  <autoFilter ref="A6:AY18" xr:uid="{18B9232C-2CB9-4A5C-B8E4-703BEA253706}"/>
  <mergeCells count="20">
    <mergeCell ref="N5:O5"/>
    <mergeCell ref="P5:Q5"/>
    <mergeCell ref="R5:S5"/>
    <mergeCell ref="T5:U5"/>
    <mergeCell ref="L4:U4"/>
    <mergeCell ref="AD5:AE5"/>
    <mergeCell ref="V5:W5"/>
    <mergeCell ref="X5:Y5"/>
    <mergeCell ref="Z5:AA5"/>
    <mergeCell ref="AB5:AC5"/>
    <mergeCell ref="AX5:AY5"/>
    <mergeCell ref="AR5:AS5"/>
    <mergeCell ref="AT5:AU5"/>
    <mergeCell ref="AV5:AW5"/>
    <mergeCell ref="AF4:AW4"/>
    <mergeCell ref="AP5:AQ5"/>
    <mergeCell ref="AH5:AI5"/>
    <mergeCell ref="AJ5:AK5"/>
    <mergeCell ref="AL5:AM5"/>
    <mergeCell ref="AN5:AO5"/>
  </mergeCells>
  <phoneticPr fontId="5" type="noConversion"/>
  <conditionalFormatting sqref="AG19:AG1048576 AG1:AG14">
    <cfRule type="cellIs" dxfId="9" priority="11" operator="equal">
      <formula>0</formula>
    </cfRule>
  </conditionalFormatting>
  <conditionalFormatting sqref="A169:A1048576 A1:A19">
    <cfRule type="duplicateValues" dxfId="8" priority="13"/>
  </conditionalFormatting>
  <conditionalFormatting sqref="AG15:AG17">
    <cfRule type="cellIs" dxfId="7" priority="8" operator="equal">
      <formula>0</formula>
    </cfRule>
  </conditionalFormatting>
  <conditionalFormatting sqref="AG18">
    <cfRule type="cellIs" dxfId="6" priority="7" operator="equal">
      <formula>0</formula>
    </cfRule>
  </conditionalFormatting>
  <conditionalFormatting sqref="A163:A168">
    <cfRule type="duplicateValues" dxfId="5" priority="6"/>
  </conditionalFormatting>
  <conditionalFormatting sqref="A163:A1048576 A1:A19">
    <cfRule type="duplicateValues" dxfId="4" priority="5"/>
  </conditionalFormatting>
  <conditionalFormatting sqref="A20:A25">
    <cfRule type="duplicateValues" dxfId="3" priority="4"/>
  </conditionalFormatting>
  <conditionalFormatting sqref="A20:A25">
    <cfRule type="duplicateValues" dxfId="2" priority="3"/>
  </conditionalFormatting>
  <conditionalFormatting sqref="A20:A25">
    <cfRule type="duplicateValues" dxfId="1" priority="2"/>
  </conditionalFormatting>
  <conditionalFormatting sqref="A1:A1048576">
    <cfRule type="duplicateValues" dxfId="0" priority="1"/>
  </conditionalFormatting>
  <hyperlinks>
    <hyperlink ref="A16" r:id="rId1" xr:uid="{00000000-0004-0000-0000-000000000000}"/>
    <hyperlink ref="A17" r:id="rId2" xr:uid="{00000000-0004-0000-0000-000001000000}"/>
    <hyperlink ref="A7" r:id="rId3" xr:uid="{00000000-0004-0000-0000-000002000000}"/>
    <hyperlink ref="A8" r:id="rId4" xr:uid="{00000000-0004-0000-0000-000003000000}"/>
    <hyperlink ref="A9" r:id="rId5" xr:uid="{00000000-0004-0000-0000-000004000000}"/>
    <hyperlink ref="A10" r:id="rId6" xr:uid="{00000000-0004-0000-0000-000005000000}"/>
    <hyperlink ref="A11" r:id="rId7" xr:uid="{00000000-0004-0000-0000-000006000000}"/>
    <hyperlink ref="A18" r:id="rId8" xr:uid="{00000000-0004-0000-0000-000008000000}"/>
    <hyperlink ref="A12" r:id="rId9" xr:uid="{00000000-0004-0000-0000-00000B000000}"/>
    <hyperlink ref="A13" r:id="rId10" xr:uid="{00000000-0004-0000-0000-00000C000000}"/>
    <hyperlink ref="A14" r:id="rId11" xr:uid="{00000000-0004-0000-0000-000010000000}"/>
    <hyperlink ref="A15" r:id="rId12" xr:uid="{00000000-0004-0000-0000-000011000000}"/>
  </hyperlinks>
  <pageMargins left="0.7" right="0.7" top="0.75" bottom="0.75" header="0.3" footer="0.3"/>
  <pageSetup orientation="portrait" horizontalDpi="200" verticalDpi="200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889F-F163-452F-A77F-1840CC47AE27}">
  <dimension ref="A1:V34"/>
  <sheetViews>
    <sheetView workbookViewId="0">
      <selection activeCell="A8" sqref="A8"/>
    </sheetView>
  </sheetViews>
  <sheetFormatPr defaultRowHeight="15" x14ac:dyDescent="0.25"/>
  <cols>
    <col min="2" max="11" width="11.7109375" bestFit="1" customWidth="1"/>
    <col min="13" max="22" width="9.28515625" bestFit="1" customWidth="1"/>
  </cols>
  <sheetData>
    <row r="1" spans="1:22" ht="60" x14ac:dyDescent="0.25">
      <c r="B1" s="42" t="s">
        <v>788</v>
      </c>
      <c r="C1" s="72" t="s">
        <v>789</v>
      </c>
      <c r="D1" s="73"/>
      <c r="E1" s="73"/>
      <c r="F1" s="73"/>
      <c r="G1" s="73"/>
      <c r="H1" s="73"/>
      <c r="I1" s="73"/>
      <c r="J1" s="73"/>
      <c r="K1" s="74"/>
      <c r="L1" s="75" t="s">
        <v>790</v>
      </c>
      <c r="M1" s="42" t="s">
        <v>791</v>
      </c>
      <c r="N1" s="72" t="s">
        <v>792</v>
      </c>
      <c r="O1" s="73"/>
      <c r="P1" s="73"/>
      <c r="Q1" s="73"/>
      <c r="R1" s="73"/>
      <c r="S1" s="73"/>
      <c r="T1" s="73"/>
      <c r="U1" s="73"/>
      <c r="V1" s="74"/>
    </row>
    <row r="2" spans="1:22" x14ac:dyDescent="0.25">
      <c r="B2" s="43" t="s">
        <v>745</v>
      </c>
      <c r="C2" s="43" t="s">
        <v>746</v>
      </c>
      <c r="D2" s="43" t="s">
        <v>747</v>
      </c>
      <c r="E2" s="43" t="s">
        <v>748</v>
      </c>
      <c r="F2" s="43" t="s">
        <v>749</v>
      </c>
      <c r="G2" s="43" t="s">
        <v>771</v>
      </c>
      <c r="H2" s="43" t="s">
        <v>772</v>
      </c>
      <c r="I2" s="43" t="s">
        <v>773</v>
      </c>
      <c r="J2" s="43" t="s">
        <v>774</v>
      </c>
      <c r="K2" s="43" t="s">
        <v>785</v>
      </c>
      <c r="L2" s="76"/>
      <c r="M2" s="43" t="str">
        <f>B2</f>
        <v>Year 1</v>
      </c>
      <c r="N2" s="43" t="str">
        <f t="shared" ref="N2:V2" si="0">C2</f>
        <v>Year 2</v>
      </c>
      <c r="O2" s="43" t="str">
        <f t="shared" si="0"/>
        <v>Year 3</v>
      </c>
      <c r="P2" s="43" t="str">
        <f t="shared" si="0"/>
        <v>Year 4</v>
      </c>
      <c r="Q2" s="43" t="str">
        <f t="shared" si="0"/>
        <v>Year 5</v>
      </c>
      <c r="R2" s="43" t="str">
        <f t="shared" si="0"/>
        <v>Year 6</v>
      </c>
      <c r="S2" s="43" t="str">
        <f t="shared" si="0"/>
        <v>Year 7</v>
      </c>
      <c r="T2" s="43" t="str">
        <f t="shared" si="0"/>
        <v>Year 8</v>
      </c>
      <c r="U2" s="43" t="str">
        <f t="shared" si="0"/>
        <v>Year 9</v>
      </c>
      <c r="V2" s="43" t="str">
        <f t="shared" si="0"/>
        <v>Year 10</v>
      </c>
    </row>
    <row r="3" spans="1:22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2" s="49" customFormat="1" ht="21" customHeight="1" x14ac:dyDescent="0.2">
      <c r="B5" s="46">
        <f>EDITED!AG3</f>
        <v>727393.62479999999</v>
      </c>
      <c r="C5" s="46">
        <f>EDITED!AI3</f>
        <v>729388.97202568909</v>
      </c>
      <c r="D5" s="46">
        <f>EDITED!AK3</f>
        <v>729388.97202568909</v>
      </c>
      <c r="E5" s="46">
        <f>EDITED!AM3</f>
        <v>729388.97202568909</v>
      </c>
      <c r="F5" s="46">
        <f>EDITED!AO3</f>
        <v>729388.97202568909</v>
      </c>
      <c r="G5" s="46">
        <f>EDITED!AQ3</f>
        <v>716161.71226547938</v>
      </c>
      <c r="H5" s="46">
        <f>EDITED!AS3</f>
        <v>716161.71226547938</v>
      </c>
      <c r="I5" s="46">
        <f>EDITED!AU3</f>
        <v>716161.71226547938</v>
      </c>
      <c r="J5" s="46">
        <f>EDITED!AW3</f>
        <v>715976.24181507237</v>
      </c>
      <c r="K5" s="46">
        <f>EDITED!AY3</f>
        <v>715790.8224100403</v>
      </c>
      <c r="L5" s="47"/>
      <c r="M5" s="48">
        <f>EDITED!M3</f>
        <v>224.50177700000006</v>
      </c>
      <c r="N5" s="48">
        <f>EDITED!O3</f>
        <v>225.08130980000078</v>
      </c>
      <c r="O5" s="48">
        <f>EDITED!Q3</f>
        <v>225.08130980000078</v>
      </c>
      <c r="P5" s="48">
        <f>EDITED!S3</f>
        <v>225.08130980000078</v>
      </c>
      <c r="Q5" s="48">
        <f>EDITED!U3</f>
        <v>225.08130980000078</v>
      </c>
      <c r="R5" s="48">
        <f>EDITED!W3</f>
        <v>221.60411300000078</v>
      </c>
      <c r="S5" s="48">
        <f>EDITED!Y3</f>
        <v>221.60411300000078</v>
      </c>
      <c r="T5" s="48">
        <f>EDITED!AA3</f>
        <v>221.60411300000078</v>
      </c>
      <c r="U5" s="48">
        <f>EDITED!AC3</f>
        <v>221.60411300000078</v>
      </c>
      <c r="V5" s="48">
        <f>EDITED!AE3</f>
        <v>221.60411300000078</v>
      </c>
    </row>
    <row r="8" spans="1:22" x14ac:dyDescent="0.25">
      <c r="A8" s="12" t="s">
        <v>811</v>
      </c>
    </row>
    <row r="9" spans="1:22" x14ac:dyDescent="0.25">
      <c r="A9" s="12" t="s">
        <v>750</v>
      </c>
      <c r="B9" s="51">
        <v>673159.30200000003</v>
      </c>
      <c r="C9" s="51">
        <v>675119.79139912175</v>
      </c>
      <c r="D9" s="51">
        <v>675119.79139912175</v>
      </c>
      <c r="E9" s="51">
        <v>675119.79139912175</v>
      </c>
      <c r="F9" s="51">
        <v>675119.79139912175</v>
      </c>
      <c r="G9" s="51">
        <v>662123.60597061063</v>
      </c>
      <c r="H9" s="51">
        <v>662123.60597061063</v>
      </c>
      <c r="I9" s="51">
        <v>662123.60597061063</v>
      </c>
      <c r="J9" s="51">
        <v>661941.37560629519</v>
      </c>
      <c r="K9" s="51">
        <v>661759.1953956146</v>
      </c>
      <c r="L9" s="52"/>
      <c r="M9" s="51">
        <v>215.53840000000005</v>
      </c>
      <c r="N9" s="51">
        <v>216.11316906666741</v>
      </c>
      <c r="O9" s="51">
        <v>216.11316906666741</v>
      </c>
      <c r="P9" s="51">
        <v>216.11316906666741</v>
      </c>
      <c r="Q9" s="51">
        <v>216.11316906666741</v>
      </c>
      <c r="R9" s="51">
        <v>212.66455466666741</v>
      </c>
      <c r="S9" s="51">
        <v>212.66455466666741</v>
      </c>
      <c r="T9" s="51">
        <v>212.66455466666741</v>
      </c>
      <c r="U9" s="51">
        <v>212.66455466666741</v>
      </c>
      <c r="V9" s="51">
        <v>212.66455466666741</v>
      </c>
    </row>
    <row r="10" spans="1:22" x14ac:dyDescent="0.25">
      <c r="A10" s="12" t="s">
        <v>793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/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</row>
    <row r="11" spans="1:22" x14ac:dyDescent="0.25">
      <c r="A11" s="12" t="s">
        <v>794</v>
      </c>
      <c r="B11" s="29">
        <f>B9-B10</f>
        <v>673159.30200000003</v>
      </c>
      <c r="C11" s="29">
        <f t="shared" ref="C11:V11" si="1">C9-C10</f>
        <v>675119.79139912175</v>
      </c>
      <c r="D11" s="29">
        <f t="shared" si="1"/>
        <v>675119.79139912175</v>
      </c>
      <c r="E11" s="29">
        <f t="shared" si="1"/>
        <v>675119.79139912175</v>
      </c>
      <c r="F11" s="29">
        <f t="shared" si="1"/>
        <v>675119.79139912175</v>
      </c>
      <c r="G11" s="29">
        <f t="shared" si="1"/>
        <v>662123.60597061063</v>
      </c>
      <c r="H11" s="29">
        <f t="shared" si="1"/>
        <v>662123.60597061063</v>
      </c>
      <c r="I11" s="29">
        <f t="shared" si="1"/>
        <v>662123.60597061063</v>
      </c>
      <c r="J11" s="29">
        <f t="shared" si="1"/>
        <v>661941.37560629519</v>
      </c>
      <c r="K11" s="29">
        <f t="shared" si="1"/>
        <v>661759.1953956146</v>
      </c>
      <c r="L11" s="29"/>
      <c r="M11" s="29">
        <f t="shared" si="1"/>
        <v>215.53840000000005</v>
      </c>
      <c r="N11" s="29">
        <f t="shared" si="1"/>
        <v>216.11316906666741</v>
      </c>
      <c r="O11" s="29">
        <f t="shared" si="1"/>
        <v>216.11316906666741</v>
      </c>
      <c r="P11" s="29">
        <f t="shared" si="1"/>
        <v>216.11316906666741</v>
      </c>
      <c r="Q11" s="29">
        <f t="shared" si="1"/>
        <v>216.11316906666741</v>
      </c>
      <c r="R11" s="29">
        <f t="shared" si="1"/>
        <v>212.66455466666741</v>
      </c>
      <c r="S11" s="29">
        <f t="shared" si="1"/>
        <v>212.66455466666741</v>
      </c>
      <c r="T11" s="29">
        <f t="shared" si="1"/>
        <v>212.66455466666741</v>
      </c>
      <c r="U11" s="29">
        <f t="shared" si="1"/>
        <v>212.66455466666741</v>
      </c>
      <c r="V11" s="29">
        <f t="shared" si="1"/>
        <v>212.66455466666741</v>
      </c>
    </row>
    <row r="12" spans="1:22" x14ac:dyDescent="0.25">
      <c r="B12" s="50">
        <f>B11/B9</f>
        <v>1</v>
      </c>
      <c r="C12" s="65" t="s">
        <v>815</v>
      </c>
    </row>
    <row r="13" spans="1:22" x14ac:dyDescent="0.25">
      <c r="B13" s="50">
        <f>1-B12</f>
        <v>0</v>
      </c>
      <c r="C13" s="65" t="s">
        <v>816</v>
      </c>
      <c r="M13" s="64"/>
    </row>
    <row r="15" spans="1:22" x14ac:dyDescent="0.25">
      <c r="A15" s="12" t="s">
        <v>812</v>
      </c>
    </row>
    <row r="16" spans="1:22" x14ac:dyDescent="0.25">
      <c r="A16" s="12" t="s">
        <v>750</v>
      </c>
      <c r="B16" s="51">
        <v>11968.884</v>
      </c>
      <c r="C16" s="51">
        <v>12003.741826567353</v>
      </c>
      <c r="D16" s="51">
        <v>12003.741826567353</v>
      </c>
      <c r="E16" s="51">
        <v>12003.741826567353</v>
      </c>
      <c r="F16" s="51">
        <v>12003.741826567353</v>
      </c>
      <c r="G16" s="51">
        <v>11772.667494868763</v>
      </c>
      <c r="H16" s="51">
        <v>11772.667494868763</v>
      </c>
      <c r="I16" s="51">
        <v>11772.667494868763</v>
      </c>
      <c r="J16" s="51">
        <v>11769.427408777268</v>
      </c>
      <c r="K16" s="51">
        <v>11766.18821442572</v>
      </c>
      <c r="L16" s="52"/>
      <c r="M16" s="51">
        <v>1.7864000000000002</v>
      </c>
      <c r="N16" s="51">
        <v>1.7911637333333394</v>
      </c>
      <c r="O16" s="51">
        <v>1.7911637333333394</v>
      </c>
      <c r="P16" s="51">
        <v>1.7911637333333394</v>
      </c>
      <c r="Q16" s="51">
        <v>1.7911637333333394</v>
      </c>
      <c r="R16" s="51">
        <v>1.7625813333333393</v>
      </c>
      <c r="S16" s="51">
        <v>1.7625813333333393</v>
      </c>
      <c r="T16" s="51">
        <v>1.7625813333333393</v>
      </c>
      <c r="U16" s="51">
        <v>1.7625813333333393</v>
      </c>
      <c r="V16" s="51">
        <v>1.7625813333333393</v>
      </c>
    </row>
    <row r="17" spans="1:22" x14ac:dyDescent="0.25">
      <c r="A17" s="12" t="s">
        <v>793</v>
      </c>
      <c r="B17" s="29">
        <v>11968.884</v>
      </c>
      <c r="C17" s="29">
        <v>12003.741826567353</v>
      </c>
      <c r="D17" s="29">
        <v>12003.741826567353</v>
      </c>
      <c r="E17" s="29">
        <v>12003.741826567353</v>
      </c>
      <c r="F17" s="29">
        <v>12003.741826567353</v>
      </c>
      <c r="G17" s="29">
        <v>11772.667494868763</v>
      </c>
      <c r="H17" s="29">
        <v>11772.667494868763</v>
      </c>
      <c r="I17" s="29">
        <v>11772.667494868763</v>
      </c>
      <c r="J17" s="29">
        <v>11769.427408777268</v>
      </c>
      <c r="K17" s="29">
        <v>11766.18821442572</v>
      </c>
      <c r="L17" s="29"/>
      <c r="M17" s="29">
        <v>1.7864000000000002</v>
      </c>
      <c r="N17" s="29">
        <v>1.7911637333333394</v>
      </c>
      <c r="O17" s="29">
        <v>1.7911637333333394</v>
      </c>
      <c r="P17" s="29">
        <v>1.7911637333333394</v>
      </c>
      <c r="Q17" s="29">
        <v>1.7911637333333394</v>
      </c>
      <c r="R17" s="29">
        <v>1.7625813333333393</v>
      </c>
      <c r="S17" s="29">
        <v>1.7625813333333393</v>
      </c>
      <c r="T17" s="29">
        <v>1.7625813333333393</v>
      </c>
      <c r="U17" s="29">
        <v>1.7625813333333393</v>
      </c>
      <c r="V17" s="29">
        <v>1.7625813333333393</v>
      </c>
    </row>
    <row r="18" spans="1:22" x14ac:dyDescent="0.25">
      <c r="A18" s="12" t="s">
        <v>794</v>
      </c>
      <c r="B18" s="29">
        <f>B16-B17</f>
        <v>0</v>
      </c>
      <c r="C18" s="29">
        <f t="shared" ref="C18" si="2">C16-C17</f>
        <v>0</v>
      </c>
      <c r="D18" s="29">
        <f t="shared" ref="D18" si="3">D16-D17</f>
        <v>0</v>
      </c>
      <c r="E18" s="29">
        <f t="shared" ref="E18" si="4">E16-E17</f>
        <v>0</v>
      </c>
      <c r="F18" s="29">
        <f t="shared" ref="F18" si="5">F16-F17</f>
        <v>0</v>
      </c>
      <c r="G18" s="29">
        <f t="shared" ref="G18" si="6">G16-G17</f>
        <v>0</v>
      </c>
      <c r="H18" s="29">
        <f t="shared" ref="H18" si="7">H16-H17</f>
        <v>0</v>
      </c>
      <c r="I18" s="29">
        <f t="shared" ref="I18" si="8">I16-I17</f>
        <v>0</v>
      </c>
      <c r="J18" s="29">
        <f t="shared" ref="J18" si="9">J16-J17</f>
        <v>0</v>
      </c>
      <c r="K18" s="29">
        <f t="shared" ref="K18" si="10">K16-K17</f>
        <v>0</v>
      </c>
      <c r="L18" s="29"/>
      <c r="M18" s="29">
        <f t="shared" ref="M18" si="11">M16-M17</f>
        <v>0</v>
      </c>
      <c r="N18" s="29">
        <f t="shared" ref="N18" si="12">N16-N17</f>
        <v>0</v>
      </c>
      <c r="O18" s="29">
        <f t="shared" ref="O18" si="13">O16-O17</f>
        <v>0</v>
      </c>
      <c r="P18" s="29">
        <f t="shared" ref="P18" si="14">P16-P17</f>
        <v>0</v>
      </c>
      <c r="Q18" s="29">
        <f t="shared" ref="Q18" si="15">Q16-Q17</f>
        <v>0</v>
      </c>
      <c r="R18" s="29">
        <f t="shared" ref="R18" si="16">R16-R17</f>
        <v>0</v>
      </c>
      <c r="S18" s="29">
        <f t="shared" ref="S18" si="17">S16-S17</f>
        <v>0</v>
      </c>
      <c r="T18" s="29">
        <f t="shared" ref="T18" si="18">T16-T17</f>
        <v>0</v>
      </c>
      <c r="U18" s="29">
        <f t="shared" ref="U18" si="19">U16-U17</f>
        <v>0</v>
      </c>
      <c r="V18" s="29">
        <f t="shared" ref="V18" si="20">V16-V17</f>
        <v>0</v>
      </c>
    </row>
    <row r="19" spans="1:22" x14ac:dyDescent="0.25">
      <c r="B19" s="50">
        <f>B18/B16</f>
        <v>0</v>
      </c>
      <c r="C19" s="65" t="s">
        <v>815</v>
      </c>
    </row>
    <row r="20" spans="1:22" x14ac:dyDescent="0.25">
      <c r="B20" s="50">
        <f>1-B19</f>
        <v>1</v>
      </c>
      <c r="C20" s="65" t="s">
        <v>816</v>
      </c>
    </row>
    <row r="22" spans="1:22" x14ac:dyDescent="0.25">
      <c r="A22" s="12" t="s">
        <v>813</v>
      </c>
    </row>
    <row r="23" spans="1:22" x14ac:dyDescent="0.25">
      <c r="A23" s="12" t="s">
        <v>750</v>
      </c>
      <c r="B23" s="51">
        <v>39415.568399999996</v>
      </c>
      <c r="C23" s="51">
        <v>39415.568399999996</v>
      </c>
      <c r="D23" s="51">
        <v>39415.568399999996</v>
      </c>
      <c r="E23" s="51">
        <v>39415.568399999996</v>
      </c>
      <c r="F23" s="51">
        <v>39415.568399999996</v>
      </c>
      <c r="G23" s="51">
        <v>39415.568399999996</v>
      </c>
      <c r="H23" s="51">
        <v>39415.568399999996</v>
      </c>
      <c r="I23" s="51">
        <v>39415.568399999996</v>
      </c>
      <c r="J23" s="51">
        <v>39415.568399999996</v>
      </c>
      <c r="K23" s="51">
        <v>39415.568399999996</v>
      </c>
      <c r="L23" s="52"/>
      <c r="M23" s="51">
        <v>6.0495680000000007</v>
      </c>
      <c r="N23" s="51">
        <v>6.0495680000000007</v>
      </c>
      <c r="O23" s="51">
        <v>6.0495680000000007</v>
      </c>
      <c r="P23" s="51">
        <v>6.0495680000000007</v>
      </c>
      <c r="Q23" s="51">
        <v>6.0495680000000007</v>
      </c>
      <c r="R23" s="51">
        <v>6.0495680000000007</v>
      </c>
      <c r="S23" s="51">
        <v>6.0495680000000007</v>
      </c>
      <c r="T23" s="51">
        <v>6.0495680000000007</v>
      </c>
      <c r="U23" s="51">
        <v>6.0495680000000007</v>
      </c>
      <c r="V23" s="51">
        <v>6.0495680000000007</v>
      </c>
    </row>
    <row r="24" spans="1:22" x14ac:dyDescent="0.25">
      <c r="A24" s="12" t="s">
        <v>793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/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</row>
    <row r="25" spans="1:22" x14ac:dyDescent="0.25">
      <c r="A25" s="12" t="s">
        <v>810</v>
      </c>
      <c r="B25" s="29">
        <v>39415.568399999996</v>
      </c>
      <c r="C25" s="29">
        <v>39415.568399999996</v>
      </c>
      <c r="D25" s="29">
        <v>39415.568399999996</v>
      </c>
      <c r="E25" s="29">
        <v>39415.568399999996</v>
      </c>
      <c r="F25" s="29">
        <v>39415.568399999996</v>
      </c>
      <c r="G25" s="29">
        <v>39415.568399999996</v>
      </c>
      <c r="H25" s="29">
        <v>39415.568399999996</v>
      </c>
      <c r="I25" s="29">
        <v>39415.568399999996</v>
      </c>
      <c r="J25" s="29">
        <v>39415.568399999996</v>
      </c>
      <c r="K25" s="29">
        <v>39415.568399999996</v>
      </c>
      <c r="L25" s="29"/>
      <c r="M25" s="29">
        <v>6.0495680000000007</v>
      </c>
      <c r="N25" s="29">
        <v>6.0495680000000007</v>
      </c>
      <c r="O25" s="29">
        <v>6.0495680000000007</v>
      </c>
      <c r="P25" s="29">
        <v>6.0495680000000007</v>
      </c>
      <c r="Q25" s="29">
        <v>6.0495680000000007</v>
      </c>
      <c r="R25" s="29">
        <v>6.0495680000000007</v>
      </c>
      <c r="S25" s="29">
        <v>6.0495680000000007</v>
      </c>
      <c r="T25" s="29">
        <v>6.0495680000000007</v>
      </c>
      <c r="U25" s="29">
        <v>6.0495680000000007</v>
      </c>
      <c r="V25" s="29">
        <v>6.0495680000000007</v>
      </c>
    </row>
    <row r="26" spans="1:22" x14ac:dyDescent="0.25">
      <c r="B26" s="50">
        <f>B25/B23</f>
        <v>1</v>
      </c>
      <c r="C26" s="65" t="s">
        <v>815</v>
      </c>
    </row>
    <row r="27" spans="1:22" x14ac:dyDescent="0.25">
      <c r="B27" s="50">
        <f>1-B26</f>
        <v>0</v>
      </c>
      <c r="C27" s="65" t="s">
        <v>816</v>
      </c>
    </row>
    <row r="29" spans="1:22" x14ac:dyDescent="0.25">
      <c r="A29" s="12" t="s">
        <v>814</v>
      </c>
    </row>
    <row r="30" spans="1:22" x14ac:dyDescent="0.25">
      <c r="A30" s="12" t="s">
        <v>750</v>
      </c>
      <c r="B30" s="51">
        <v>2849.8704000000002</v>
      </c>
      <c r="C30" s="51">
        <v>2849.8704000000002</v>
      </c>
      <c r="D30" s="51">
        <v>2849.8704000000002</v>
      </c>
      <c r="E30" s="51">
        <v>2849.8704000000002</v>
      </c>
      <c r="F30" s="51">
        <v>2849.8704000000002</v>
      </c>
      <c r="G30" s="51">
        <v>2849.8704000000002</v>
      </c>
      <c r="H30" s="51">
        <v>2849.8704000000002</v>
      </c>
      <c r="I30" s="51">
        <v>2849.8704000000002</v>
      </c>
      <c r="J30" s="51">
        <v>2849.8704000000002</v>
      </c>
      <c r="K30" s="51">
        <v>2849.8704000000002</v>
      </c>
      <c r="L30" s="52"/>
      <c r="M30" s="51">
        <v>1.1274090000000001</v>
      </c>
      <c r="N30" s="51">
        <v>1.1274090000000001</v>
      </c>
      <c r="O30" s="51">
        <v>1.1274090000000001</v>
      </c>
      <c r="P30" s="51">
        <v>1.1274090000000001</v>
      </c>
      <c r="Q30" s="51">
        <v>1.1274090000000001</v>
      </c>
      <c r="R30" s="51">
        <v>1.1274090000000001</v>
      </c>
      <c r="S30" s="51">
        <v>1.1274090000000001</v>
      </c>
      <c r="T30" s="51">
        <v>1.1274090000000001</v>
      </c>
      <c r="U30" s="51">
        <v>1.1274090000000001</v>
      </c>
      <c r="V30" s="51">
        <v>1.1274090000000001</v>
      </c>
    </row>
    <row r="31" spans="1:22" x14ac:dyDescent="0.25">
      <c r="A31" s="12" t="s">
        <v>726</v>
      </c>
      <c r="B31" s="29">
        <v>2849.8704000000002</v>
      </c>
      <c r="C31" s="29">
        <v>2849.8704000000002</v>
      </c>
      <c r="D31" s="29">
        <v>2849.8704000000002</v>
      </c>
      <c r="E31" s="29">
        <v>2849.8704000000002</v>
      </c>
      <c r="F31" s="29">
        <v>2849.8704000000002</v>
      </c>
      <c r="G31" s="29">
        <v>2849.8704000000002</v>
      </c>
      <c r="H31" s="29">
        <v>2849.8704000000002</v>
      </c>
      <c r="I31" s="29">
        <v>2849.8704000000002</v>
      </c>
      <c r="J31" s="29">
        <v>2849.8704000000002</v>
      </c>
      <c r="K31" s="29">
        <v>2849.8704000000002</v>
      </c>
      <c r="L31" s="29"/>
      <c r="M31" s="29">
        <v>1.1274090000000001</v>
      </c>
      <c r="N31" s="29">
        <v>1.1274090000000001</v>
      </c>
      <c r="O31" s="29">
        <v>1.1274090000000001</v>
      </c>
      <c r="P31" s="29">
        <v>1.1274090000000001</v>
      </c>
      <c r="Q31" s="29">
        <v>1.1274090000000001</v>
      </c>
      <c r="R31" s="29">
        <v>1.1274090000000001</v>
      </c>
      <c r="S31" s="29">
        <v>1.1274090000000001</v>
      </c>
      <c r="T31" s="29">
        <v>1.1274090000000001</v>
      </c>
      <c r="U31" s="29">
        <v>1.1274090000000001</v>
      </c>
      <c r="V31" s="29">
        <v>1.1274090000000001</v>
      </c>
    </row>
    <row r="32" spans="1:22" x14ac:dyDescent="0.25">
      <c r="A32" s="12"/>
      <c r="B32" s="29">
        <f>B30-B31</f>
        <v>0</v>
      </c>
      <c r="C32" s="29">
        <f t="shared" ref="C32" si="21">C30-C31</f>
        <v>0</v>
      </c>
      <c r="D32" s="29">
        <f t="shared" ref="D32" si="22">D30-D31</f>
        <v>0</v>
      </c>
      <c r="E32" s="29">
        <f t="shared" ref="E32" si="23">E30-E31</f>
        <v>0</v>
      </c>
      <c r="F32" s="29">
        <f t="shared" ref="F32" si="24">F30-F31</f>
        <v>0</v>
      </c>
      <c r="G32" s="29">
        <f t="shared" ref="G32" si="25">G30-G31</f>
        <v>0</v>
      </c>
      <c r="H32" s="29">
        <f t="shared" ref="H32" si="26">H30-H31</f>
        <v>0</v>
      </c>
      <c r="I32" s="29">
        <f t="shared" ref="I32" si="27">I30-I31</f>
        <v>0</v>
      </c>
      <c r="J32" s="29">
        <f t="shared" ref="J32" si="28">J30-J31</f>
        <v>0</v>
      </c>
      <c r="K32" s="29">
        <f t="shared" ref="K32" si="29">K30-K31</f>
        <v>0</v>
      </c>
      <c r="L32" s="29"/>
      <c r="M32" s="29">
        <f t="shared" ref="M32" si="30">M30-M31</f>
        <v>0</v>
      </c>
      <c r="N32" s="29">
        <f t="shared" ref="N32" si="31">N30-N31</f>
        <v>0</v>
      </c>
      <c r="O32" s="29">
        <f t="shared" ref="O32" si="32">O30-O31</f>
        <v>0</v>
      </c>
      <c r="P32" s="29">
        <f t="shared" ref="P32" si="33">P30-P31</f>
        <v>0</v>
      </c>
      <c r="Q32" s="29">
        <f t="shared" ref="Q32" si="34">Q30-Q31</f>
        <v>0</v>
      </c>
      <c r="R32" s="29">
        <f t="shared" ref="R32" si="35">R30-R31</f>
        <v>0</v>
      </c>
      <c r="S32" s="29">
        <f t="shared" ref="S32" si="36">S30-S31</f>
        <v>0</v>
      </c>
      <c r="T32" s="29">
        <f t="shared" ref="T32" si="37">T30-T31</f>
        <v>0</v>
      </c>
      <c r="U32" s="29">
        <f t="shared" ref="U32" si="38">U30-U31</f>
        <v>0</v>
      </c>
      <c r="V32" s="29">
        <f t="shared" ref="V32" si="39">V30-V31</f>
        <v>0</v>
      </c>
    </row>
    <row r="33" spans="2:3" x14ac:dyDescent="0.25">
      <c r="B33" s="50">
        <f>B32/B30</f>
        <v>0</v>
      </c>
      <c r="C33" s="65"/>
    </row>
    <row r="34" spans="2:3" x14ac:dyDescent="0.25">
      <c r="B34" s="50">
        <f>1-B33</f>
        <v>1</v>
      </c>
      <c r="C34" s="65" t="s">
        <v>726</v>
      </c>
    </row>
  </sheetData>
  <mergeCells count="3">
    <mergeCell ref="C1:K1"/>
    <mergeCell ref="L1:L2"/>
    <mergeCell ref="N1:V1"/>
  </mergeCells>
  <phoneticPr fontId="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EBA9-8ED1-49E8-840A-FFB2C6B7C8BC}">
  <dimension ref="A1:U28"/>
  <sheetViews>
    <sheetView workbookViewId="0">
      <selection activeCell="A26" sqref="A26"/>
    </sheetView>
  </sheetViews>
  <sheetFormatPr defaultRowHeight="15" x14ac:dyDescent="0.25"/>
  <cols>
    <col min="1" max="1" width="65.42578125" bestFit="1" customWidth="1"/>
    <col min="2" max="7" width="15.28515625" customWidth="1"/>
    <col min="8" max="8" width="11.140625" bestFit="1" customWidth="1"/>
    <col min="9" max="10" width="9.85546875" bestFit="1" customWidth="1"/>
    <col min="11" max="11" width="9.85546875" customWidth="1"/>
    <col min="12" max="12" width="9.85546875" bestFit="1" customWidth="1"/>
  </cols>
  <sheetData>
    <row r="1" spans="1:21" ht="23.25" x14ac:dyDescent="0.35">
      <c r="A1" s="77" t="s">
        <v>730</v>
      </c>
      <c r="B1" s="79" t="s">
        <v>731</v>
      </c>
      <c r="C1" s="79"/>
      <c r="D1" s="79"/>
      <c r="E1" s="80" t="s">
        <v>735</v>
      </c>
      <c r="F1" s="80"/>
      <c r="G1" s="80"/>
      <c r="H1" s="66" t="s">
        <v>817</v>
      </c>
    </row>
    <row r="2" spans="1:21" ht="15.75" thickBot="1" x14ac:dyDescent="0.3">
      <c r="A2" s="78"/>
      <c r="B2" s="8" t="s">
        <v>732</v>
      </c>
      <c r="C2" s="8" t="s">
        <v>733</v>
      </c>
      <c r="D2" s="8" t="s">
        <v>734</v>
      </c>
      <c r="E2" s="9" t="s">
        <v>732</v>
      </c>
      <c r="F2" s="9" t="s">
        <v>733</v>
      </c>
      <c r="G2" s="9" t="s">
        <v>734</v>
      </c>
    </row>
    <row r="3" spans="1:21" x14ac:dyDescent="0.25">
      <c r="A3" s="11" t="s">
        <v>681</v>
      </c>
      <c r="B3" s="19">
        <v>0.83</v>
      </c>
      <c r="C3" s="19">
        <v>0.67</v>
      </c>
      <c r="D3" s="19">
        <v>0.55610000000000004</v>
      </c>
      <c r="E3" s="19">
        <v>0.83</v>
      </c>
      <c r="F3" s="19">
        <v>0.87</v>
      </c>
      <c r="G3" s="19">
        <v>0.72209999999999996</v>
      </c>
      <c r="H3" s="18" t="s">
        <v>751</v>
      </c>
    </row>
    <row r="4" spans="1:21" x14ac:dyDescent="0.25">
      <c r="A4" s="1" t="s">
        <v>18</v>
      </c>
      <c r="B4" s="13">
        <v>0.79</v>
      </c>
      <c r="C4" s="13">
        <v>0.71</v>
      </c>
      <c r="D4" s="13">
        <f>B4*C4</f>
        <v>0.56089999999999995</v>
      </c>
      <c r="E4" s="13">
        <v>0.78</v>
      </c>
      <c r="F4" s="13">
        <v>1.0900000000000001</v>
      </c>
      <c r="G4" s="13">
        <f>E4*F4</f>
        <v>0.85020000000000007</v>
      </c>
      <c r="H4" s="7"/>
    </row>
    <row r="5" spans="1:21" x14ac:dyDescent="0.25">
      <c r="A5" s="1" t="s">
        <v>333</v>
      </c>
      <c r="B5" s="13">
        <v>0.56000000000000005</v>
      </c>
      <c r="C5" s="13">
        <v>1.1299999999999999</v>
      </c>
      <c r="D5" s="13">
        <f t="shared" ref="D5:D8" si="0">B5*C5</f>
        <v>0.63280000000000003</v>
      </c>
      <c r="E5" s="13">
        <v>0.56999999999999995</v>
      </c>
      <c r="F5" s="13">
        <v>1.1399999999999999</v>
      </c>
      <c r="G5" s="13">
        <f t="shared" ref="G5:G8" si="1">E5*F5</f>
        <v>0.64979999999999993</v>
      </c>
    </row>
    <row r="6" spans="1:21" x14ac:dyDescent="0.25">
      <c r="A6" s="1" t="s">
        <v>719</v>
      </c>
      <c r="B6" s="13">
        <v>1</v>
      </c>
      <c r="C6" s="13">
        <v>0.17</v>
      </c>
      <c r="D6" s="13">
        <f t="shared" si="0"/>
        <v>0.17</v>
      </c>
      <c r="E6" s="13">
        <v>1</v>
      </c>
      <c r="F6" s="13">
        <v>0.7</v>
      </c>
      <c r="G6" s="13">
        <f t="shared" si="1"/>
        <v>0.7</v>
      </c>
    </row>
    <row r="7" spans="1:21" x14ac:dyDescent="0.25">
      <c r="A7" s="1" t="s">
        <v>33</v>
      </c>
      <c r="B7" s="13">
        <v>1.1200000000000001</v>
      </c>
      <c r="C7" s="13">
        <v>1.1000000000000001</v>
      </c>
      <c r="D7" s="13">
        <f t="shared" si="0"/>
        <v>1.2320000000000002</v>
      </c>
      <c r="E7" s="13">
        <v>0.9</v>
      </c>
      <c r="F7" s="13">
        <v>1.02</v>
      </c>
      <c r="G7" s="13">
        <f t="shared" si="1"/>
        <v>0.91800000000000004</v>
      </c>
    </row>
    <row r="8" spans="1:21" x14ac:dyDescent="0.25">
      <c r="A8" s="16" t="s">
        <v>413</v>
      </c>
      <c r="B8" s="17">
        <v>0.83</v>
      </c>
      <c r="C8" s="17">
        <v>0.67</v>
      </c>
      <c r="D8" s="17">
        <f t="shared" si="0"/>
        <v>0.55610000000000004</v>
      </c>
      <c r="E8" s="17">
        <v>0.83</v>
      </c>
      <c r="F8" s="17">
        <v>0.87</v>
      </c>
      <c r="G8" s="17">
        <f t="shared" si="1"/>
        <v>0.72209999999999996</v>
      </c>
    </row>
    <row r="9" spans="1:21" x14ac:dyDescent="0.25">
      <c r="A9" s="14" t="s">
        <v>744</v>
      </c>
      <c r="B9" s="15">
        <f>AVERAGE(B4:B8)</f>
        <v>0.86</v>
      </c>
      <c r="C9" s="15">
        <f t="shared" ref="C9:G9" si="2">AVERAGE(C4:C8)</f>
        <v>0.75600000000000001</v>
      </c>
      <c r="D9" s="15">
        <f t="shared" si="2"/>
        <v>0.63035999999999992</v>
      </c>
      <c r="E9" s="15">
        <f t="shared" si="2"/>
        <v>0.81600000000000006</v>
      </c>
      <c r="F9" s="15">
        <f t="shared" si="2"/>
        <v>0.96399999999999986</v>
      </c>
      <c r="G9" s="15">
        <f t="shared" si="2"/>
        <v>0.76802000000000015</v>
      </c>
    </row>
    <row r="10" spans="1:21" x14ac:dyDescent="0.25">
      <c r="A10" s="10" t="s">
        <v>736</v>
      </c>
    </row>
    <row r="12" spans="1:21" x14ac:dyDescent="0.25">
      <c r="L12">
        <v>18</v>
      </c>
      <c r="M12">
        <v>19</v>
      </c>
      <c r="N12">
        <v>20</v>
      </c>
      <c r="O12">
        <v>21</v>
      </c>
      <c r="P12">
        <v>22</v>
      </c>
    </row>
    <row r="13" spans="1:21" x14ac:dyDescent="0.25">
      <c r="A13" s="10" t="s">
        <v>736</v>
      </c>
      <c r="L13" s="81" t="s">
        <v>734</v>
      </c>
      <c r="M13" s="81"/>
      <c r="N13" s="81"/>
      <c r="O13" s="81"/>
      <c r="P13" s="81"/>
    </row>
    <row r="14" spans="1:21" x14ac:dyDescent="0.25">
      <c r="A14" s="22" t="s">
        <v>742</v>
      </c>
      <c r="B14" s="22">
        <v>2017</v>
      </c>
      <c r="C14" s="22">
        <v>2018</v>
      </c>
      <c r="D14" s="22">
        <v>2019</v>
      </c>
      <c r="E14" s="22">
        <v>2020</v>
      </c>
      <c r="F14" s="22">
        <v>2021</v>
      </c>
      <c r="G14" s="22">
        <v>2022</v>
      </c>
      <c r="H14" s="22">
        <v>2023</v>
      </c>
      <c r="I14" s="22">
        <v>2024</v>
      </c>
      <c r="J14" s="22">
        <v>2025</v>
      </c>
      <c r="K14" s="22">
        <v>2026</v>
      </c>
      <c r="L14" s="23" t="s">
        <v>745</v>
      </c>
      <c r="M14" s="23" t="s">
        <v>746</v>
      </c>
      <c r="N14" s="23" t="s">
        <v>747</v>
      </c>
      <c r="O14" s="23" t="s">
        <v>748</v>
      </c>
      <c r="P14" s="23" t="s">
        <v>749</v>
      </c>
      <c r="Q14" s="23" t="s">
        <v>771</v>
      </c>
      <c r="R14" s="23" t="s">
        <v>772</v>
      </c>
      <c r="S14" s="23" t="s">
        <v>773</v>
      </c>
      <c r="T14" s="23" t="s">
        <v>774</v>
      </c>
      <c r="U14" s="23" t="s">
        <v>785</v>
      </c>
    </row>
    <row r="15" spans="1:21" x14ac:dyDescent="0.25">
      <c r="A15" t="s">
        <v>737</v>
      </c>
      <c r="B15">
        <v>87201</v>
      </c>
      <c r="C15">
        <v>87201</v>
      </c>
      <c r="D15">
        <v>87201</v>
      </c>
      <c r="E15">
        <v>87201</v>
      </c>
      <c r="F15">
        <v>87201</v>
      </c>
      <c r="G15">
        <v>87201</v>
      </c>
      <c r="H15">
        <v>87201</v>
      </c>
      <c r="I15">
        <v>87201</v>
      </c>
      <c r="J15">
        <v>87201</v>
      </c>
      <c r="K15">
        <v>87201</v>
      </c>
      <c r="L15" s="21">
        <v>1</v>
      </c>
      <c r="M15" s="21">
        <f>(C15-B15)/B15+1</f>
        <v>1</v>
      </c>
      <c r="N15" s="21">
        <f t="shared" ref="N15:P15" si="3">(D15-C15)/C15+1</f>
        <v>1</v>
      </c>
      <c r="O15" s="21">
        <f t="shared" si="3"/>
        <v>1</v>
      </c>
      <c r="P15" s="21">
        <f t="shared" si="3"/>
        <v>1</v>
      </c>
      <c r="Q15" s="21">
        <f t="shared" ref="Q15" si="4">(G15-F15)/F15+1</f>
        <v>1</v>
      </c>
      <c r="R15" s="21">
        <f t="shared" ref="R15" si="5">(H15-G15)/G15+1</f>
        <v>1</v>
      </c>
      <c r="S15" s="21">
        <f t="shared" ref="S15" si="6">(I15-H15)/H15+1</f>
        <v>1</v>
      </c>
      <c r="T15" s="21">
        <f t="shared" ref="T15:U15" si="7">(J15-I15)/I15+1</f>
        <v>1</v>
      </c>
      <c r="U15" s="21">
        <f t="shared" si="7"/>
        <v>1</v>
      </c>
    </row>
    <row r="16" spans="1:21" x14ac:dyDescent="0.25">
      <c r="A16" t="s">
        <v>738</v>
      </c>
      <c r="B16">
        <v>10395</v>
      </c>
      <c r="C16">
        <v>10395</v>
      </c>
      <c r="D16">
        <v>10395</v>
      </c>
      <c r="E16">
        <v>10395</v>
      </c>
      <c r="F16">
        <v>10395</v>
      </c>
      <c r="G16">
        <v>10395</v>
      </c>
      <c r="H16">
        <v>10395</v>
      </c>
      <c r="I16">
        <v>10395</v>
      </c>
      <c r="J16">
        <v>10395</v>
      </c>
      <c r="K16">
        <v>10395</v>
      </c>
      <c r="L16" s="21">
        <v>1</v>
      </c>
      <c r="M16" s="21">
        <f t="shared" ref="M16:M19" si="8">(C16-B16)/B16+1</f>
        <v>1</v>
      </c>
      <c r="N16" s="21">
        <f t="shared" ref="N16:N19" si="9">(D16-C16)/C16+1</f>
        <v>1</v>
      </c>
      <c r="O16" s="21">
        <f t="shared" ref="O16:O19" si="10">(E16-D16)/D16+1</f>
        <v>1</v>
      </c>
      <c r="P16" s="21">
        <f t="shared" ref="P16:P19" si="11">(F16-E16)/E16+1</f>
        <v>1</v>
      </c>
      <c r="Q16" s="21">
        <f t="shared" ref="Q16:Q19" si="12">(G16-F16)/F16+1</f>
        <v>1</v>
      </c>
      <c r="R16" s="21">
        <f t="shared" ref="R16:R19" si="13">(H16-G16)/G16+1</f>
        <v>1</v>
      </c>
      <c r="S16" s="21">
        <f t="shared" ref="S16:S19" si="14">(I16-H16)/H16+1</f>
        <v>1</v>
      </c>
      <c r="T16" s="21">
        <f t="shared" ref="T16:U19" si="15">(J16-I16)/I16+1</f>
        <v>1</v>
      </c>
      <c r="U16" s="21">
        <f t="shared" si="15"/>
        <v>1</v>
      </c>
    </row>
    <row r="17" spans="1:21" x14ac:dyDescent="0.25">
      <c r="A17" t="s">
        <v>739</v>
      </c>
      <c r="B17">
        <v>2002149</v>
      </c>
      <c r="C17">
        <v>2007980</v>
      </c>
      <c r="D17">
        <v>2007980</v>
      </c>
      <c r="E17">
        <v>2007980</v>
      </c>
      <c r="F17">
        <v>2007980</v>
      </c>
      <c r="G17">
        <v>1969326</v>
      </c>
      <c r="H17">
        <v>1969326</v>
      </c>
      <c r="I17">
        <v>1969326</v>
      </c>
      <c r="J17">
        <v>1968784</v>
      </c>
      <c r="K17">
        <v>1968784</v>
      </c>
      <c r="L17" s="21">
        <v>1</v>
      </c>
      <c r="M17" s="21">
        <f t="shared" si="8"/>
        <v>1.0029123706577283</v>
      </c>
      <c r="N17" s="21">
        <f t="shared" si="9"/>
        <v>1</v>
      </c>
      <c r="O17" s="21">
        <f t="shared" si="10"/>
        <v>1</v>
      </c>
      <c r="P17" s="21">
        <f t="shared" si="11"/>
        <v>1</v>
      </c>
      <c r="Q17" s="21">
        <f t="shared" si="12"/>
        <v>0.98074980826502256</v>
      </c>
      <c r="R17" s="21">
        <f t="shared" si="13"/>
        <v>1</v>
      </c>
      <c r="S17" s="21">
        <f t="shared" si="14"/>
        <v>1</v>
      </c>
      <c r="T17" s="21">
        <f t="shared" si="15"/>
        <v>0.99972477893451872</v>
      </c>
      <c r="U17" s="21">
        <f t="shared" si="15"/>
        <v>1</v>
      </c>
    </row>
    <row r="18" spans="1:21" x14ac:dyDescent="0.25">
      <c r="A18" t="s">
        <v>740</v>
      </c>
      <c r="B18">
        <v>719798</v>
      </c>
      <c r="C18">
        <v>719798</v>
      </c>
      <c r="D18">
        <v>719244</v>
      </c>
      <c r="E18">
        <v>716081</v>
      </c>
      <c r="F18">
        <v>710345</v>
      </c>
      <c r="G18">
        <v>670467</v>
      </c>
      <c r="H18">
        <v>584771</v>
      </c>
      <c r="I18">
        <v>494935</v>
      </c>
      <c r="J18">
        <v>298487</v>
      </c>
      <c r="K18">
        <v>153154</v>
      </c>
      <c r="L18" s="21">
        <v>1</v>
      </c>
      <c r="M18" s="21">
        <f t="shared" si="8"/>
        <v>1</v>
      </c>
      <c r="N18" s="21">
        <f t="shared" si="9"/>
        <v>0.99923033962306096</v>
      </c>
      <c r="O18" s="21">
        <f t="shared" si="10"/>
        <v>0.99560232688767647</v>
      </c>
      <c r="P18" s="21">
        <f t="shared" si="11"/>
        <v>0.9919897330050651</v>
      </c>
      <c r="Q18" s="21">
        <f t="shared" si="12"/>
        <v>0.94386108158711612</v>
      </c>
      <c r="R18" s="21">
        <f t="shared" si="13"/>
        <v>0.87218461162145189</v>
      </c>
      <c r="S18" s="21">
        <f t="shared" si="14"/>
        <v>0.84637405069676852</v>
      </c>
      <c r="T18" s="21">
        <f t="shared" si="15"/>
        <v>0.60308323315182799</v>
      </c>
      <c r="U18" s="21">
        <f t="shared" si="15"/>
        <v>0.51310107307855946</v>
      </c>
    </row>
    <row r="19" spans="1:21" x14ac:dyDescent="0.25">
      <c r="A19" t="s">
        <v>741</v>
      </c>
      <c r="B19">
        <v>93636</v>
      </c>
      <c r="C19">
        <v>93636</v>
      </c>
      <c r="D19">
        <v>93636</v>
      </c>
      <c r="E19">
        <v>93636</v>
      </c>
      <c r="F19">
        <v>93636</v>
      </c>
      <c r="G19">
        <v>93636</v>
      </c>
      <c r="H19">
        <v>93636</v>
      </c>
      <c r="I19">
        <v>93636</v>
      </c>
      <c r="J19">
        <v>93636</v>
      </c>
      <c r="K19">
        <v>93636</v>
      </c>
      <c r="L19" s="21">
        <v>1</v>
      </c>
      <c r="M19" s="21">
        <f t="shared" si="8"/>
        <v>1</v>
      </c>
      <c r="N19" s="21">
        <f t="shared" si="9"/>
        <v>1</v>
      </c>
      <c r="O19" s="21">
        <f t="shared" si="10"/>
        <v>1</v>
      </c>
      <c r="P19" s="21">
        <f t="shared" si="11"/>
        <v>1</v>
      </c>
      <c r="Q19" s="21">
        <f t="shared" si="12"/>
        <v>1</v>
      </c>
      <c r="R19" s="21">
        <f t="shared" si="13"/>
        <v>1</v>
      </c>
      <c r="S19" s="21">
        <f t="shared" si="14"/>
        <v>1</v>
      </c>
      <c r="T19" s="21">
        <f t="shared" si="15"/>
        <v>1</v>
      </c>
      <c r="U19" s="21">
        <f t="shared" si="15"/>
        <v>1</v>
      </c>
    </row>
    <row r="20" spans="1:21" x14ac:dyDescent="0.25">
      <c r="A20" s="12" t="s">
        <v>750</v>
      </c>
    </row>
    <row r="21" spans="1:21" x14ac:dyDescent="0.25">
      <c r="L21" s="81" t="s">
        <v>734</v>
      </c>
      <c r="M21" s="81"/>
      <c r="N21" s="81"/>
      <c r="O21" s="81"/>
      <c r="P21" s="81"/>
    </row>
    <row r="22" spans="1:21" x14ac:dyDescent="0.25">
      <c r="A22" s="22" t="s">
        <v>743</v>
      </c>
      <c r="B22" s="22">
        <v>2017</v>
      </c>
      <c r="C22" s="22">
        <v>2018</v>
      </c>
      <c r="D22" s="22">
        <v>2019</v>
      </c>
      <c r="E22" s="22">
        <v>2020</v>
      </c>
      <c r="F22" s="22">
        <v>2021</v>
      </c>
      <c r="G22" s="22">
        <v>2022</v>
      </c>
      <c r="H22" s="22">
        <v>2023</v>
      </c>
      <c r="I22" s="22">
        <v>2024</v>
      </c>
      <c r="J22" s="22">
        <v>2025</v>
      </c>
      <c r="K22" s="22">
        <v>2026</v>
      </c>
      <c r="L22" s="23" t="s">
        <v>745</v>
      </c>
      <c r="M22" s="23" t="s">
        <v>746</v>
      </c>
      <c r="N22" s="23" t="s">
        <v>747</v>
      </c>
      <c r="O22" s="23" t="s">
        <v>748</v>
      </c>
      <c r="P22" s="23" t="s">
        <v>749</v>
      </c>
      <c r="Q22" s="23" t="s">
        <v>771</v>
      </c>
      <c r="R22" s="23" t="s">
        <v>772</v>
      </c>
      <c r="S22" s="23" t="s">
        <v>773</v>
      </c>
      <c r="T22" s="23" t="s">
        <v>774</v>
      </c>
      <c r="U22" s="23" t="s">
        <v>785</v>
      </c>
    </row>
    <row r="23" spans="1:21" x14ac:dyDescent="0.25">
      <c r="A23" t="s">
        <v>737</v>
      </c>
      <c r="B23">
        <v>24</v>
      </c>
      <c r="C23">
        <v>24</v>
      </c>
      <c r="D23">
        <v>24</v>
      </c>
      <c r="E23">
        <v>24</v>
      </c>
      <c r="F23">
        <v>24</v>
      </c>
      <c r="G23">
        <v>24</v>
      </c>
      <c r="H23">
        <v>24</v>
      </c>
      <c r="I23">
        <v>24</v>
      </c>
      <c r="J23">
        <v>24</v>
      </c>
      <c r="K23">
        <v>24</v>
      </c>
      <c r="L23" s="21">
        <v>1</v>
      </c>
      <c r="M23" s="21">
        <f>(C23-B23)/B23+1</f>
        <v>1</v>
      </c>
      <c r="N23" s="21">
        <f t="shared" ref="N23:N27" si="16">(D23-C23)/C23+1</f>
        <v>1</v>
      </c>
      <c r="O23" s="21">
        <f t="shared" ref="O23:O27" si="17">(E23-D23)/D23+1</f>
        <v>1</v>
      </c>
      <c r="P23" s="21">
        <f t="shared" ref="P23:P27" si="18">(F23-E23)/E23+1</f>
        <v>1</v>
      </c>
      <c r="Q23" s="21">
        <f t="shared" ref="Q23:Q27" si="19">(G23-F23)/F23+1</f>
        <v>1</v>
      </c>
      <c r="R23" s="21">
        <f t="shared" ref="R23:R27" si="20">(H23-G23)/G23+1</f>
        <v>1</v>
      </c>
      <c r="S23" s="21">
        <f t="shared" ref="S23:S27" si="21">(I23-H23)/H23+1</f>
        <v>1</v>
      </c>
      <c r="T23" s="21">
        <f t="shared" ref="T23:U27" si="22">(J23-I23)/I23+1</f>
        <v>1</v>
      </c>
      <c r="U23" s="21">
        <f t="shared" si="22"/>
        <v>1</v>
      </c>
    </row>
    <row r="24" spans="1:21" x14ac:dyDescent="0.25">
      <c r="A24" t="s">
        <v>738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 s="21">
        <v>1</v>
      </c>
      <c r="M24" s="21">
        <f t="shared" ref="M24:M27" si="23">(C24-B24)/B24+1</f>
        <v>1</v>
      </c>
      <c r="N24" s="21">
        <f t="shared" si="16"/>
        <v>1</v>
      </c>
      <c r="O24" s="21">
        <f t="shared" si="17"/>
        <v>1</v>
      </c>
      <c r="P24" s="21">
        <f t="shared" si="18"/>
        <v>1</v>
      </c>
      <c r="Q24" s="21">
        <f t="shared" si="19"/>
        <v>1</v>
      </c>
      <c r="R24" s="21">
        <f t="shared" si="20"/>
        <v>1</v>
      </c>
      <c r="S24" s="21">
        <f t="shared" si="21"/>
        <v>1</v>
      </c>
      <c r="T24" s="21">
        <f t="shared" si="22"/>
        <v>1</v>
      </c>
      <c r="U24" s="21">
        <f t="shared" si="22"/>
        <v>1</v>
      </c>
    </row>
    <row r="25" spans="1:21" x14ac:dyDescent="0.25">
      <c r="A25" t="s">
        <v>739</v>
      </c>
      <c r="B25">
        <v>375</v>
      </c>
      <c r="C25">
        <v>376</v>
      </c>
      <c r="D25">
        <v>376</v>
      </c>
      <c r="E25">
        <v>376</v>
      </c>
      <c r="F25">
        <v>376</v>
      </c>
      <c r="G25">
        <v>370</v>
      </c>
      <c r="H25">
        <v>370</v>
      </c>
      <c r="I25">
        <v>370</v>
      </c>
      <c r="J25">
        <v>370</v>
      </c>
      <c r="K25">
        <v>370</v>
      </c>
      <c r="L25" s="21">
        <v>1</v>
      </c>
      <c r="M25" s="21">
        <f t="shared" si="23"/>
        <v>1.0026666666666666</v>
      </c>
      <c r="N25" s="21">
        <f t="shared" si="16"/>
        <v>1</v>
      </c>
      <c r="O25" s="21">
        <f t="shared" si="17"/>
        <v>1</v>
      </c>
      <c r="P25" s="21">
        <f t="shared" si="18"/>
        <v>1</v>
      </c>
      <c r="Q25" s="21">
        <f t="shared" si="19"/>
        <v>0.98404255319148937</v>
      </c>
      <c r="R25" s="21">
        <f t="shared" si="20"/>
        <v>1</v>
      </c>
      <c r="S25" s="21">
        <f t="shared" si="21"/>
        <v>1</v>
      </c>
      <c r="T25" s="21">
        <f t="shared" si="22"/>
        <v>1</v>
      </c>
      <c r="U25" s="21">
        <f t="shared" si="22"/>
        <v>1</v>
      </c>
    </row>
    <row r="26" spans="1:21" x14ac:dyDescent="0.25">
      <c r="A26" t="s">
        <v>740</v>
      </c>
      <c r="B26">
        <v>176</v>
      </c>
      <c r="C26">
        <v>176</v>
      </c>
      <c r="D26">
        <v>176</v>
      </c>
      <c r="E26">
        <v>175</v>
      </c>
      <c r="F26">
        <v>175</v>
      </c>
      <c r="G26">
        <v>169</v>
      </c>
      <c r="H26">
        <v>156</v>
      </c>
      <c r="I26">
        <v>136</v>
      </c>
      <c r="J26">
        <v>86</v>
      </c>
      <c r="K26">
        <v>46</v>
      </c>
      <c r="L26" s="21">
        <v>1</v>
      </c>
      <c r="M26" s="21">
        <f t="shared" si="23"/>
        <v>1</v>
      </c>
      <c r="N26" s="21">
        <f t="shared" si="16"/>
        <v>1</v>
      </c>
      <c r="O26" s="21">
        <f t="shared" si="17"/>
        <v>0.99431818181818177</v>
      </c>
      <c r="P26" s="21">
        <f t="shared" si="18"/>
        <v>1</v>
      </c>
      <c r="Q26" s="21">
        <f t="shared" si="19"/>
        <v>0.96571428571428575</v>
      </c>
      <c r="R26" s="21">
        <f t="shared" si="20"/>
        <v>0.92307692307692313</v>
      </c>
      <c r="S26" s="21">
        <f t="shared" si="21"/>
        <v>0.87179487179487181</v>
      </c>
      <c r="T26" s="21">
        <f t="shared" si="22"/>
        <v>0.63235294117647056</v>
      </c>
      <c r="U26" s="21">
        <f t="shared" si="22"/>
        <v>0.53488372093023262</v>
      </c>
    </row>
    <row r="27" spans="1:21" x14ac:dyDescent="0.25">
      <c r="A27" t="s">
        <v>741</v>
      </c>
      <c r="B27">
        <v>18</v>
      </c>
      <c r="C27">
        <v>18</v>
      </c>
      <c r="D27">
        <v>18</v>
      </c>
      <c r="E27">
        <v>18</v>
      </c>
      <c r="F27">
        <v>18</v>
      </c>
      <c r="G27">
        <v>18</v>
      </c>
      <c r="H27">
        <v>18</v>
      </c>
      <c r="I27">
        <v>18</v>
      </c>
      <c r="J27">
        <v>18</v>
      </c>
      <c r="K27">
        <v>18</v>
      </c>
      <c r="L27" s="21">
        <v>1</v>
      </c>
      <c r="M27" s="21">
        <f t="shared" si="23"/>
        <v>1</v>
      </c>
      <c r="N27" s="21">
        <f t="shared" si="16"/>
        <v>1</v>
      </c>
      <c r="O27" s="21">
        <f t="shared" si="17"/>
        <v>1</v>
      </c>
      <c r="P27" s="21">
        <f t="shared" si="18"/>
        <v>1</v>
      </c>
      <c r="Q27" s="21">
        <f t="shared" si="19"/>
        <v>1</v>
      </c>
      <c r="R27" s="21">
        <f t="shared" si="20"/>
        <v>1</v>
      </c>
      <c r="S27" s="21">
        <f t="shared" si="21"/>
        <v>1</v>
      </c>
      <c r="T27" s="21">
        <f t="shared" si="22"/>
        <v>1</v>
      </c>
      <c r="U27" s="21">
        <f t="shared" si="22"/>
        <v>1</v>
      </c>
    </row>
    <row r="28" spans="1:21" x14ac:dyDescent="0.25">
      <c r="A28" s="12" t="s">
        <v>750</v>
      </c>
    </row>
  </sheetData>
  <mergeCells count="5">
    <mergeCell ref="A1:A2"/>
    <mergeCell ref="B1:D1"/>
    <mergeCell ref="E1:G1"/>
    <mergeCell ref="L13:P13"/>
    <mergeCell ref="L21:P21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CDM 2020 2021</vt:lpstr>
      <vt:lpstr>RAW Previous Entry</vt:lpstr>
      <vt:lpstr>EDITED</vt:lpstr>
      <vt:lpstr>Enter Into LRAM</vt:lpstr>
      <vt:lpstr>Adjustment Factor by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Jeff Klassen</cp:lastModifiedBy>
  <dcterms:created xsi:type="dcterms:W3CDTF">2020-09-16T19:35:49Z</dcterms:created>
  <dcterms:modified xsi:type="dcterms:W3CDTF">2022-07-06T17:36:41Z</dcterms:modified>
</cp:coreProperties>
</file>