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ltonhydro.sharepoint.com/sites/2023ratecase/Shared Documents/1. 2023_CoS_Main/6. Interrogatories/9. Attachments and Spreadsheet Models/Exhibit 1/Spreadsheets/"/>
    </mc:Choice>
  </mc:AlternateContent>
  <xr:revisionPtr revIDLastSave="1156" documentId="8_{BC2B84FF-9FDF-4868-8C6F-4355B9C93AC2}" xr6:coauthVersionLast="47" xr6:coauthVersionMax="47" xr10:uidLastSave="{BE9B3AA1-C5FB-4FAC-9508-F742FB18F589}"/>
  <bookViews>
    <workbookView xWindow="-26250" yWindow="690" windowWidth="21600" windowHeight="11385" activeTab="1" xr2:uid="{F3BEFF38-F863-4400-9CB4-34479457FBA2}"/>
  </bookViews>
  <sheets>
    <sheet name="Table for IR's" sheetId="5" r:id="rId1"/>
    <sheet name="2005" sheetId="2" r:id="rId2"/>
    <sheet name="2005v2" sheetId="4" r:id="rId3"/>
    <sheet name="2020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rrayExplain">'[1]2.1.7 (Explanations)'!$B$8:$R$100</definedName>
    <definedName name="Cash">#REF!</definedName>
    <definedName name="Cash2">#REF!</definedName>
    <definedName name="data02">'[2]36. 2002 data'!$A$1:$CY$53</definedName>
    <definedName name="data03">'[2]35. 2003 data'!$A$1:$DA$53</definedName>
    <definedName name="data04">'[2]34. 2004 data'!$A$1:$DA$53</definedName>
    <definedName name="data05">'[2]33. 2005 data'!$A$1:$CU$53</definedName>
    <definedName name="data06">'[2]32. 2006 data'!$A$1:$CO$53</definedName>
    <definedName name="data07">'[2]31. 2007 data'!$A$1:$CK$53</definedName>
    <definedName name="data08">'[2]30. 2008 data'!$A$1:$CG$53</definedName>
    <definedName name="data09">'[2]29. 2009 data'!$A$1:$CC$53</definedName>
    <definedName name="data10">'[2]28. 2010 data'!$A$1:$CC$53</definedName>
    <definedName name="data11">'[2]27. 2011 data '!$B$1:$CD$54</definedName>
    <definedName name="DaysInPreviousYear">'[3]Distribution Revenue by Source'!$B$22</definedName>
    <definedName name="DaysInYear">'[3]Distribution Revenue by Source'!$B$21</definedName>
    <definedName name="distributors">'[4]4. Peer &amp; Size Group'!$A$2:$A$74</definedName>
    <definedName name="distributorsRRR">'[1]2.1.7 (Explanations)'!$A$8:$A$100</definedName>
    <definedName name="Driver">[5]Lists!$A$4:$A$7</definedName>
    <definedName name="DVA">[6]Macro1!$A$63</definedName>
    <definedName name="FortyFivePercent">'[2]23. LV Charges Included in BM'!$E$3</definedName>
    <definedName name="HVDS_LOW">'[2]23. LV Charges Included in BM'!$C$3</definedName>
    <definedName name="Macro1">[7]Macro1!$A$1</definedName>
    <definedName name="Macro2">[7]Macro1!$A$8</definedName>
    <definedName name="Macro3">[7]Macro1!$A$15</definedName>
    <definedName name="Macro4">[7]Macro1!$A$22</definedName>
    <definedName name="Macro5">[7]Macro1!$A$29</definedName>
    <definedName name="Macro6">[7]Macro1!$A$36</definedName>
    <definedName name="Macro7">[7]Macro1!$A$43</definedName>
    <definedName name="MofF">#REF!</definedName>
    <definedName name="_xlnm.Print_Area" localSheetId="1">'2005'!$B$1:$CM$33</definedName>
    <definedName name="_xlnm.Print_Area" localSheetId="3">'2020'!$A$1:$BQ$32</definedName>
    <definedName name="_xlnm.Print_Titles" localSheetId="1">'2005'!$B:$B,'2005'!$1:$4</definedName>
    <definedName name="_xlnm.Print_Titles" localSheetId="3">'2020'!$A:$J,'2020'!$1:$4</definedName>
    <definedName name="Ratebase">'[3]Distribution Revenue by Source'!$C$25</definedName>
    <definedName name="Recover">[8]Macro1!$A$63</definedName>
    <definedName name="siofjej">[6]Macro1!$A$63</definedName>
    <definedName name="Size1_1_1">'[9]Size - Chart1 Info'!#REF!</definedName>
    <definedName name="Size1_1_2">'[9]Size - Chart1 Info'!#REF!</definedName>
    <definedName name="Size1_1_3">'[9]Size - Chart1 Info'!#REF!</definedName>
    <definedName name="Size1_1_4">'[9]Size - Chart1 Info'!#REF!</definedName>
    <definedName name="Size1_2_1">'[9]Size - Chart1 Info'!#REF!</definedName>
    <definedName name="Size1_2_2">'[9]Size - Chart1 Info'!#REF!</definedName>
    <definedName name="Size1_2_3">'[9]Size - Chart1 Info'!#REF!</definedName>
    <definedName name="Size1_2_4">'[9]Size - Chart1 Info'!#REF!</definedName>
    <definedName name="Size1_3_1">'[9]Size - Chart1 Info'!#REF!</definedName>
    <definedName name="Size1_3_2">'[9]Size - Chart1 Info'!#REF!</definedName>
    <definedName name="Size1_3_3">'[9]Size - Chart1 Info'!#REF!</definedName>
    <definedName name="Size1_3_4">'[9]Size - Chart1 Info'!#REF!</definedName>
    <definedName name="Size1_4_1">'[9]Size - Chart1 Info'!#REF!</definedName>
    <definedName name="Size1_4_2">'[9]Size - Chart1 Info'!#REF!</definedName>
    <definedName name="Size1_4_3">'[9]Size - Chart1 Info'!#REF!</definedName>
    <definedName name="Size1_4_4">'[9]Size - Chart1 Info'!#REF!</definedName>
    <definedName name="Size1OneOne">'[9]Size - Chart1 Info'!#REF!</definedName>
    <definedName name="Size1OneThree">'[9]Size - Chart1 Info'!#REF!</definedName>
    <definedName name="Size1OneTwo">'[9]Size - Chart1 Info'!#REF!</definedName>
    <definedName name="Size2_1_1">'[9]Size - Chart2 Info'!#REF!</definedName>
    <definedName name="Size2_1_2">'[9]Size - Chart2 Info'!#REF!</definedName>
    <definedName name="Size2_1_3">'[9]Size - Chart2 Info'!#REF!</definedName>
    <definedName name="Size2_1_4">'[9]Size - Chart2 Info'!#REF!</definedName>
    <definedName name="Size2_2_1">'[9]Size - Chart2 Info'!#REF!</definedName>
    <definedName name="Size2_2_2">'[9]Size - Chart2 Info'!#REF!</definedName>
    <definedName name="Size2_2_3">'[9]Size - Chart2 Info'!#REF!</definedName>
    <definedName name="Size2_2_4">'[9]Size - Chart2 Info'!#REF!</definedName>
    <definedName name="Size2_3_1">'[9]Size - Chart2 Info'!#REF!</definedName>
    <definedName name="Size2_3_2">'[9]Size - Chart2 Info'!#REF!</definedName>
    <definedName name="Size2_3_3">'[9]Size - Chart2 Info'!#REF!</definedName>
    <definedName name="Size2_3_4">'[9]Size - Chart2 Info'!#REF!</definedName>
    <definedName name="Size2_4_1">'[9]Size - Chart2 Info'!#REF!</definedName>
    <definedName name="Size2_4_2">'[9]Size - Chart2 Info'!#REF!</definedName>
    <definedName name="Size2_4_3">'[9]Size - Chart2 Info'!#REF!</definedName>
    <definedName name="Size2_4_4">'[9]Size - Chart2 Info'!#REF!</definedName>
    <definedName name="Surtax">#REF!</definedName>
    <definedName name="TableName">"Dummy"</definedName>
    <definedName name="tests217">'[1]2.1.7 (Explanations)'!$B$1:$R$1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1" i="4" l="1"/>
  <c r="CA35" i="2"/>
  <c r="CA37" i="2" s="1"/>
  <c r="BH35" i="2"/>
  <c r="AZ35" i="2"/>
  <c r="AZ38" i="2" s="1"/>
  <c r="BH38" i="2" l="1"/>
  <c r="BH37" i="2"/>
  <c r="AZ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tc={FFB09EAE-7805-4608-B7D8-43D25BD5A028}</author>
    <author>tc={705E1243-1E83-494F-B284-EE000B52B5E8}</author>
    <author>tc={114EAD76-791F-43C1-BEFC-FCDFBFF5ED3B}</author>
    <author>tc={A6FCA142-2DDB-4EEF-A6AB-0E1D5EE81957}</author>
    <author>tc={C1B37B25-4301-4EAB-979A-4024D70E5C33}</author>
    <author>tc={E3C33D40-CA09-4047-A0BA-449B7E704426}</author>
  </authors>
  <commentList>
    <comment ref="C16" authorId="0" shapeId="0" xr:uid="{FFB09EAE-7805-4608-B7D8-43D25BD5A028}">
      <text>
        <t>[Threaded comment]
Your version of Excel allows you to read this threaded comment; however, any edits to it will get removed if the file is opened in a newer version of Excel. Learn more: https://go.microsoft.com/fwlink/?linkid=870924
Comment:
    Middlesex Power acquired Newbury Power Inc. Middlesex Power is wholly owned by Chatham-Kent Energy Inc.
Reply:
    Middlesex Power also acquired Dutton Hydro Limited, as part of the same application.
Reply:
    Entegrus Powerlines Inc. acquired Chatham-Kent Energy Inc.; CKE previously acquired Middlesex Power.</t>
      </text>
    </comment>
    <comment ref="C28" authorId="1" shapeId="0" xr:uid="{705E1243-1E83-494F-B284-EE000B52B5E8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Formerly Veridian and Whitby Hydro</t>
      </text>
    </comment>
    <comment ref="C52" authorId="2" shapeId="0" xr:uid="{114EAD76-791F-43C1-BEFC-FCDFBFF5ED3B}">
      <text>
        <t>[Threaded comment]
Your version of Excel allows you to read this threaded comment; however, any edits to it will get removed if the file is opened in a newer version of Excel. Learn more: https://go.microsoft.com/fwlink/?linkid=870924
Comment:
    Middlesex Power acquired Newbury Power Inc. Middlesex Power is wholly owned by Chatham-Kent Energy Inc.</t>
      </text>
    </comment>
    <comment ref="C61" authorId="3" shapeId="0" xr:uid="{A6FCA142-2DDB-4EEF-A6AB-0E1D5EE81957}">
      <text>
        <t>[Threaded comment]
Your version of Excel allows you to read this threaded comment; however, any edits to it will get removed if the file is opened in a newer version of Excel. Learn more: https://go.microsoft.com/fwlink/?linkid=870924
Comment:
    OEB approved Hydro One's acquisition of Orillia Power Distribution Corporation on April 30th 2020.</t>
      </text>
    </comment>
    <comment ref="C66" authorId="4" shapeId="0" xr:uid="{C1B37B25-4301-4EAB-979A-4024D70E5C33}">
      <text>
        <t>[Threaded comment]
Your version of Excel allows you to read this threaded comment; however, any edits to it will get removed if the file is opened in a newer version of Excel. Learn more: https://go.microsoft.com/fwlink/?linkid=870924
Comment:
    As of June 1, 2021, Peterborough Distribution Inc. customers began receiving electricity service from Hydro One Networks Inc.</t>
      </text>
    </comment>
    <comment ref="C83" authorId="5" shapeId="0" xr:uid="{E3C33D40-CA09-4047-A0BA-449B7E704426}">
      <text>
        <t>[Threaded comment]
Your version of Excel allows you to read this threaded comment; however, any edits to it will get removed if the file is opened in a newer version of Excel. Learn more: https://go.microsoft.com/fwlink/?linkid=870924
Comment:
    Alectra Utilities Corporation -&gt;formerly Guelph Hydro -&gt; formerly Wellignton Electric Distribution Company.</t>
      </text>
    </comment>
  </commentList>
</comments>
</file>

<file path=xl/sharedStrings.xml><?xml version="1.0" encoding="utf-8"?>
<sst xmlns="http://schemas.openxmlformats.org/spreadsheetml/2006/main" count="502" uniqueCount="177">
  <si>
    <r>
      <t>Table 1-8  - Ontario Electricity Distributor Growth Rates from 2005 to 2020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</si>
  <si>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t>Distributor</t>
  </si>
  <si>
    <t>2005 Customer Count</t>
  </si>
  <si>
    <t>2020 Customer Count</t>
  </si>
  <si>
    <t>Growth Since 2005</t>
  </si>
  <si>
    <t>Compound Annual Growth Rate</t>
  </si>
  <si>
    <t>Milton Hydro Distribution Inc.</t>
  </si>
  <si>
    <t>Innpower Corporation</t>
  </si>
  <si>
    <t>Oakville Hydro Electricity Distribution Inc.</t>
  </si>
  <si>
    <t>Wasaga Distribution Inc.</t>
  </si>
  <si>
    <t>Cooperative Hydro Embrun Inc.</t>
  </si>
  <si>
    <t>Niagara-on-the-Lake Hydro Inc.</t>
  </si>
  <si>
    <t>EPCOR Electricity Distribution Ontario Inc.</t>
  </si>
  <si>
    <t>Kitchener-Wilmot Hydro Inc.</t>
  </si>
  <si>
    <t>Lakefront Utilities Inc.</t>
  </si>
  <si>
    <t>Hydro Ottawa Limited</t>
  </si>
  <si>
    <t>Grimsby Power Incorporated</t>
  </si>
  <si>
    <t>Alectra Utilities Corporation</t>
  </si>
  <si>
    <t>Tillsonburg Hydro Inc.</t>
  </si>
  <si>
    <t>Waterloo North Hydro Inc.</t>
  </si>
  <si>
    <t>Newmarket-Tay Power Distribution Ltd.</t>
  </si>
  <si>
    <t>Oshawa PUC Networks Inc.</t>
  </si>
  <si>
    <t>Orangeville Hydro Limited</t>
  </si>
  <si>
    <t>Centre Wellington Hydro Ltd.</t>
  </si>
  <si>
    <t>Energy+ Inc.</t>
  </si>
  <si>
    <r>
      <t xml:space="preserve">E.L.K. Energy Inc. </t>
    </r>
    <r>
      <rPr>
        <b/>
        <vertAlign val="superscript"/>
        <sz val="11"/>
        <color theme="1"/>
        <rFont val="Arial"/>
        <family val="2"/>
      </rPr>
      <t>2</t>
    </r>
  </si>
  <si>
    <t>Elexicon Energy Inc.</t>
  </si>
  <si>
    <t>Orillia Power Distribution Corporation</t>
  </si>
  <si>
    <t>London Hydro Inc.</t>
  </si>
  <si>
    <t>Niagara Peninsula Energy Inc.</t>
  </si>
  <si>
    <t>Westario Power Inc.</t>
  </si>
  <si>
    <t>Burlington Hydro Inc.</t>
  </si>
  <si>
    <t>Toronto Hydro-Electric System Limited</t>
  </si>
  <si>
    <t>Festival Hydro Inc.</t>
  </si>
  <si>
    <t>Lakeland Power Distribution Ltd.</t>
  </si>
  <si>
    <t>Halton Hills Hydro Inc.</t>
  </si>
  <si>
    <t>Brantford Power Inc.</t>
  </si>
  <si>
    <t>Wellington North Power Inc.</t>
  </si>
  <si>
    <t>Hydro 2000 Inc.</t>
  </si>
  <si>
    <t>ERTH Power Corporation</t>
  </si>
  <si>
    <t>Ottawa River Power Corporation</t>
  </si>
  <si>
    <t>Welland Hydro-Electric System Corp.</t>
  </si>
  <si>
    <t>Hydro One Networks Inc.</t>
  </si>
  <si>
    <t>Essex Powerlines Corporation</t>
  </si>
  <si>
    <t>Peterborough Distribution Incorporated</t>
  </si>
  <si>
    <t>Entegrus Powerlines Inc.</t>
  </si>
  <si>
    <t>ENWIN Utilities Ltd.</t>
  </si>
  <si>
    <t>Canadian Niagara Power Inc.</t>
  </si>
  <si>
    <t>Renfrew Hydro Inc.</t>
  </si>
  <si>
    <t>Kingston Hydro Corporation</t>
  </si>
  <si>
    <t>Bluewater Power Distribution Corporation</t>
  </si>
  <si>
    <t>Hydro Hawkesbury Inc.</t>
  </si>
  <si>
    <t>Greater Sudbury Hydro Inc.</t>
  </si>
  <si>
    <t>PUC Distribution Inc.</t>
  </si>
  <si>
    <t>North Bay Hydro Distribution Limited</t>
  </si>
  <si>
    <r>
      <t>Algoma Power Inc.</t>
    </r>
    <r>
      <rPr>
        <b/>
        <vertAlign val="superscript"/>
        <sz val="11"/>
        <color theme="1"/>
        <rFont val="Arial"/>
        <family val="2"/>
      </rPr>
      <t>3</t>
    </r>
  </si>
  <si>
    <t>Sioux Lookout Hydro Inc.</t>
  </si>
  <si>
    <t>Synergy North Corporation</t>
  </si>
  <si>
    <t>Rideau St. Lawrence Distribution Inc.</t>
  </si>
  <si>
    <t>Espanola Regional Hydro Distribution Corporation</t>
  </si>
  <si>
    <t>Hearst Power Distribution Company Limited</t>
  </si>
  <si>
    <t>Northern Ontario Wires Inc.</t>
  </si>
  <si>
    <t>Fort Frances Power Corporation</t>
  </si>
  <si>
    <t>Atikokan Hydro Inc.</t>
  </si>
  <si>
    <t>Chapleau Public Utilities Corporation</t>
  </si>
  <si>
    <r>
      <rPr>
        <b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 xml:space="preserve">- Growth rate based on customer expansions and connections </t>
    </r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</si>
  <si>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Growth based on period from 2006 to 2020</t>
    </r>
  </si>
  <si>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Growth based on period from 2009 to 2020</t>
    </r>
  </si>
  <si>
    <t>Individual Electricity Distributors</t>
  </si>
  <si>
    <t>Aurora Hydro Connections Limited</t>
  </si>
  <si>
    <t>Barrie Hydro Distribution Inc.</t>
  </si>
  <si>
    <t>Brant County Power Inc.</t>
  </si>
  <si>
    <t>Cambridge and North Dumfries Hydro Inc.</t>
  </si>
  <si>
    <t>Chatham-Kent Hydro Inc.</t>
  </si>
  <si>
    <t>Clinton Power Corporation</t>
  </si>
  <si>
    <t>COLLUS Power Corp.</t>
  </si>
  <si>
    <t>Dutton Hydro Limited</t>
  </si>
  <si>
    <t>E.L.K. Energy Inc.</t>
  </si>
  <si>
    <t>Eastern Ontario Power (CNP)</t>
  </si>
  <si>
    <t>Enersource Hydro Mississauga Inc.</t>
  </si>
  <si>
    <t>ENWIN Powerlines Ltd.</t>
  </si>
  <si>
    <t>Erie Thames Powerlines Corporation</t>
  </si>
  <si>
    <t>Fort Erie (CNP)</t>
  </si>
  <si>
    <t>Grand Valley Energy Inc.</t>
  </si>
  <si>
    <t>Gravenhurst Hydro Electric Inc.</t>
  </si>
  <si>
    <t>Great Lakes Power Limited</t>
  </si>
  <si>
    <t>Guelph Hydro Electric Systems Inc.</t>
  </si>
  <si>
    <t>Haldimand County Hydro Inc.</t>
  </si>
  <si>
    <t>Horizon Utilities Corporation</t>
  </si>
  <si>
    <t>Hydro One Brampton Networks Inc.</t>
  </si>
  <si>
    <t>Innisfil Hydro Distribution Systems Limited</t>
  </si>
  <si>
    <t>Kenora Hydro Electric Corporation Ltd.</t>
  </si>
  <si>
    <t>Kingston Electricity Distribution Limited</t>
  </si>
  <si>
    <t>Middlesex Power Distribution Corporation</t>
  </si>
  <si>
    <t>Midland Power Utility Corporation</t>
  </si>
  <si>
    <t>Newbury Power Inc.</t>
  </si>
  <si>
    <t>Newmarket Hydro Ltd.</t>
  </si>
  <si>
    <t>Niagara Falls Hydro Inc.</t>
  </si>
  <si>
    <t>Norfolk Power Distribution Inc.</t>
  </si>
  <si>
    <t>Parry Sound Power Corporation</t>
  </si>
  <si>
    <t>Peninsula West Utilities Limited</t>
  </si>
  <si>
    <t>Port Colborne (CNP)</t>
  </si>
  <si>
    <t>PowerStream Inc.</t>
  </si>
  <si>
    <t>St. Thomas Energy Inc.</t>
  </si>
  <si>
    <t>Tay Hydro Electric Distribution Company Inc.</t>
  </si>
  <si>
    <t>Terrace Bay Superior Wires Inc.</t>
  </si>
  <si>
    <t>Thunder Bay Hydro Electricity Distribution Inc.</t>
  </si>
  <si>
    <t>Veridian Connections Inc.</t>
  </si>
  <si>
    <t>Wellington Electric Distribution Company Inc.</t>
  </si>
  <si>
    <t>West Coast Huron Energy Inc.</t>
  </si>
  <si>
    <t>West Nipissing Energy Services Ltd.</t>
  </si>
  <si>
    <t>West Perth Power Inc.</t>
  </si>
  <si>
    <t>Whitby Hydro Electric Corporation</t>
  </si>
  <si>
    <t>Woodstock Hydro Services Inc.</t>
  </si>
  <si>
    <t>As of December 31st, 2005</t>
  </si>
  <si>
    <t>(Alphabetically Listed)</t>
  </si>
  <si>
    <t>GENERAL STATISTICS</t>
  </si>
  <si>
    <t>Service Area Population</t>
  </si>
  <si>
    <t>Population Served</t>
  </si>
  <si>
    <t>Municipal Population</t>
  </si>
  <si>
    <t xml:space="preserve"> </t>
  </si>
  <si>
    <t>Seasonal Population</t>
  </si>
  <si>
    <t>Total Customers</t>
  </si>
  <si>
    <t>Residential Customers</t>
  </si>
  <si>
    <t>General Service &lt; 50 kW Customers</t>
  </si>
  <si>
    <t>General Service &lt;50kW Customers</t>
  </si>
  <si>
    <t>General Service &gt;= 50 kW Customers</t>
  </si>
  <si>
    <t>General Service &gt;50kW Customers</t>
  </si>
  <si>
    <t>Large Use Customer</t>
  </si>
  <si>
    <t>Large User (&gt;5000kW) Customers</t>
  </si>
  <si>
    <t>Total Service Area (sq. km.)</t>
  </si>
  <si>
    <t>Total Service Area (sq km)</t>
  </si>
  <si>
    <t>Rural Service Area (sq. km.)</t>
  </si>
  <si>
    <t>Rural Service Area (sq km)</t>
  </si>
  <si>
    <t>Urban Service Area (sq. km.)</t>
  </si>
  <si>
    <t>Urban Service Area (sq km)</t>
  </si>
  <si>
    <t>Total km of Line</t>
  </si>
  <si>
    <t>Aerial km of Line</t>
  </si>
  <si>
    <t>Overhead km of line</t>
  </si>
  <si>
    <t>Underground km of Line</t>
  </si>
  <si>
    <t>Underground km of line</t>
  </si>
  <si>
    <t>Retail kWh</t>
  </si>
  <si>
    <t>Total kWh sold (excluding losses)</t>
  </si>
  <si>
    <t>Distribution losses kWh</t>
  </si>
  <si>
    <t>Total Distribution Losses (kWh)</t>
  </si>
  <si>
    <t>Total kWh Purchased</t>
  </si>
  <si>
    <t>Winter Maximum Peak Load kW</t>
  </si>
  <si>
    <t>Winter Peak (kW)</t>
  </si>
  <si>
    <t>N/A</t>
  </si>
  <si>
    <t>Summer Maximum Peak Load kW</t>
  </si>
  <si>
    <t>Summer Peak (kW)</t>
  </si>
  <si>
    <t>Average Peak Load kW</t>
  </si>
  <si>
    <t>Average Peak (kW)</t>
  </si>
  <si>
    <t>Capital Additions</t>
  </si>
  <si>
    <r>
      <t>Capital Additions</t>
    </r>
    <r>
      <rPr>
        <sz val="11"/>
        <color theme="1"/>
        <rFont val="Calibri"/>
        <family val="2"/>
        <scheme val="minor"/>
      </rPr>
      <t xml:space="preserve"> in 2005</t>
    </r>
  </si>
  <si>
    <t>Original LDC</t>
  </si>
  <si>
    <t>Post M&amp;A, if applicable</t>
  </si>
  <si>
    <t>Customer Count</t>
  </si>
  <si>
    <t>General Statistics
For the Year Ended
December 31</t>
  </si>
  <si>
    <t>Algoma Power Inc.</t>
  </si>
  <si>
    <t>Residential</t>
  </si>
  <si>
    <t>General Service &lt; 50 kW</t>
  </si>
  <si>
    <t>General Service &gt;= 50 kW</t>
  </si>
  <si>
    <t>Large User</t>
  </si>
  <si>
    <t>Sub Transmission Customers</t>
  </si>
  <si>
    <r>
      <t>Rural Service Area (</t>
    </r>
    <r>
      <rPr>
        <b/>
        <sz val="11"/>
        <color theme="1" tint="0.249977111117893"/>
        <rFont val="Arial"/>
        <family val="2"/>
      </rPr>
      <t>sq km</t>
    </r>
    <r>
      <rPr>
        <sz val="11"/>
        <color theme="1" tint="0.249977111117893"/>
        <rFont val="Arial"/>
        <family val="2"/>
      </rPr>
      <t>)</t>
    </r>
  </si>
  <si>
    <r>
      <t>Urban Service Area (</t>
    </r>
    <r>
      <rPr>
        <b/>
        <sz val="11"/>
        <color theme="1" tint="0.249977111117893"/>
        <rFont val="Arial"/>
        <family val="2"/>
      </rPr>
      <t>sq km</t>
    </r>
    <r>
      <rPr>
        <sz val="11"/>
        <color theme="1" tint="0.249977111117893"/>
        <rFont val="Arial"/>
        <family val="2"/>
      </rPr>
      <t>)</t>
    </r>
  </si>
  <si>
    <t>Old OH</t>
  </si>
  <si>
    <t>Overhead Circuit km of Line</t>
  </si>
  <si>
    <t>Old UG</t>
  </si>
  <si>
    <t>Underground Circuit km of Line</t>
  </si>
  <si>
    <t>Total Circuit km of Line</t>
  </si>
  <si>
    <r>
      <t>Winter Peak (</t>
    </r>
    <r>
      <rPr>
        <b/>
        <sz val="11"/>
        <color theme="1" tint="0.249977111117893"/>
        <rFont val="Arial"/>
        <family val="2"/>
      </rPr>
      <t>kW</t>
    </r>
    <r>
      <rPr>
        <sz val="11"/>
        <color theme="1" tint="0.249977111117893"/>
        <rFont val="Arial"/>
        <family val="2"/>
      </rPr>
      <t>)</t>
    </r>
  </si>
  <si>
    <r>
      <t>Summer Peak (</t>
    </r>
    <r>
      <rPr>
        <b/>
        <sz val="11"/>
        <color theme="1" tint="0.249977111117893"/>
        <rFont val="Arial"/>
        <family val="2"/>
      </rPr>
      <t>kW</t>
    </r>
    <r>
      <rPr>
        <sz val="11"/>
        <color theme="1" tint="0.249977111117893"/>
        <rFont val="Arial"/>
        <family val="2"/>
      </rPr>
      <t>)</t>
    </r>
  </si>
  <si>
    <r>
      <t>Average Peak (</t>
    </r>
    <r>
      <rPr>
        <b/>
        <sz val="11"/>
        <color theme="1" tint="0.249977111117893"/>
        <rFont val="Arial"/>
        <family val="2"/>
      </rPr>
      <t>kW</t>
    </r>
    <r>
      <rPr>
        <sz val="11"/>
        <color theme="1" tint="0.249977111117893"/>
        <rFont val="Arial"/>
        <family val="2"/>
      </rPr>
      <t>)</t>
    </r>
  </si>
  <si>
    <t>Full-time Equivalent Number of Employees</t>
  </si>
  <si>
    <t>Total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</si>
</sst>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64" formatCode="_-* #,##0.00_-;\-* #,##0.00_-;_-* &quot;-&quot;??_-;_-@_-"/>
    <numFmt numFmtId="165" formatCode="&quot;$&quot;* #,##0_);&quot;$&quot;* \(#,##0\);&quot;$&quot;* &quot;-&quot;"/>
    <numFmt numFmtId="166" formatCode="_-* #,##0_-;\-* #,##0_-;_-* &quot;-&quot;??_-;_-@_-"/>
    <numFmt numFmtId="167" formatCode="_(* #,##0.00_);_(* \(#,##0.00\);_(* &quot;-&quot;_);_(@_)"/>
    <numFmt numFmtId="170" formatCode="_(* #,##0_);_(* \(#,##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b/>
      <sz val="10"/>
      <color rgb="FF404142"/>
      <name val="Arial"/>
      <family val="2"/>
    </font>
    <font>
      <b/>
      <sz val="12"/>
      <color rgb="FFD73A0F"/>
      <name val="Arial"/>
      <family val="2"/>
    </font>
    <font>
      <b/>
      <sz val="12"/>
      <color rgb="FFC4D600"/>
      <name val="Arial"/>
      <family val="2"/>
    </font>
    <font>
      <sz val="8"/>
      <color theme="0"/>
      <name val="Arial"/>
      <family val="2"/>
    </font>
    <font>
      <b/>
      <sz val="12"/>
      <color rgb="FF0076A9"/>
      <name val="Arial"/>
      <family val="2"/>
    </font>
    <font>
      <sz val="10"/>
      <color theme="1" tint="0.499984740745262"/>
      <name val="Arial"/>
      <family val="2"/>
    </font>
    <font>
      <b/>
      <sz val="11"/>
      <color rgb="FF404142"/>
      <name val="Arial"/>
      <family val="2"/>
    </font>
    <font>
      <sz val="8"/>
      <color theme="1" tint="0.34998626667073579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per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double">
        <color rgb="FFD73A0F"/>
      </bottom>
      <diagonal/>
    </border>
    <border>
      <left/>
      <right style="thin">
        <color theme="1" tint="0.499984740745262"/>
      </right>
      <top/>
      <bottom style="double">
        <color rgb="FFD73A0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rgb="FFD73A0F"/>
      </bottom>
      <diagonal/>
    </border>
    <border>
      <left/>
      <right/>
      <top/>
      <bottom style="double">
        <color rgb="FFC4D6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rgb="FFC4D600"/>
      </bottom>
      <diagonal/>
    </border>
    <border>
      <left/>
      <right/>
      <top/>
      <bottom style="double">
        <color rgb="FF0076A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rgb="FF0076A9"/>
      </bottom>
      <diagonal/>
    </border>
    <border>
      <left/>
      <right/>
      <top/>
      <bottom style="double">
        <color rgb="FF40414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rgb="FF404142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83">
    <xf numFmtId="0" fontId="0" fillId="0" borderId="0" xfId="0"/>
    <xf numFmtId="0" fontId="4" fillId="2" borderId="0" xfId="3" applyFont="1" applyFill="1" applyAlignment="1">
      <alignment horizontal="right"/>
    </xf>
    <xf numFmtId="0" fontId="4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wrapText="1"/>
    </xf>
    <xf numFmtId="0" fontId="8" fillId="2" borderId="1" xfId="3" applyFont="1" applyFill="1" applyBorder="1" applyAlignment="1">
      <alignment horizontal="right"/>
    </xf>
    <xf numFmtId="0" fontId="3" fillId="2" borderId="0" xfId="3" applyFill="1"/>
    <xf numFmtId="0" fontId="9" fillId="2" borderId="0" xfId="3" applyFont="1" applyFill="1" applyAlignment="1">
      <alignment horizontal="left" wrapText="1"/>
    </xf>
    <xf numFmtId="3" fontId="8" fillId="2" borderId="1" xfId="3" applyNumberFormat="1" applyFont="1" applyFill="1" applyBorder="1" applyAlignment="1">
      <alignment horizontal="right"/>
    </xf>
    <xf numFmtId="0" fontId="3" fillId="2" borderId="2" xfId="3" applyFill="1" applyBorder="1"/>
    <xf numFmtId="3" fontId="8" fillId="2" borderId="3" xfId="3" applyNumberFormat="1" applyFont="1" applyFill="1" applyBorder="1" applyAlignment="1">
      <alignment horizontal="right"/>
    </xf>
    <xf numFmtId="0" fontId="4" fillId="2" borderId="4" xfId="3" applyFont="1" applyFill="1" applyBorder="1" applyAlignment="1">
      <alignment horizontal="right"/>
    </xf>
    <xf numFmtId="0" fontId="4" fillId="2" borderId="1" xfId="3" applyFont="1" applyFill="1" applyBorder="1" applyAlignment="1">
      <alignment horizontal="right"/>
    </xf>
    <xf numFmtId="0" fontId="9" fillId="2" borderId="0" xfId="3" applyFont="1" applyFill="1"/>
    <xf numFmtId="165" fontId="8" fillId="2" borderId="3" xfId="3" applyNumberFormat="1" applyFont="1" applyFill="1" applyBorder="1" applyAlignment="1">
      <alignment horizontal="right"/>
    </xf>
    <xf numFmtId="0" fontId="3" fillId="2" borderId="4" xfId="3" applyFill="1" applyBorder="1" applyAlignment="1">
      <alignment horizontal="left" wrapText="1"/>
    </xf>
    <xf numFmtId="0" fontId="3" fillId="2" borderId="0" xfId="3" applyFill="1" applyAlignment="1">
      <alignment horizontal="right"/>
    </xf>
    <xf numFmtId="0" fontId="3" fillId="2" borderId="1" xfId="3" applyFill="1" applyBorder="1" applyAlignment="1">
      <alignment horizontal="right"/>
    </xf>
    <xf numFmtId="3" fontId="3" fillId="2" borderId="1" xfId="3" applyNumberFormat="1" applyFill="1" applyBorder="1" applyAlignment="1">
      <alignment horizontal="right"/>
    </xf>
    <xf numFmtId="166" fontId="3" fillId="2" borderId="1" xfId="4" applyNumberFormat="1" applyFont="1" applyFill="1" applyBorder="1" applyAlignment="1">
      <alignment horizontal="right"/>
    </xf>
    <xf numFmtId="166" fontId="0" fillId="0" borderId="0" xfId="4" applyNumberFormat="1" applyFont="1"/>
    <xf numFmtId="0" fontId="10" fillId="0" borderId="0" xfId="0" applyFont="1"/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41" fontId="10" fillId="0" borderId="7" xfId="0" applyNumberFormat="1" applyFont="1" applyBorder="1"/>
    <xf numFmtId="0" fontId="0" fillId="0" borderId="7" xfId="0" applyBorder="1"/>
    <xf numFmtId="41" fontId="0" fillId="0" borderId="0" xfId="0" applyNumberFormat="1"/>
    <xf numFmtId="0" fontId="13" fillId="0" borderId="8" xfId="0" applyFont="1" applyBorder="1"/>
    <xf numFmtId="0" fontId="0" fillId="0" borderId="8" xfId="0" applyBorder="1"/>
    <xf numFmtId="0" fontId="0" fillId="0" borderId="9" xfId="0" applyBorder="1"/>
    <xf numFmtId="41" fontId="11" fillId="0" borderId="10" xfId="0" applyNumberFormat="1" applyFont="1" applyBorder="1"/>
    <xf numFmtId="167" fontId="10" fillId="0" borderId="7" xfId="0" applyNumberFormat="1" applyFont="1" applyBorder="1"/>
    <xf numFmtId="0" fontId="14" fillId="0" borderId="11" xfId="0" applyFont="1" applyBorder="1"/>
    <xf numFmtId="0" fontId="0" fillId="0" borderId="11" xfId="0" applyBorder="1"/>
    <xf numFmtId="41" fontId="11" fillId="0" borderId="12" xfId="0" applyNumberFormat="1" applyFont="1" applyBorder="1"/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/>
    <xf numFmtId="0" fontId="16" fillId="0" borderId="13" xfId="0" applyFont="1" applyBorder="1"/>
    <xf numFmtId="0" fontId="0" fillId="0" borderId="13" xfId="0" applyBorder="1"/>
    <xf numFmtId="41" fontId="11" fillId="0" borderId="14" xfId="0" applyNumberFormat="1" applyFont="1" applyBorder="1"/>
    <xf numFmtId="0" fontId="17" fillId="0" borderId="0" xfId="0" applyFont="1"/>
    <xf numFmtId="10" fontId="10" fillId="0" borderId="7" xfId="2" applyNumberFormat="1" applyFont="1" applyBorder="1"/>
    <xf numFmtId="0" fontId="18" fillId="0" borderId="15" xfId="0" applyFont="1" applyBorder="1"/>
    <xf numFmtId="0" fontId="0" fillId="0" borderId="15" xfId="0" applyBorder="1"/>
    <xf numFmtId="41" fontId="11" fillId="0" borderId="16" xfId="0" applyNumberFormat="1" applyFont="1" applyBorder="1"/>
    <xf numFmtId="0" fontId="19" fillId="0" borderId="0" xfId="0" applyFont="1"/>
    <xf numFmtId="0" fontId="2" fillId="0" borderId="0" xfId="0" applyFont="1"/>
    <xf numFmtId="0" fontId="3" fillId="2" borderId="1" xfId="3" applyFill="1" applyBorder="1"/>
    <xf numFmtId="0" fontId="0" fillId="0" borderId="0" xfId="0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166" fontId="0" fillId="0" borderId="18" xfId="1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10" fontId="0" fillId="0" borderId="0" xfId="2" applyNumberFormat="1" applyFont="1"/>
    <xf numFmtId="0" fontId="0" fillId="0" borderId="0" xfId="0" quotePrefix="1"/>
    <xf numFmtId="166" fontId="0" fillId="0" borderId="0" xfId="1" applyNumberFormat="1" applyFont="1"/>
    <xf numFmtId="164" fontId="0" fillId="0" borderId="0" xfId="0" applyNumberForma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quotePrefix="1" applyAlignment="1">
      <alignment horizontal="left"/>
    </xf>
    <xf numFmtId="10" fontId="22" fillId="0" borderId="0" xfId="2" applyNumberFormat="1" applyFont="1" applyBorder="1" applyAlignment="1">
      <alignment horizontal="right"/>
    </xf>
    <xf numFmtId="0" fontId="0" fillId="0" borderId="0" xfId="0" applyAlignment="1">
      <alignment horizontal="right"/>
    </xf>
    <xf numFmtId="10" fontId="22" fillId="0" borderId="0" xfId="2" applyNumberFormat="1" applyFont="1" applyFill="1" applyBorder="1" applyAlignment="1">
      <alignment horizontal="right"/>
    </xf>
    <xf numFmtId="166" fontId="22" fillId="0" borderId="0" xfId="1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0" fontId="3" fillId="2" borderId="0" xfId="3" applyFill="1" applyAlignment="1">
      <alignment horizontal="left" wrapText="1"/>
    </xf>
    <xf numFmtId="166" fontId="3" fillId="0" borderId="0" xfId="5" applyNumberFormat="1" applyFont="1" applyFill="1" applyBorder="1" applyAlignment="1">
      <alignment horizontal="right"/>
    </xf>
    <xf numFmtId="0" fontId="25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170" fontId="0" fillId="0" borderId="0" xfId="0" applyNumberFormat="1" applyAlignment="1">
      <alignment horizontal="center"/>
    </xf>
    <xf numFmtId="166" fontId="0" fillId="0" borderId="19" xfId="1" applyNumberFormat="1" applyFont="1" applyFill="1" applyBorder="1" applyAlignment="1">
      <alignment horizontal="center"/>
    </xf>
    <xf numFmtId="0" fontId="4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left" vertical="center" wrapText="1"/>
    </xf>
    <xf numFmtId="0" fontId="3" fillId="2" borderId="1" xfId="3" applyFill="1" applyBorder="1" applyAlignment="1">
      <alignment vertical="center" wrapText="1"/>
    </xf>
    <xf numFmtId="0" fontId="3" fillId="2" borderId="1" xfId="3" applyFill="1" applyBorder="1" applyAlignment="1">
      <alignment horizontal="center" vertical="center" wrapText="1"/>
    </xf>
    <xf numFmtId="0" fontId="4" fillId="0" borderId="0" xfId="3" applyFont="1" applyFill="1" applyAlignment="1">
      <alignment horizontal="right"/>
    </xf>
    <xf numFmtId="0" fontId="9" fillId="0" borderId="0" xfId="3" applyFont="1" applyFill="1" applyAlignment="1">
      <alignment horizontal="left" wrapText="1"/>
    </xf>
    <xf numFmtId="3" fontId="8" fillId="0" borderId="1" xfId="3" applyNumberFormat="1" applyFont="1" applyFill="1" applyBorder="1" applyAlignment="1">
      <alignment horizontal="right"/>
    </xf>
    <xf numFmtId="166" fontId="0" fillId="0" borderId="0" xfId="0" quotePrefix="1" applyNumberFormat="1" applyAlignment="1">
      <alignment horizontal="left"/>
    </xf>
  </cellXfs>
  <cellStyles count="6">
    <cellStyle name="Comma" xfId="1" builtinId="3"/>
    <cellStyle name="Comma 2" xfId="4" xr:uid="{5822C993-216D-48BF-A77F-8B87B5AFF0D9}"/>
    <cellStyle name="Comma 2 2" xfId="5" xr:uid="{D8345EBE-2B8C-4A88-A911-95F5047D85F2}"/>
    <cellStyle name="Normal" xfId="0" builtinId="0"/>
    <cellStyle name="Normal 2" xfId="3" xr:uid="{5C4AC8B7-6F6F-4086-ABC2-A78985ABF269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tarioenergyboard-my.sharepoint.com/Limited/Performance_Assessment/6.%20Data%20Validations/2018%20RRR/Annual%20Validations/2.1.7/RRR%202.1.7%20Respons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Supporting%20Documents\EB-2010-0379%20PEG%20TFP%20and%20BM%20database%20calculat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diek\Local%20Settings\Temporary%20Internet%20Files\OLKA\Exhibit%203%20Distribution%20Revenue%20Throughputs%20-%20Blan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4%20Audit%20&amp;%20Review\2014%20-%202015%20Audit%20Planning\ROE%20Project\Investment%20and%20Reliability%20Performance%20Dashboard_2013%20+-10%25%20metho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ele\Downloads\Regulatory%20Return%20on%20Rate%20Base%20-%20June%207,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eungmi\Local%20Settings\Temporary%20Internet%20Files\Content.Outlook\3AKW1YUE\2011%20ED%202%201%207%20ELECTRICITY%20Trial%20Balanc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wando\%7bProfile%7d\Desktop\Consumer%20Complaint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eungmi\Local%20Settings\Temporary%20Internet%20Files\Content.Outlook\3AKW1YUE\2011%20ED%202%201%207%20ELECTRICITY%20Trial%20Balance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mited\Audit\2015%20Audits%20and%20Reviews\ROE%20sector%20review\Investment%20Reliability%20Model\investment%20&amp;%20reliability%20model%20-%20for%20the%20fiscal%20year%202014_24Sept_9am_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"/>
      <sheetName val="B"/>
      <sheetName val="C"/>
      <sheetName val="D"/>
      <sheetName val="E"/>
      <sheetName val="F"/>
      <sheetName val="G"/>
      <sheetName val="H"/>
      <sheetName val="I"/>
      <sheetName val="TB 5605"/>
      <sheetName val="2152 Other"/>
      <sheetName val="J"/>
      <sheetName val="K"/>
      <sheetName val="L"/>
      <sheetName val="M"/>
      <sheetName val="N"/>
      <sheetName val="O"/>
      <sheetName val="P"/>
      <sheetName val="Q"/>
      <sheetName val="Lists"/>
      <sheetName val="2.1.7 (Explanation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dustry TFP Calculations"/>
      <sheetName val="2. BM Database"/>
      <sheetName val="3. TFP Database"/>
      <sheetName val="4. OM&amp;A Calculation"/>
      <sheetName val="5. Capital Calculations for TFP"/>
      <sheetName val="6. Capital Calculations for BM"/>
      <sheetName val="7. OM&amp;A Price"/>
      <sheetName val="8. smart meter OM&amp;A adjustment"/>
      <sheetName val="9. Z variables"/>
      <sheetName val="10. Q Capital Data"/>
      <sheetName val="12. Q Output"/>
      <sheetName val="14. AWE cansim"/>
      <sheetName val="15. gdpipi fdd can"/>
      <sheetName val="17. Historical Asset Price"/>
      <sheetName val="18. data request responses"/>
      <sheetName val="19. 2012DR"/>
      <sheetName val="20. Late DR companies"/>
      <sheetName val="21. Aggregate HV charges"/>
      <sheetName val="22. HV-Related O&amp;M Exp"/>
      <sheetName val="23. LV Charges Included in BM"/>
      <sheetName val="24. 2012 data"/>
      <sheetName val="25. 2012 data raw "/>
      <sheetName val="26. data0211"/>
      <sheetName val="27. 2011 data "/>
      <sheetName val="28. 2010 data"/>
      <sheetName val="29. 2009 data"/>
      <sheetName val="30. 2008 data"/>
      <sheetName val="31. 2007 data"/>
      <sheetName val="32. 2006 data"/>
      <sheetName val="33. 2005 data"/>
      <sheetName val="34. 2004 data"/>
      <sheetName val="35. 2003 data"/>
      <sheetName val="36. 2002 data"/>
      <sheetName val="37. Gross Plant (2012)"/>
      <sheetName val="38. Gross Plant"/>
      <sheetName val="39. 1860 2012"/>
      <sheetName val="40. 1860 meter data"/>
      <sheetName val="41. Output data"/>
      <sheetName val="43. Company Selection"/>
      <sheetName val="44. Verification - Gross Plant"/>
      <sheetName val="45. Verification -  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  <sheetName val="Macro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 UTILITY"/>
      <sheetName val="Comprehensive Analysis"/>
      <sheetName val="Chart Info"/>
      <sheetName val="Charts"/>
      <sheetName val="2-3 Charts (2)"/>
      <sheetName val="2-4 Dashboard"/>
      <sheetName val="Dashboard (w performance)"/>
      <sheetName val="ScoreCard Summary Report - FINA"/>
      <sheetName val="1. Overview-Utility Scores"/>
      <sheetName val="3-1. Analysis of Under-Earners"/>
      <sheetName val="3-2. Analysis of Over-earners"/>
      <sheetName val="4. Peer &amp; Size Group"/>
      <sheetName val="5. 2013 ROE"/>
      <sheetName val="5-1. Prior Years' ROE"/>
      <sheetName val="Under Over 2 Years"/>
      <sheetName val="6. By Peer Group"/>
      <sheetName val="7. By Utility Size (# customer)"/>
      <sheetName val="By Utility Size (total cost)"/>
      <sheetName val="8. Profitability Ratio"/>
      <sheetName val="9. Group I Inv + cost"/>
      <sheetName val="10. Group II Inv + cost"/>
      <sheetName val="11. Group III Inv + cost"/>
      <sheetName val="12. Group IV Inv + cost"/>
      <sheetName val="13. Group V Inv + cost"/>
      <sheetName val="14. 2013 ROE Staff Calculation"/>
      <sheetName val="15. 2013 ROE (July 31, 2014)"/>
      <sheetName val="16. Distribution Rev"/>
      <sheetName val="17. PP&amp;E"/>
      <sheetName val="18. 2012 Total Cost"/>
      <sheetName val="18. 2013 Total Cost"/>
      <sheetName val="19. OM&amp;A"/>
      <sheetName val="20. 2013 TB"/>
      <sheetName val="21. 2013 TB (raw)"/>
      <sheetName val="22. 2013 Distribution asset"/>
      <sheetName val="23. 2012 Distribution asset"/>
      <sheetName val="24. 2011 Distribution Asset"/>
      <sheetName val="25. 2011 Investment + OM&amp;A"/>
      <sheetName val="26. 06-12 Profitability Ratio"/>
      <sheetName val="27. Total Customer Numbers Q4"/>
      <sheetName val="ROE Summary_Jun 17"/>
      <sheetName val="28. Info frm last COS"/>
      <sheetName val="29. next Rebasing"/>
      <sheetName val="30. EnWin PPE adjustment"/>
      <sheetName val="31. Enersource PPE adj"/>
      <sheetName val="32. PowerStream PPE adj"/>
      <sheetName val="33. Horizon PPE adj"/>
      <sheetName val="34. Guelph PPE adj"/>
      <sheetName val="35. OE - SR - SAIDI"/>
      <sheetName val="36. OE - SR - SAIFI"/>
      <sheetName val="37. AFS vs. TB overview"/>
      <sheetName val="Halton HIlls"/>
      <sheetName val="FP - FR - Leverage  -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 of Terms"/>
      <sheetName val="Lists"/>
      <sheetName val="Cost per Customer"/>
      <sheetName val="2005 data"/>
      <sheetName val="2004 data"/>
      <sheetName val="2003 data"/>
      <sheetName val="2002 data"/>
      <sheetName val="2006 data"/>
      <sheetName val="2007 data"/>
      <sheetName val="Distribution Rev 2008"/>
      <sheetName val="2008 data"/>
      <sheetName val="2009 data"/>
      <sheetName val="2010 data"/>
      <sheetName val="Gas Distributors"/>
      <sheetName val="Large Customers 2008"/>
      <sheetName val="Total Scoring "/>
      <sheetName val="NOTES "/>
      <sheetName val="Scoring of Regulatory Return"/>
      <sheetName val="Scoring of Current Ratio"/>
      <sheetName val="Total OM&amp;A Per Customer"/>
      <sheetName val="Chosen for Rebasing 2009"/>
      <sheetName val="Reg Return 3 ways"/>
      <sheetName val="Overearners for 2010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 Complaints - Summary (2)"/>
      <sheetName val="2010 Customers"/>
      <sheetName val="2010 Complaints - Raw Data"/>
      <sheetName val="Total Complaints 07-10"/>
      <sheetName val="2010 Complaints - Summary"/>
      <sheetName val="Scatter Plots"/>
      <sheetName val="Graphs - by category"/>
      <sheetName val="Large LDCs - Trending &amp; risk"/>
      <sheetName val="Large - Content + Graphs"/>
      <sheetName val="Medium LDCs -trending &amp; risk "/>
      <sheetName val="2010 Complaints - Large"/>
      <sheetName val="2010 Complaints - Med"/>
      <sheetName val="Med - Content + Graphs"/>
      <sheetName val="2010 Complaints - Small"/>
      <sheetName val="Small Utilities - trend &amp; risk "/>
      <sheetName val="Small - Content + Graphs"/>
      <sheetName val="Macro1"/>
      <sheetName val="Distribution Revenue by Sourc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PAGE"/>
      <sheetName val="for UO min&amp;max"/>
      <sheetName val="Summary - Underearners"/>
      <sheetName val="Summary - Overearners"/>
      <sheetName val="UO Chart Info Entry"/>
      <sheetName val="Underearner ROE Profitability"/>
      <sheetName val="Overearner ROE Profitability"/>
      <sheetName val="UO Charts"/>
      <sheetName val="UO Scorecard Inv Dashboard"/>
      <sheetName val="customers"/>
      <sheetName val="MULTIPLE UTILITIES"/>
      <sheetName val="LEGENDS"/>
      <sheetName val="multi Chart Info"/>
      <sheetName val="regulatory &amp; Profitability"/>
      <sheetName val="multi Other charts"/>
      <sheetName val="multi chart plot - Size"/>
      <sheetName val="multi Scorecard Dashboard"/>
      <sheetName val="multi Size Inv &amp; Rel Dashboard"/>
      <sheetName val="Size - Chart1 Info"/>
      <sheetName val="Size - Chart2 Info"/>
      <sheetName val="Size - Chart3 Info"/>
      <sheetName val="Size - Chart4 Info"/>
      <sheetName val="Size - Chart5 Info"/>
      <sheetName val="Size - Chart6 Info"/>
      <sheetName val="ONE UTILITY"/>
      <sheetName val="One Chart Info"/>
      <sheetName val="Comprehensive Analysis"/>
      <sheetName val="One Charts - Size"/>
      <sheetName val="One Dashboard"/>
      <sheetName val="1. Overview-Utility Scores"/>
      <sheetName val="2. Peer &amp; Size Group"/>
      <sheetName val="3. 2012 - 2014 ROE"/>
      <sheetName val="4. By Peer Group"/>
      <sheetName val="5. By Utility Size (# customer)"/>
      <sheetName val="6. Profitability Ratio"/>
      <sheetName val="7. Group I Inv + cost"/>
      <sheetName val="8. Group II Inv + cost"/>
      <sheetName val="9. Group III Inv + cost"/>
      <sheetName val="10. Group IV Inv + cost"/>
      <sheetName val="11. Group V Inv + cost"/>
      <sheetName val="12. 2014 ROE Staff Calculation"/>
      <sheetName val="13. Distribution asset"/>
      <sheetName val="14. PP&amp;E"/>
      <sheetName val="15. 2014 Total Cost"/>
      <sheetName val="16. 2014 TB"/>
      <sheetName val="17. ROE"/>
      <sheetName val="18. scorecard info"/>
      <sheetName val="19. 2011 Investment + OM&amp;A"/>
      <sheetName val="20. Past Profitability Ratio"/>
      <sheetName val="21. Total Customer Numbers Q4"/>
      <sheetName val="22. Info frm last COS"/>
      <sheetName val="23. next Rebasing"/>
      <sheetName val="24. EnWin PPE adjustment"/>
      <sheetName val="25. Enersource PPE adj"/>
      <sheetName val="26. PowerStream PPE adj"/>
      <sheetName val="27. Horizon PPE adj"/>
      <sheetName val="28. Guelph PPE adj"/>
      <sheetName val="29. Halton Hills PPE adj"/>
      <sheetName val="30. OE - SR - SAIDI"/>
      <sheetName val="31. OE - SR - SAIFI"/>
      <sheetName val="34. net dist asset add size"/>
      <sheetName val="35. % accum depn size"/>
      <sheetName val="36. dist asset % size"/>
      <sheetName val="37. net dist PP&amp;E size"/>
      <sheetName val="38. total cost size"/>
      <sheetName val="39. OM&amp;A size"/>
      <sheetName val="40. net dist asset add peer"/>
      <sheetName val="41. % accum depn peer"/>
      <sheetName val="42. dist asset % peer"/>
      <sheetName val="43. net dist PP&amp;E peer"/>
      <sheetName val="44. total cost peer"/>
      <sheetName val="45. OM&amp;A peer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ustapha El-Baba" id="{E46145FD-C96C-493E-8131-4148A795CCA1}" userId="S::el-babam@miltonhydro.com::7850dfc2-0dea-4041-8606-e548e5b2440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2-05-07T13:51:47.53" personId="{E46145FD-C96C-493E-8131-4148A795CCA1}" id="{FFB09EAE-7805-4608-B7D8-43D25BD5A028}">
    <text>Middlesex Power acquired Newbury Power Inc. Middlesex Power is wholly owned by Chatham-Kent Energy Inc.</text>
  </threadedComment>
  <threadedComment ref="C16" dT="2022-05-07T13:54:43.76" personId="{E46145FD-C96C-493E-8131-4148A795CCA1}" id="{0720F95C-E1CB-4FC2-B05F-FB5AA252D9E1}" parentId="{FFB09EAE-7805-4608-B7D8-43D25BD5A028}">
    <text>Middlesex Power also acquired Dutton Hydro Limited, as part of the same application.</text>
  </threadedComment>
  <threadedComment ref="C16" dT="2022-05-07T19:31:22.58" personId="{E46145FD-C96C-493E-8131-4148A795CCA1}" id="{A8FDC35F-8570-47C2-A98A-F6D9C9FB2097}" parentId="{FFB09EAE-7805-4608-B7D8-43D25BD5A028}">
    <text>Entegrus Powerlines Inc. acquired Chatham-Kent Energy Inc.; CKE previously acquired Middlesex Power.</text>
  </threadedComment>
  <threadedComment ref="C28" dT="2022-05-07T14:39:47.05" personId="{E46145FD-C96C-493E-8131-4148A795CCA1}" id="{705E1243-1E83-494F-B284-EE000B52B5E8}">
    <text>Formerly Veridian and Whitby Hydro</text>
  </threadedComment>
  <threadedComment ref="C52" dT="2022-05-07T13:51:47.53" personId="{E46145FD-C96C-493E-8131-4148A795CCA1}" id="{114EAD76-791F-43C1-BEFC-FCDFBFF5ED3B}">
    <text>Middlesex Power acquired Newbury Power Inc. Middlesex Power is wholly owned by Chatham-Kent Energy Inc.</text>
  </threadedComment>
  <threadedComment ref="C61" dT="2022-05-07T19:46:08.23" personId="{E46145FD-C96C-493E-8131-4148A795CCA1}" id="{A6FCA142-2DDB-4EEF-A6AB-0E1D5EE81957}">
    <text>OEB approved Hydro One's acquisition of Orillia Power Distribution Corporation on April 30th 2020.</text>
  </threadedComment>
  <threadedComment ref="C66" dT="2022-05-07T19:46:41.43" personId="{E46145FD-C96C-493E-8131-4148A795CCA1}" id="{C1B37B25-4301-4EAB-979A-4024D70E5C33}">
    <text>As of June 1, 2021, Peterborough Distribution Inc. customers began receiving electricity service from Hydro One Networks Inc.</text>
  </threadedComment>
  <threadedComment ref="C83" dT="2022-05-10T12:44:00.56" personId="{E46145FD-C96C-493E-8131-4148A795CCA1}" id="{E3C33D40-CA09-4047-A0BA-449B7E704426}">
    <text>Alectra Utilities Corporation -&gt;formerly Guelph Hydro -&gt; formerly Wellignton Electric Distribution Company.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4FEE-0300-4501-8A6B-41F521C4E37A}">
  <dimension ref="A1:I68"/>
  <sheetViews>
    <sheetView workbookViewId="0">
      <selection activeCell="H11" sqref="H11"/>
    </sheetView>
  </sheetViews>
  <sheetFormatPr defaultRowHeight="15"/>
  <cols>
    <col min="1" max="1" width="46.28515625" style="61" bestFit="1" customWidth="1"/>
    <col min="2" max="3" width="22.42578125" style="61" customWidth="1"/>
    <col min="4" max="4" width="22.42578125" style="65" customWidth="1"/>
    <col min="5" max="5" width="22.42578125" customWidth="1"/>
    <col min="7" max="9" width="10.28515625" bestFit="1" customWidth="1"/>
  </cols>
  <sheetData>
    <row r="1" spans="1:9" ht="15.75">
      <c r="A1" s="71" t="s">
        <v>0</v>
      </c>
      <c r="B1" s="71"/>
      <c r="C1" s="71"/>
      <c r="D1" s="71"/>
      <c r="E1" s="71"/>
    </row>
    <row r="2" spans="1:9" ht="30.75">
      <c r="A2" s="59" t="s">
        <v>1</v>
      </c>
      <c r="B2" s="59" t="s">
        <v>2</v>
      </c>
      <c r="C2" s="59" t="s">
        <v>3</v>
      </c>
      <c r="D2" s="62" t="s">
        <v>4</v>
      </c>
      <c r="E2" s="62" t="s">
        <v>5</v>
      </c>
    </row>
    <row r="3" spans="1:9">
      <c r="A3" s="60" t="s">
        <v>6</v>
      </c>
      <c r="B3" s="67">
        <v>19858</v>
      </c>
      <c r="C3" s="67">
        <v>41221</v>
      </c>
      <c r="D3" s="64">
        <v>1.0757880954778931</v>
      </c>
      <c r="E3" s="55">
        <v>4.9894195016981113E-2</v>
      </c>
      <c r="F3" s="56"/>
      <c r="G3" s="57"/>
      <c r="H3" s="57"/>
      <c r="I3" s="55"/>
    </row>
    <row r="4" spans="1:9">
      <c r="A4" s="60" t="s">
        <v>7</v>
      </c>
      <c r="B4" s="67">
        <v>13793</v>
      </c>
      <c r="C4" s="67">
        <v>19281</v>
      </c>
      <c r="D4" s="64">
        <v>0.39788298412238093</v>
      </c>
      <c r="E4" s="55">
        <v>2.2581789906369165E-2</v>
      </c>
      <c r="I4" s="58"/>
    </row>
    <row r="5" spans="1:9">
      <c r="A5" s="60" t="s">
        <v>8</v>
      </c>
      <c r="B5" s="67">
        <v>54677</v>
      </c>
      <c r="C5" s="67">
        <v>74001</v>
      </c>
      <c r="D5" s="64">
        <v>0.35342099968908314</v>
      </c>
      <c r="E5" s="55">
        <v>2.0380602493304867E-2</v>
      </c>
    </row>
    <row r="6" spans="1:9">
      <c r="A6" s="60" t="s">
        <v>9</v>
      </c>
      <c r="B6" s="67">
        <v>10545</v>
      </c>
      <c r="C6" s="67">
        <v>14238</v>
      </c>
      <c r="D6" s="64">
        <v>0.35021337126600283</v>
      </c>
      <c r="E6" s="55">
        <v>2.0219202735429542E-2</v>
      </c>
    </row>
    <row r="7" spans="1:9">
      <c r="A7" s="60" t="s">
        <v>10</v>
      </c>
      <c r="B7" s="67">
        <v>1791</v>
      </c>
      <c r="C7" s="67">
        <v>2409</v>
      </c>
      <c r="D7" s="64">
        <v>0.34505862646566166</v>
      </c>
      <c r="E7" s="55">
        <v>1.9959077816496196E-2</v>
      </c>
    </row>
    <row r="8" spans="1:9">
      <c r="A8" s="60" t="s">
        <v>11</v>
      </c>
      <c r="B8" s="67">
        <v>7466</v>
      </c>
      <c r="C8" s="67">
        <v>9632</v>
      </c>
      <c r="D8" s="64">
        <v>0.29011518885614784</v>
      </c>
      <c r="E8" s="55">
        <v>1.7127116134412423E-2</v>
      </c>
    </row>
    <row r="9" spans="1:9">
      <c r="A9" s="60" t="s">
        <v>12</v>
      </c>
      <c r="B9" s="67">
        <v>14124</v>
      </c>
      <c r="C9" s="67">
        <v>18203</v>
      </c>
      <c r="D9" s="64">
        <v>0.28879920702350609</v>
      </c>
      <c r="E9" s="55">
        <v>1.7057915161553305E-2</v>
      </c>
    </row>
    <row r="10" spans="1:9">
      <c r="A10" s="60" t="s">
        <v>13</v>
      </c>
      <c r="B10" s="67">
        <v>79487</v>
      </c>
      <c r="C10" s="67">
        <v>99026</v>
      </c>
      <c r="D10" s="64">
        <v>0.24581378086982777</v>
      </c>
      <c r="E10" s="55">
        <v>1.4760472584377515E-2</v>
      </c>
    </row>
    <row r="11" spans="1:9">
      <c r="A11" s="60" t="s">
        <v>14</v>
      </c>
      <c r="B11" s="67">
        <v>8551</v>
      </c>
      <c r="C11" s="67">
        <v>10639</v>
      </c>
      <c r="D11" s="64">
        <v>0.24418196702140099</v>
      </c>
      <c r="E11" s="55">
        <v>1.4671806939788645E-2</v>
      </c>
    </row>
    <row r="12" spans="1:9">
      <c r="A12" s="60" t="s">
        <v>15</v>
      </c>
      <c r="B12" s="67">
        <v>278581</v>
      </c>
      <c r="C12" s="67">
        <v>346347</v>
      </c>
      <c r="D12" s="64">
        <v>0.24325420613753271</v>
      </c>
      <c r="E12" s="55">
        <v>1.4621348053155625E-2</v>
      </c>
    </row>
    <row r="13" spans="1:9">
      <c r="A13" s="60" t="s">
        <v>16</v>
      </c>
      <c r="B13" s="67">
        <v>9530</v>
      </c>
      <c r="C13" s="67">
        <v>11684</v>
      </c>
      <c r="D13" s="64">
        <v>0.2260230849947534</v>
      </c>
      <c r="E13" s="55">
        <v>1.3677740457874066E-2</v>
      </c>
    </row>
    <row r="14" spans="1:9">
      <c r="A14" s="60" t="s">
        <v>17</v>
      </c>
      <c r="B14" s="67">
        <v>866410</v>
      </c>
      <c r="C14" s="67">
        <v>1062040</v>
      </c>
      <c r="D14" s="64">
        <v>0.22579379277709169</v>
      </c>
      <c r="E14" s="55">
        <v>1.3665100744536529E-2</v>
      </c>
    </row>
    <row r="15" spans="1:9">
      <c r="A15" s="60" t="s">
        <v>18</v>
      </c>
      <c r="B15" s="67">
        <v>6343</v>
      </c>
      <c r="C15" s="67">
        <v>7719</v>
      </c>
      <c r="D15" s="64">
        <v>0.21693205107993063</v>
      </c>
      <c r="E15" s="55">
        <v>1.3174899438346488E-2</v>
      </c>
    </row>
    <row r="16" spans="1:9">
      <c r="A16" s="60" t="s">
        <v>19</v>
      </c>
      <c r="B16" s="67">
        <v>48041</v>
      </c>
      <c r="C16" s="67">
        <v>58438</v>
      </c>
      <c r="D16" s="64">
        <v>0.21641930850731667</v>
      </c>
      <c r="E16" s="55">
        <v>1.3146434410066909E-2</v>
      </c>
    </row>
    <row r="17" spans="1:5">
      <c r="A17" s="60" t="s">
        <v>20</v>
      </c>
      <c r="B17" s="67">
        <v>36682</v>
      </c>
      <c r="C17" s="67">
        <v>44187</v>
      </c>
      <c r="D17" s="64">
        <v>0.20459625974592444</v>
      </c>
      <c r="E17" s="55">
        <v>1.2486949409219683E-2</v>
      </c>
    </row>
    <row r="18" spans="1:5">
      <c r="A18" s="60" t="s">
        <v>21</v>
      </c>
      <c r="B18" s="67">
        <v>49498</v>
      </c>
      <c r="C18" s="67">
        <v>59486</v>
      </c>
      <c r="D18" s="64">
        <v>0.20178593074467654</v>
      </c>
      <c r="E18" s="55">
        <v>1.2329301899158152E-2</v>
      </c>
    </row>
    <row r="19" spans="1:5">
      <c r="A19" s="60" t="s">
        <v>22</v>
      </c>
      <c r="B19" s="67">
        <v>10609</v>
      </c>
      <c r="C19" s="67">
        <v>12697</v>
      </c>
      <c r="D19" s="66">
        <v>0.1968140258271279</v>
      </c>
      <c r="E19" s="55">
        <v>1.2049554443021915E-2</v>
      </c>
    </row>
    <row r="20" spans="1:5">
      <c r="A20" s="60" t="s">
        <v>23</v>
      </c>
      <c r="B20" s="67">
        <v>6086</v>
      </c>
      <c r="C20" s="67">
        <v>7283</v>
      </c>
      <c r="D20" s="66">
        <v>0.19668090699967139</v>
      </c>
      <c r="E20" s="55">
        <v>1.2042049526325593E-2</v>
      </c>
    </row>
    <row r="21" spans="1:5">
      <c r="A21" s="60" t="s">
        <v>24</v>
      </c>
      <c r="B21" s="67">
        <v>56495</v>
      </c>
      <c r="C21" s="67">
        <v>67303</v>
      </c>
      <c r="D21" s="66">
        <v>0.1913089653951677</v>
      </c>
      <c r="E21" s="55">
        <v>1.1738540438824829E-2</v>
      </c>
    </row>
    <row r="22" spans="1:5">
      <c r="A22" s="60" t="s">
        <v>25</v>
      </c>
      <c r="B22" s="67">
        <v>10626</v>
      </c>
      <c r="C22" s="67">
        <v>12611</v>
      </c>
      <c r="D22" s="66">
        <v>0.18680594767551284</v>
      </c>
      <c r="E22" s="55">
        <v>1.2308391006036423E-2</v>
      </c>
    </row>
    <row r="23" spans="1:5">
      <c r="A23" s="60" t="s">
        <v>26</v>
      </c>
      <c r="B23" s="67">
        <v>142965</v>
      </c>
      <c r="C23" s="67">
        <v>169489</v>
      </c>
      <c r="D23" s="66">
        <v>0.18552792641555627</v>
      </c>
      <c r="E23" s="55">
        <v>1.1410487459583507E-2</v>
      </c>
    </row>
    <row r="24" spans="1:5">
      <c r="A24" s="60" t="s">
        <v>27</v>
      </c>
      <c r="B24" s="67">
        <v>12374</v>
      </c>
      <c r="C24" s="67">
        <v>14552</v>
      </c>
      <c r="D24" s="66">
        <v>0.17601422337158559</v>
      </c>
      <c r="E24" s="55">
        <v>1.0867354956454411E-2</v>
      </c>
    </row>
    <row r="25" spans="1:5">
      <c r="A25" s="60" t="s">
        <v>28</v>
      </c>
      <c r="B25" s="67">
        <v>138046</v>
      </c>
      <c r="C25" s="67">
        <v>162140</v>
      </c>
      <c r="D25" s="64">
        <v>0.17453602422380946</v>
      </c>
      <c r="E25" s="55">
        <v>1.0782597451071352E-2</v>
      </c>
    </row>
    <row r="26" spans="1:5">
      <c r="A26" s="60" t="s">
        <v>29</v>
      </c>
      <c r="B26" s="67">
        <v>48671</v>
      </c>
      <c r="C26" s="67">
        <v>56973</v>
      </c>
      <c r="D26" s="64">
        <v>0.17057385301308789</v>
      </c>
      <c r="E26" s="55">
        <v>1.0554921042744914E-2</v>
      </c>
    </row>
    <row r="27" spans="1:5">
      <c r="A27" s="60" t="s">
        <v>30</v>
      </c>
      <c r="B27" s="67">
        <v>20699</v>
      </c>
      <c r="C27" s="67">
        <v>23953</v>
      </c>
      <c r="D27" s="64">
        <v>0.15720566210928064</v>
      </c>
      <c r="E27" s="55">
        <v>9.781407424361177E-3</v>
      </c>
    </row>
    <row r="28" spans="1:5">
      <c r="A28" s="60" t="s">
        <v>31</v>
      </c>
      <c r="B28" s="67">
        <v>59537</v>
      </c>
      <c r="C28" s="67">
        <v>68568</v>
      </c>
      <c r="D28" s="64">
        <v>0.15168718611955589</v>
      </c>
      <c r="E28" s="55">
        <v>9.4596614559705472E-3</v>
      </c>
    </row>
    <row r="29" spans="1:5">
      <c r="A29" s="60" t="s">
        <v>32</v>
      </c>
      <c r="B29" s="67">
        <v>676678</v>
      </c>
      <c r="C29" s="67">
        <v>779176</v>
      </c>
      <c r="D29" s="64">
        <v>0.15147233987214007</v>
      </c>
      <c r="E29" s="55">
        <v>9.4471061078571505E-3</v>
      </c>
    </row>
    <row r="30" spans="1:5">
      <c r="A30" s="60" t="s">
        <v>33</v>
      </c>
      <c r="B30" s="67">
        <v>18860</v>
      </c>
      <c r="C30" s="67">
        <v>21654</v>
      </c>
      <c r="D30" s="64">
        <v>0.14814422057264051</v>
      </c>
      <c r="E30" s="55">
        <v>9.2523351663067466E-3</v>
      </c>
    </row>
    <row r="31" spans="1:5">
      <c r="A31" s="60" t="s">
        <v>34</v>
      </c>
      <c r="B31" s="67">
        <v>12260</v>
      </c>
      <c r="C31" s="67">
        <v>13936</v>
      </c>
      <c r="D31" s="64">
        <v>0.1367047308319739</v>
      </c>
      <c r="E31" s="55">
        <v>8.5788216190287869E-3</v>
      </c>
    </row>
    <row r="32" spans="1:5">
      <c r="A32" s="60" t="s">
        <v>35</v>
      </c>
      <c r="B32" s="67">
        <v>19873</v>
      </c>
      <c r="C32" s="67">
        <v>22564</v>
      </c>
      <c r="D32" s="64">
        <v>0.13540985256377999</v>
      </c>
      <c r="E32" s="55">
        <v>8.5021859697966828E-3</v>
      </c>
    </row>
    <row r="33" spans="1:5">
      <c r="A33" s="60" t="s">
        <v>36</v>
      </c>
      <c r="B33" s="67">
        <v>35986</v>
      </c>
      <c r="C33" s="67">
        <v>40662</v>
      </c>
      <c r="D33" s="64">
        <v>0.12993942088590008</v>
      </c>
      <c r="E33" s="55">
        <v>8.1775228654759058E-3</v>
      </c>
    </row>
    <row r="34" spans="1:5">
      <c r="A34" s="60" t="s">
        <v>37</v>
      </c>
      <c r="B34" s="67">
        <v>3416</v>
      </c>
      <c r="C34" s="67">
        <v>3859</v>
      </c>
      <c r="D34" s="64">
        <v>0.12968384074941453</v>
      </c>
      <c r="E34" s="55">
        <v>8.162318666828039E-3</v>
      </c>
    </row>
    <row r="35" spans="1:5">
      <c r="A35" s="60" t="s">
        <v>38</v>
      </c>
      <c r="B35" s="67">
        <v>1130</v>
      </c>
      <c r="C35" s="67">
        <v>1273</v>
      </c>
      <c r="D35" s="64">
        <v>0.12654867256637167</v>
      </c>
      <c r="E35" s="55">
        <v>7.9755490465751588E-3</v>
      </c>
    </row>
    <row r="36" spans="1:5">
      <c r="A36" s="60" t="s">
        <v>39</v>
      </c>
      <c r="B36" s="67">
        <v>20952</v>
      </c>
      <c r="C36" s="67">
        <v>23547</v>
      </c>
      <c r="D36" s="64">
        <v>0.12385452462772051</v>
      </c>
      <c r="E36" s="55">
        <v>7.814664110123104E-3</v>
      </c>
    </row>
    <row r="37" spans="1:5">
      <c r="A37" s="60" t="s">
        <v>40</v>
      </c>
      <c r="B37" s="67">
        <v>10190</v>
      </c>
      <c r="C37" s="67">
        <v>11442</v>
      </c>
      <c r="D37" s="64">
        <v>0.12286555446516192</v>
      </c>
      <c r="E37" s="55">
        <v>7.7555159941535834E-3</v>
      </c>
    </row>
    <row r="38" spans="1:5">
      <c r="A38" s="60" t="s">
        <v>41</v>
      </c>
      <c r="B38" s="67">
        <v>21430</v>
      </c>
      <c r="C38" s="67">
        <v>24054</v>
      </c>
      <c r="D38" s="64">
        <v>0.12244517032197853</v>
      </c>
      <c r="E38" s="55">
        <v>7.7303590213517737E-3</v>
      </c>
    </row>
    <row r="39" spans="1:5">
      <c r="A39" s="60" t="s">
        <v>42</v>
      </c>
      <c r="B39" s="67">
        <v>1217212</v>
      </c>
      <c r="C39" s="67">
        <v>1361102</v>
      </c>
      <c r="D39" s="64">
        <v>0.11821276819485842</v>
      </c>
      <c r="E39" s="55">
        <v>7.4765890274048896E-3</v>
      </c>
    </row>
    <row r="40" spans="1:5">
      <c r="A40" s="60" t="s">
        <v>43</v>
      </c>
      <c r="B40" s="67">
        <v>27437</v>
      </c>
      <c r="C40" s="67">
        <v>30661</v>
      </c>
      <c r="D40" s="64">
        <v>0.11750555818784852</v>
      </c>
      <c r="E40" s="55">
        <v>7.434098133637379E-3</v>
      </c>
    </row>
    <row r="41" spans="1:5">
      <c r="A41" s="60" t="s">
        <v>44</v>
      </c>
      <c r="B41" s="67">
        <v>33531</v>
      </c>
      <c r="C41" s="67">
        <v>37467</v>
      </c>
      <c r="D41" s="64">
        <v>0.11738391339357609</v>
      </c>
      <c r="E41" s="55">
        <v>7.4267868895034894E-3</v>
      </c>
    </row>
    <row r="42" spans="1:5">
      <c r="A42" s="60" t="s">
        <v>45</v>
      </c>
      <c r="B42" s="67">
        <v>54802</v>
      </c>
      <c r="C42" s="67">
        <v>60587</v>
      </c>
      <c r="D42" s="64">
        <v>0.10556184080872962</v>
      </c>
      <c r="E42" s="55">
        <v>6.7126736054781144E-3</v>
      </c>
    </row>
    <row r="43" spans="1:5">
      <c r="A43" s="60" t="s">
        <v>46</v>
      </c>
      <c r="B43" s="67">
        <v>84254</v>
      </c>
      <c r="C43" s="67">
        <v>90104</v>
      </c>
      <c r="D43" s="64">
        <v>6.9432905262658148E-2</v>
      </c>
      <c r="E43" s="55">
        <v>4.4852630084026845E-3</v>
      </c>
    </row>
    <row r="44" spans="1:5">
      <c r="A44" s="60" t="s">
        <v>47</v>
      </c>
      <c r="B44" s="67">
        <v>27902</v>
      </c>
      <c r="C44" s="67">
        <v>29718</v>
      </c>
      <c r="D44" s="64">
        <v>6.508494014765967E-2</v>
      </c>
      <c r="E44" s="55">
        <v>4.2124844735114131E-3</v>
      </c>
    </row>
    <row r="45" spans="1:5">
      <c r="A45" s="60" t="s">
        <v>48</v>
      </c>
      <c r="B45" s="67">
        <v>4116</v>
      </c>
      <c r="C45" s="67">
        <v>4345</v>
      </c>
      <c r="D45" s="64">
        <v>5.5636540330417879E-2</v>
      </c>
      <c r="E45" s="55">
        <v>3.6161184869512031E-3</v>
      </c>
    </row>
    <row r="46" spans="1:5">
      <c r="A46" s="60" t="s">
        <v>49</v>
      </c>
      <c r="B46" s="67">
        <v>26265</v>
      </c>
      <c r="C46" s="67">
        <v>27718</v>
      </c>
      <c r="D46" s="64">
        <v>5.5320769084332762E-2</v>
      </c>
      <c r="E46" s="55">
        <v>3.5961016631214093E-3</v>
      </c>
    </row>
    <row r="47" spans="1:5">
      <c r="A47" s="60" t="s">
        <v>50</v>
      </c>
      <c r="B47" s="67">
        <v>35208</v>
      </c>
      <c r="C47" s="67">
        <v>36916</v>
      </c>
      <c r="D47" s="64">
        <v>4.8511701885935017E-2</v>
      </c>
      <c r="E47" s="55">
        <v>3.1631075600906389E-3</v>
      </c>
    </row>
    <row r="48" spans="1:5">
      <c r="A48" s="60" t="s">
        <v>51</v>
      </c>
      <c r="B48" s="67">
        <v>5248</v>
      </c>
      <c r="C48" s="67">
        <v>5474</v>
      </c>
      <c r="D48" s="64">
        <v>4.3064024390243899E-2</v>
      </c>
      <c r="E48" s="55">
        <v>2.8147913720946161E-3</v>
      </c>
    </row>
    <row r="49" spans="1:5">
      <c r="A49" s="60" t="s">
        <v>52</v>
      </c>
      <c r="B49" s="67">
        <v>45915</v>
      </c>
      <c r="C49" s="67">
        <v>47865</v>
      </c>
      <c r="D49" s="64">
        <v>4.2469781117281932E-2</v>
      </c>
      <c r="E49" s="55">
        <v>2.7766937148812065E-3</v>
      </c>
    </row>
    <row r="50" spans="1:5">
      <c r="A50" s="60" t="s">
        <v>53</v>
      </c>
      <c r="B50" s="67">
        <v>32497</v>
      </c>
      <c r="C50" s="67">
        <v>33751</v>
      </c>
      <c r="D50" s="64">
        <v>3.8588177370218787E-2</v>
      </c>
      <c r="E50" s="55">
        <v>2.5273396269898107E-3</v>
      </c>
    </row>
    <row r="51" spans="1:5">
      <c r="A51" s="60" t="s">
        <v>54</v>
      </c>
      <c r="B51" s="67">
        <v>23405</v>
      </c>
      <c r="C51" s="67">
        <v>24290</v>
      </c>
      <c r="D51" s="64">
        <v>3.7812433240760522E-2</v>
      </c>
      <c r="E51" s="55">
        <v>2.4774015844744035E-3</v>
      </c>
    </row>
    <row r="52" spans="1:5">
      <c r="A52" s="60" t="s">
        <v>55</v>
      </c>
      <c r="B52" s="67">
        <v>11688</v>
      </c>
      <c r="C52" s="67">
        <v>12124</v>
      </c>
      <c r="D52" s="64">
        <v>3.730321697467498E-2</v>
      </c>
      <c r="E52" s="55">
        <v>3.3350293081149118E-3</v>
      </c>
    </row>
    <row r="53" spans="1:5">
      <c r="A53" s="60" t="s">
        <v>56</v>
      </c>
      <c r="B53" s="67">
        <v>2760</v>
      </c>
      <c r="C53" s="67">
        <v>2841</v>
      </c>
      <c r="D53" s="64">
        <v>2.9347826086956522E-2</v>
      </c>
      <c r="E53" s="55">
        <v>1.9302220276897764E-3</v>
      </c>
    </row>
    <row r="54" spans="1:5">
      <c r="A54" s="60" t="s">
        <v>57</v>
      </c>
      <c r="B54" s="67">
        <v>55405</v>
      </c>
      <c r="C54" s="67">
        <v>56887</v>
      </c>
      <c r="D54" s="64">
        <v>2.6748488403573686E-2</v>
      </c>
      <c r="E54" s="55">
        <v>1.7613494661827822E-3</v>
      </c>
    </row>
    <row r="55" spans="1:5">
      <c r="A55" s="60" t="s">
        <v>58</v>
      </c>
      <c r="B55" s="67">
        <v>5823</v>
      </c>
      <c r="C55" s="67">
        <v>5899</v>
      </c>
      <c r="D55" s="64">
        <v>1.3051691567920316E-2</v>
      </c>
      <c r="E55" s="55">
        <v>8.6485725127127822E-4</v>
      </c>
    </row>
    <row r="56" spans="1:5">
      <c r="A56" s="60" t="s">
        <v>59</v>
      </c>
      <c r="B56" s="67">
        <v>3315</v>
      </c>
      <c r="C56" s="67">
        <v>3328</v>
      </c>
      <c r="D56" s="64">
        <v>3.9215686274509803E-3</v>
      </c>
      <c r="E56" s="55">
        <v>2.609606657208996E-4</v>
      </c>
    </row>
    <row r="57" spans="1:5">
      <c r="A57" s="60" t="s">
        <v>60</v>
      </c>
      <c r="B57" s="67">
        <v>2780</v>
      </c>
      <c r="C57" s="67">
        <v>2659</v>
      </c>
      <c r="D57" s="64">
        <v>-4.3525179856115107E-2</v>
      </c>
      <c r="E57" s="55">
        <v>-2.9623246612848764E-3</v>
      </c>
    </row>
    <row r="58" spans="1:5">
      <c r="A58" s="60" t="s">
        <v>61</v>
      </c>
      <c r="B58" s="67">
        <v>6202</v>
      </c>
      <c r="C58" s="67">
        <v>5929</v>
      </c>
      <c r="D58" s="64">
        <v>-4.4018058690744918E-2</v>
      </c>
      <c r="E58" s="55">
        <v>-2.9965849799246103E-3</v>
      </c>
    </row>
    <row r="59" spans="1:5">
      <c r="A59" s="60" t="s">
        <v>62</v>
      </c>
      <c r="B59" s="67">
        <v>4040</v>
      </c>
      <c r="C59" s="67">
        <v>3761</v>
      </c>
      <c r="D59" s="64">
        <v>-6.9059405940594065E-2</v>
      </c>
      <c r="E59" s="55">
        <v>-4.759292669509918E-3</v>
      </c>
    </row>
    <row r="60" spans="1:5">
      <c r="A60" s="60" t="s">
        <v>63</v>
      </c>
      <c r="B60" s="67">
        <v>1765</v>
      </c>
      <c r="C60" s="67">
        <v>1627</v>
      </c>
      <c r="D60" s="64">
        <v>-7.818696883852691E-2</v>
      </c>
      <c r="E60" s="55">
        <v>-5.4128217452942273E-3</v>
      </c>
    </row>
    <row r="61" spans="1:5">
      <c r="A61" s="60" t="s">
        <v>64</v>
      </c>
      <c r="B61" s="67">
        <v>1353</v>
      </c>
      <c r="C61" s="67">
        <v>1223</v>
      </c>
      <c r="D61" s="64">
        <v>-9.608277900960828E-2</v>
      </c>
      <c r="E61" s="55">
        <v>-6.7118735770688165E-3</v>
      </c>
    </row>
    <row r="62" spans="1:5">
      <c r="B62" s="68"/>
      <c r="C62" s="68"/>
    </row>
    <row r="63" spans="1:5">
      <c r="A63" s="63" t="s">
        <v>65</v>
      </c>
      <c r="B63" s="82"/>
      <c r="C63" s="82"/>
    </row>
    <row r="64" spans="1:5">
      <c r="A64" s="61" t="s">
        <v>66</v>
      </c>
    </row>
    <row r="65" spans="1:2">
      <c r="A65" s="61" t="s">
        <v>67</v>
      </c>
    </row>
    <row r="67" spans="1:2">
      <c r="B67" s="68"/>
    </row>
    <row r="68" spans="1:2">
      <c r="B68" s="68"/>
    </row>
  </sheetData>
  <sortState xmlns:xlrd2="http://schemas.microsoft.com/office/spreadsheetml/2017/richdata2" ref="A2:D65">
    <sortCondition descending="1" ref="D2:D65"/>
  </sortState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9B86-832F-486D-949A-268574BFD80F}">
  <dimension ref="A1:CN38"/>
  <sheetViews>
    <sheetView tabSelected="1" zoomScaleNormal="100" zoomScaleSheetLayoutView="100" workbookViewId="0">
      <pane xSplit="2" ySplit="4" topLeftCell="C5" activePane="bottomRight" state="frozen"/>
      <selection pane="bottomRight" activeCell="C11" sqref="C11:CM11"/>
      <selection pane="bottomLeft" activeCell="B19" sqref="B19"/>
      <selection pane="topRight" activeCell="B19" sqref="B19"/>
    </sheetView>
  </sheetViews>
  <sheetFormatPr defaultColWidth="14.140625" defaultRowHeight="14.25"/>
  <cols>
    <col min="1" max="1" width="39.85546875" style="1" customWidth="1"/>
    <col min="2" max="2" width="38.7109375" style="15" customWidth="1"/>
    <col min="3" max="3" width="15.5703125" style="16" customWidth="1"/>
    <col min="4" max="91" width="15.5703125" style="17" customWidth="1"/>
    <col min="92" max="256" width="14.140625" style="1"/>
    <col min="257" max="257" width="9.140625" style="1" customWidth="1"/>
    <col min="258" max="258" width="34.5703125" style="1" customWidth="1"/>
    <col min="259" max="347" width="15.5703125" style="1" customWidth="1"/>
    <col min="348" max="512" width="14.140625" style="1"/>
    <col min="513" max="513" width="9.140625" style="1" customWidth="1"/>
    <col min="514" max="514" width="34.5703125" style="1" customWidth="1"/>
    <col min="515" max="603" width="15.5703125" style="1" customWidth="1"/>
    <col min="604" max="768" width="14.140625" style="1"/>
    <col min="769" max="769" width="9.140625" style="1" customWidth="1"/>
    <col min="770" max="770" width="34.5703125" style="1" customWidth="1"/>
    <col min="771" max="859" width="15.5703125" style="1" customWidth="1"/>
    <col min="860" max="1024" width="14.140625" style="1"/>
    <col min="1025" max="1025" width="9.140625" style="1" customWidth="1"/>
    <col min="1026" max="1026" width="34.5703125" style="1" customWidth="1"/>
    <col min="1027" max="1115" width="15.5703125" style="1" customWidth="1"/>
    <col min="1116" max="1280" width="14.140625" style="1"/>
    <col min="1281" max="1281" width="9.140625" style="1" customWidth="1"/>
    <col min="1282" max="1282" width="34.5703125" style="1" customWidth="1"/>
    <col min="1283" max="1371" width="15.5703125" style="1" customWidth="1"/>
    <col min="1372" max="1536" width="14.140625" style="1"/>
    <col min="1537" max="1537" width="9.140625" style="1" customWidth="1"/>
    <col min="1538" max="1538" width="34.5703125" style="1" customWidth="1"/>
    <col min="1539" max="1627" width="15.5703125" style="1" customWidth="1"/>
    <col min="1628" max="1792" width="14.140625" style="1"/>
    <col min="1793" max="1793" width="9.140625" style="1" customWidth="1"/>
    <col min="1794" max="1794" width="34.5703125" style="1" customWidth="1"/>
    <col min="1795" max="1883" width="15.5703125" style="1" customWidth="1"/>
    <col min="1884" max="2048" width="14.140625" style="1"/>
    <col min="2049" max="2049" width="9.140625" style="1" customWidth="1"/>
    <col min="2050" max="2050" width="34.5703125" style="1" customWidth="1"/>
    <col min="2051" max="2139" width="15.5703125" style="1" customWidth="1"/>
    <col min="2140" max="2304" width="14.140625" style="1"/>
    <col min="2305" max="2305" width="9.140625" style="1" customWidth="1"/>
    <col min="2306" max="2306" width="34.5703125" style="1" customWidth="1"/>
    <col min="2307" max="2395" width="15.5703125" style="1" customWidth="1"/>
    <col min="2396" max="2560" width="14.140625" style="1"/>
    <col min="2561" max="2561" width="9.140625" style="1" customWidth="1"/>
    <col min="2562" max="2562" width="34.5703125" style="1" customWidth="1"/>
    <col min="2563" max="2651" width="15.5703125" style="1" customWidth="1"/>
    <col min="2652" max="2816" width="14.140625" style="1"/>
    <col min="2817" max="2817" width="9.140625" style="1" customWidth="1"/>
    <col min="2818" max="2818" width="34.5703125" style="1" customWidth="1"/>
    <col min="2819" max="2907" width="15.5703125" style="1" customWidth="1"/>
    <col min="2908" max="3072" width="14.140625" style="1"/>
    <col min="3073" max="3073" width="9.140625" style="1" customWidth="1"/>
    <col min="3074" max="3074" width="34.5703125" style="1" customWidth="1"/>
    <col min="3075" max="3163" width="15.5703125" style="1" customWidth="1"/>
    <col min="3164" max="3328" width="14.140625" style="1"/>
    <col min="3329" max="3329" width="9.140625" style="1" customWidth="1"/>
    <col min="3330" max="3330" width="34.5703125" style="1" customWidth="1"/>
    <col min="3331" max="3419" width="15.5703125" style="1" customWidth="1"/>
    <col min="3420" max="3584" width="14.140625" style="1"/>
    <col min="3585" max="3585" width="9.140625" style="1" customWidth="1"/>
    <col min="3586" max="3586" width="34.5703125" style="1" customWidth="1"/>
    <col min="3587" max="3675" width="15.5703125" style="1" customWidth="1"/>
    <col min="3676" max="3840" width="14.140625" style="1"/>
    <col min="3841" max="3841" width="9.140625" style="1" customWidth="1"/>
    <col min="3842" max="3842" width="34.5703125" style="1" customWidth="1"/>
    <col min="3843" max="3931" width="15.5703125" style="1" customWidth="1"/>
    <col min="3932" max="4096" width="14.140625" style="1"/>
    <col min="4097" max="4097" width="9.140625" style="1" customWidth="1"/>
    <col min="4098" max="4098" width="34.5703125" style="1" customWidth="1"/>
    <col min="4099" max="4187" width="15.5703125" style="1" customWidth="1"/>
    <col min="4188" max="4352" width="14.140625" style="1"/>
    <col min="4353" max="4353" width="9.140625" style="1" customWidth="1"/>
    <col min="4354" max="4354" width="34.5703125" style="1" customWidth="1"/>
    <col min="4355" max="4443" width="15.5703125" style="1" customWidth="1"/>
    <col min="4444" max="4608" width="14.140625" style="1"/>
    <col min="4609" max="4609" width="9.140625" style="1" customWidth="1"/>
    <col min="4610" max="4610" width="34.5703125" style="1" customWidth="1"/>
    <col min="4611" max="4699" width="15.5703125" style="1" customWidth="1"/>
    <col min="4700" max="4864" width="14.140625" style="1"/>
    <col min="4865" max="4865" width="9.140625" style="1" customWidth="1"/>
    <col min="4866" max="4866" width="34.5703125" style="1" customWidth="1"/>
    <col min="4867" max="4955" width="15.5703125" style="1" customWidth="1"/>
    <col min="4956" max="5120" width="14.140625" style="1"/>
    <col min="5121" max="5121" width="9.140625" style="1" customWidth="1"/>
    <col min="5122" max="5122" width="34.5703125" style="1" customWidth="1"/>
    <col min="5123" max="5211" width="15.5703125" style="1" customWidth="1"/>
    <col min="5212" max="5376" width="14.140625" style="1"/>
    <col min="5377" max="5377" width="9.140625" style="1" customWidth="1"/>
    <col min="5378" max="5378" width="34.5703125" style="1" customWidth="1"/>
    <col min="5379" max="5467" width="15.5703125" style="1" customWidth="1"/>
    <col min="5468" max="5632" width="14.140625" style="1"/>
    <col min="5633" max="5633" width="9.140625" style="1" customWidth="1"/>
    <col min="5634" max="5634" width="34.5703125" style="1" customWidth="1"/>
    <col min="5635" max="5723" width="15.5703125" style="1" customWidth="1"/>
    <col min="5724" max="5888" width="14.140625" style="1"/>
    <col min="5889" max="5889" width="9.140625" style="1" customWidth="1"/>
    <col min="5890" max="5890" width="34.5703125" style="1" customWidth="1"/>
    <col min="5891" max="5979" width="15.5703125" style="1" customWidth="1"/>
    <col min="5980" max="6144" width="14.140625" style="1"/>
    <col min="6145" max="6145" width="9.140625" style="1" customWidth="1"/>
    <col min="6146" max="6146" width="34.5703125" style="1" customWidth="1"/>
    <col min="6147" max="6235" width="15.5703125" style="1" customWidth="1"/>
    <col min="6236" max="6400" width="14.140625" style="1"/>
    <col min="6401" max="6401" width="9.140625" style="1" customWidth="1"/>
    <col min="6402" max="6402" width="34.5703125" style="1" customWidth="1"/>
    <col min="6403" max="6491" width="15.5703125" style="1" customWidth="1"/>
    <col min="6492" max="6656" width="14.140625" style="1"/>
    <col min="6657" max="6657" width="9.140625" style="1" customWidth="1"/>
    <col min="6658" max="6658" width="34.5703125" style="1" customWidth="1"/>
    <col min="6659" max="6747" width="15.5703125" style="1" customWidth="1"/>
    <col min="6748" max="6912" width="14.140625" style="1"/>
    <col min="6913" max="6913" width="9.140625" style="1" customWidth="1"/>
    <col min="6914" max="6914" width="34.5703125" style="1" customWidth="1"/>
    <col min="6915" max="7003" width="15.5703125" style="1" customWidth="1"/>
    <col min="7004" max="7168" width="14.140625" style="1"/>
    <col min="7169" max="7169" width="9.140625" style="1" customWidth="1"/>
    <col min="7170" max="7170" width="34.5703125" style="1" customWidth="1"/>
    <col min="7171" max="7259" width="15.5703125" style="1" customWidth="1"/>
    <col min="7260" max="7424" width="14.140625" style="1"/>
    <col min="7425" max="7425" width="9.140625" style="1" customWidth="1"/>
    <col min="7426" max="7426" width="34.5703125" style="1" customWidth="1"/>
    <col min="7427" max="7515" width="15.5703125" style="1" customWidth="1"/>
    <col min="7516" max="7680" width="14.140625" style="1"/>
    <col min="7681" max="7681" width="9.140625" style="1" customWidth="1"/>
    <col min="7682" max="7682" width="34.5703125" style="1" customWidth="1"/>
    <col min="7683" max="7771" width="15.5703125" style="1" customWidth="1"/>
    <col min="7772" max="7936" width="14.140625" style="1"/>
    <col min="7937" max="7937" width="9.140625" style="1" customWidth="1"/>
    <col min="7938" max="7938" width="34.5703125" style="1" customWidth="1"/>
    <col min="7939" max="8027" width="15.5703125" style="1" customWidth="1"/>
    <col min="8028" max="8192" width="14.140625" style="1"/>
    <col min="8193" max="8193" width="9.140625" style="1" customWidth="1"/>
    <col min="8194" max="8194" width="34.5703125" style="1" customWidth="1"/>
    <col min="8195" max="8283" width="15.5703125" style="1" customWidth="1"/>
    <col min="8284" max="8448" width="14.140625" style="1"/>
    <col min="8449" max="8449" width="9.140625" style="1" customWidth="1"/>
    <col min="8450" max="8450" width="34.5703125" style="1" customWidth="1"/>
    <col min="8451" max="8539" width="15.5703125" style="1" customWidth="1"/>
    <col min="8540" max="8704" width="14.140625" style="1"/>
    <col min="8705" max="8705" width="9.140625" style="1" customWidth="1"/>
    <col min="8706" max="8706" width="34.5703125" style="1" customWidth="1"/>
    <col min="8707" max="8795" width="15.5703125" style="1" customWidth="1"/>
    <col min="8796" max="8960" width="14.140625" style="1"/>
    <col min="8961" max="8961" width="9.140625" style="1" customWidth="1"/>
    <col min="8962" max="8962" width="34.5703125" style="1" customWidth="1"/>
    <col min="8963" max="9051" width="15.5703125" style="1" customWidth="1"/>
    <col min="9052" max="9216" width="14.140625" style="1"/>
    <col min="9217" max="9217" width="9.140625" style="1" customWidth="1"/>
    <col min="9218" max="9218" width="34.5703125" style="1" customWidth="1"/>
    <col min="9219" max="9307" width="15.5703125" style="1" customWidth="1"/>
    <col min="9308" max="9472" width="14.140625" style="1"/>
    <col min="9473" max="9473" width="9.140625" style="1" customWidth="1"/>
    <col min="9474" max="9474" width="34.5703125" style="1" customWidth="1"/>
    <col min="9475" max="9563" width="15.5703125" style="1" customWidth="1"/>
    <col min="9564" max="9728" width="14.140625" style="1"/>
    <col min="9729" max="9729" width="9.140625" style="1" customWidth="1"/>
    <col min="9730" max="9730" width="34.5703125" style="1" customWidth="1"/>
    <col min="9731" max="9819" width="15.5703125" style="1" customWidth="1"/>
    <col min="9820" max="9984" width="14.140625" style="1"/>
    <col min="9985" max="9985" width="9.140625" style="1" customWidth="1"/>
    <col min="9986" max="9986" width="34.5703125" style="1" customWidth="1"/>
    <col min="9987" max="10075" width="15.5703125" style="1" customWidth="1"/>
    <col min="10076" max="10240" width="14.140625" style="1"/>
    <col min="10241" max="10241" width="9.140625" style="1" customWidth="1"/>
    <col min="10242" max="10242" width="34.5703125" style="1" customWidth="1"/>
    <col min="10243" max="10331" width="15.5703125" style="1" customWidth="1"/>
    <col min="10332" max="10496" width="14.140625" style="1"/>
    <col min="10497" max="10497" width="9.140625" style="1" customWidth="1"/>
    <col min="10498" max="10498" width="34.5703125" style="1" customWidth="1"/>
    <col min="10499" max="10587" width="15.5703125" style="1" customWidth="1"/>
    <col min="10588" max="10752" width="14.140625" style="1"/>
    <col min="10753" max="10753" width="9.140625" style="1" customWidth="1"/>
    <col min="10754" max="10754" width="34.5703125" style="1" customWidth="1"/>
    <col min="10755" max="10843" width="15.5703125" style="1" customWidth="1"/>
    <col min="10844" max="11008" width="14.140625" style="1"/>
    <col min="11009" max="11009" width="9.140625" style="1" customWidth="1"/>
    <col min="11010" max="11010" width="34.5703125" style="1" customWidth="1"/>
    <col min="11011" max="11099" width="15.5703125" style="1" customWidth="1"/>
    <col min="11100" max="11264" width="14.140625" style="1"/>
    <col min="11265" max="11265" width="9.140625" style="1" customWidth="1"/>
    <col min="11266" max="11266" width="34.5703125" style="1" customWidth="1"/>
    <col min="11267" max="11355" width="15.5703125" style="1" customWidth="1"/>
    <col min="11356" max="11520" width="14.140625" style="1"/>
    <col min="11521" max="11521" width="9.140625" style="1" customWidth="1"/>
    <col min="11522" max="11522" width="34.5703125" style="1" customWidth="1"/>
    <col min="11523" max="11611" width="15.5703125" style="1" customWidth="1"/>
    <col min="11612" max="11776" width="14.140625" style="1"/>
    <col min="11777" max="11777" width="9.140625" style="1" customWidth="1"/>
    <col min="11778" max="11778" width="34.5703125" style="1" customWidth="1"/>
    <col min="11779" max="11867" width="15.5703125" style="1" customWidth="1"/>
    <col min="11868" max="12032" width="14.140625" style="1"/>
    <col min="12033" max="12033" width="9.140625" style="1" customWidth="1"/>
    <col min="12034" max="12034" width="34.5703125" style="1" customWidth="1"/>
    <col min="12035" max="12123" width="15.5703125" style="1" customWidth="1"/>
    <col min="12124" max="12288" width="14.140625" style="1"/>
    <col min="12289" max="12289" width="9.140625" style="1" customWidth="1"/>
    <col min="12290" max="12290" width="34.5703125" style="1" customWidth="1"/>
    <col min="12291" max="12379" width="15.5703125" style="1" customWidth="1"/>
    <col min="12380" max="12544" width="14.140625" style="1"/>
    <col min="12545" max="12545" width="9.140625" style="1" customWidth="1"/>
    <col min="12546" max="12546" width="34.5703125" style="1" customWidth="1"/>
    <col min="12547" max="12635" width="15.5703125" style="1" customWidth="1"/>
    <col min="12636" max="12800" width="14.140625" style="1"/>
    <col min="12801" max="12801" width="9.140625" style="1" customWidth="1"/>
    <col min="12802" max="12802" width="34.5703125" style="1" customWidth="1"/>
    <col min="12803" max="12891" width="15.5703125" style="1" customWidth="1"/>
    <col min="12892" max="13056" width="14.140625" style="1"/>
    <col min="13057" max="13057" width="9.140625" style="1" customWidth="1"/>
    <col min="13058" max="13058" width="34.5703125" style="1" customWidth="1"/>
    <col min="13059" max="13147" width="15.5703125" style="1" customWidth="1"/>
    <col min="13148" max="13312" width="14.140625" style="1"/>
    <col min="13313" max="13313" width="9.140625" style="1" customWidth="1"/>
    <col min="13314" max="13314" width="34.5703125" style="1" customWidth="1"/>
    <col min="13315" max="13403" width="15.5703125" style="1" customWidth="1"/>
    <col min="13404" max="13568" width="14.140625" style="1"/>
    <col min="13569" max="13569" width="9.140625" style="1" customWidth="1"/>
    <col min="13570" max="13570" width="34.5703125" style="1" customWidth="1"/>
    <col min="13571" max="13659" width="15.5703125" style="1" customWidth="1"/>
    <col min="13660" max="13824" width="14.140625" style="1"/>
    <col min="13825" max="13825" width="9.140625" style="1" customWidth="1"/>
    <col min="13826" max="13826" width="34.5703125" style="1" customWidth="1"/>
    <col min="13827" max="13915" width="15.5703125" style="1" customWidth="1"/>
    <col min="13916" max="14080" width="14.140625" style="1"/>
    <col min="14081" max="14081" width="9.140625" style="1" customWidth="1"/>
    <col min="14082" max="14082" width="34.5703125" style="1" customWidth="1"/>
    <col min="14083" max="14171" width="15.5703125" style="1" customWidth="1"/>
    <col min="14172" max="14336" width="14.140625" style="1"/>
    <col min="14337" max="14337" width="9.140625" style="1" customWidth="1"/>
    <col min="14338" max="14338" width="34.5703125" style="1" customWidth="1"/>
    <col min="14339" max="14427" width="15.5703125" style="1" customWidth="1"/>
    <col min="14428" max="14592" width="14.140625" style="1"/>
    <col min="14593" max="14593" width="9.140625" style="1" customWidth="1"/>
    <col min="14594" max="14594" width="34.5703125" style="1" customWidth="1"/>
    <col min="14595" max="14683" width="15.5703125" style="1" customWidth="1"/>
    <col min="14684" max="14848" width="14.140625" style="1"/>
    <col min="14849" max="14849" width="9.140625" style="1" customWidth="1"/>
    <col min="14850" max="14850" width="34.5703125" style="1" customWidth="1"/>
    <col min="14851" max="14939" width="15.5703125" style="1" customWidth="1"/>
    <col min="14940" max="15104" width="14.140625" style="1"/>
    <col min="15105" max="15105" width="9.140625" style="1" customWidth="1"/>
    <col min="15106" max="15106" width="34.5703125" style="1" customWidth="1"/>
    <col min="15107" max="15195" width="15.5703125" style="1" customWidth="1"/>
    <col min="15196" max="15360" width="14.140625" style="1"/>
    <col min="15361" max="15361" width="9.140625" style="1" customWidth="1"/>
    <col min="15362" max="15362" width="34.5703125" style="1" customWidth="1"/>
    <col min="15363" max="15451" width="15.5703125" style="1" customWidth="1"/>
    <col min="15452" max="15616" width="14.140625" style="1"/>
    <col min="15617" max="15617" width="9.140625" style="1" customWidth="1"/>
    <col min="15618" max="15618" width="34.5703125" style="1" customWidth="1"/>
    <col min="15619" max="15707" width="15.5703125" style="1" customWidth="1"/>
    <col min="15708" max="15872" width="14.140625" style="1"/>
    <col min="15873" max="15873" width="9.140625" style="1" customWidth="1"/>
    <col min="15874" max="15874" width="34.5703125" style="1" customWidth="1"/>
    <col min="15875" max="15963" width="15.5703125" style="1" customWidth="1"/>
    <col min="15964" max="16128" width="14.140625" style="1"/>
    <col min="16129" max="16129" width="9.140625" style="1" customWidth="1"/>
    <col min="16130" max="16130" width="34.5703125" style="1" customWidth="1"/>
    <col min="16131" max="16219" width="15.5703125" style="1" customWidth="1"/>
    <col min="16220" max="16384" width="14.140625" style="1"/>
  </cols>
  <sheetData>
    <row r="1" spans="1:91" s="75" customFormat="1" ht="39.75" customHeight="1">
      <c r="B1" s="76" t="s">
        <v>68</v>
      </c>
      <c r="C1" s="77" t="s">
        <v>63</v>
      </c>
      <c r="D1" s="77" t="s">
        <v>69</v>
      </c>
      <c r="E1" s="77" t="s">
        <v>70</v>
      </c>
      <c r="F1" s="77" t="s">
        <v>50</v>
      </c>
      <c r="G1" s="77" t="s">
        <v>71</v>
      </c>
      <c r="H1" s="77" t="s">
        <v>36</v>
      </c>
      <c r="I1" s="77" t="s">
        <v>31</v>
      </c>
      <c r="J1" s="77" t="s">
        <v>72</v>
      </c>
      <c r="K1" s="77" t="s">
        <v>23</v>
      </c>
      <c r="L1" s="77" t="s">
        <v>64</v>
      </c>
      <c r="M1" s="77" t="s">
        <v>73</v>
      </c>
      <c r="N1" s="78" t="s">
        <v>74</v>
      </c>
      <c r="O1" s="78" t="s">
        <v>75</v>
      </c>
      <c r="P1" s="78" t="s">
        <v>10</v>
      </c>
      <c r="Q1" s="78" t="s">
        <v>76</v>
      </c>
      <c r="R1" s="78" t="s">
        <v>77</v>
      </c>
      <c r="S1" s="78" t="s">
        <v>78</v>
      </c>
      <c r="T1" s="78" t="s">
        <v>79</v>
      </c>
      <c r="U1" s="78" t="s">
        <v>80</v>
      </c>
      <c r="V1" s="78" t="s">
        <v>81</v>
      </c>
      <c r="W1" s="78" t="s">
        <v>59</v>
      </c>
      <c r="X1" s="78" t="s">
        <v>43</v>
      </c>
      <c r="Y1" s="78" t="s">
        <v>33</v>
      </c>
      <c r="Z1" s="77" t="s">
        <v>82</v>
      </c>
      <c r="AA1" s="77" t="s">
        <v>62</v>
      </c>
      <c r="AB1" s="77" t="s">
        <v>83</v>
      </c>
      <c r="AC1" s="77" t="s">
        <v>84</v>
      </c>
      <c r="AD1" s="77" t="s">
        <v>85</v>
      </c>
      <c r="AE1" s="77" t="s">
        <v>52</v>
      </c>
      <c r="AF1" s="77" t="s">
        <v>16</v>
      </c>
      <c r="AG1" s="77" t="s">
        <v>86</v>
      </c>
      <c r="AH1" s="77" t="s">
        <v>87</v>
      </c>
      <c r="AI1" s="77" t="s">
        <v>35</v>
      </c>
      <c r="AJ1" s="77" t="s">
        <v>60</v>
      </c>
      <c r="AK1" s="77" t="s">
        <v>88</v>
      </c>
      <c r="AL1" s="77" t="s">
        <v>38</v>
      </c>
      <c r="AM1" s="77" t="s">
        <v>51</v>
      </c>
      <c r="AN1" s="77" t="s">
        <v>89</v>
      </c>
      <c r="AO1" s="77" t="s">
        <v>42</v>
      </c>
      <c r="AP1" s="77" t="s">
        <v>15</v>
      </c>
      <c r="AQ1" s="77" t="s">
        <v>90</v>
      </c>
      <c r="AR1" s="77" t="s">
        <v>91</v>
      </c>
      <c r="AS1" s="77" t="s">
        <v>92</v>
      </c>
      <c r="AT1" s="77" t="s">
        <v>13</v>
      </c>
      <c r="AU1" s="77" t="s">
        <v>14</v>
      </c>
      <c r="AV1" s="77" t="s">
        <v>34</v>
      </c>
      <c r="AW1" s="77" t="s">
        <v>28</v>
      </c>
      <c r="AX1" s="77" t="s">
        <v>93</v>
      </c>
      <c r="AY1" s="77" t="s">
        <v>94</v>
      </c>
      <c r="AZ1" s="77" t="s">
        <v>6</v>
      </c>
      <c r="BA1" s="77" t="s">
        <v>95</v>
      </c>
      <c r="BB1" s="77" t="s">
        <v>96</v>
      </c>
      <c r="BC1" s="77" t="s">
        <v>97</v>
      </c>
      <c r="BD1" s="77" t="s">
        <v>11</v>
      </c>
      <c r="BE1" s="77" t="s">
        <v>98</v>
      </c>
      <c r="BF1" s="77" t="s">
        <v>54</v>
      </c>
      <c r="BG1" s="77" t="s">
        <v>61</v>
      </c>
      <c r="BH1" s="77" t="s">
        <v>8</v>
      </c>
      <c r="BI1" s="77" t="s">
        <v>22</v>
      </c>
      <c r="BJ1" s="77" t="s">
        <v>27</v>
      </c>
      <c r="BK1" s="77" t="s">
        <v>21</v>
      </c>
      <c r="BL1" s="77" t="s">
        <v>40</v>
      </c>
      <c r="BM1" s="77" t="s">
        <v>99</v>
      </c>
      <c r="BN1" s="77" t="s">
        <v>100</v>
      </c>
      <c r="BO1" s="77" t="s">
        <v>44</v>
      </c>
      <c r="BP1" s="77" t="s">
        <v>101</v>
      </c>
      <c r="BQ1" s="77" t="s">
        <v>102</v>
      </c>
      <c r="BR1" s="77" t="s">
        <v>53</v>
      </c>
      <c r="BS1" s="77" t="s">
        <v>48</v>
      </c>
      <c r="BT1" s="77" t="s">
        <v>58</v>
      </c>
      <c r="BU1" s="77" t="s">
        <v>56</v>
      </c>
      <c r="BV1" s="77" t="s">
        <v>103</v>
      </c>
      <c r="BW1" s="77" t="s">
        <v>104</v>
      </c>
      <c r="BX1" s="77" t="s">
        <v>105</v>
      </c>
      <c r="BY1" s="77" t="s">
        <v>106</v>
      </c>
      <c r="BZ1" s="77" t="s">
        <v>18</v>
      </c>
      <c r="CA1" s="77" t="s">
        <v>32</v>
      </c>
      <c r="CB1" s="77" t="s">
        <v>107</v>
      </c>
      <c r="CC1" s="77" t="s">
        <v>9</v>
      </c>
      <c r="CD1" s="77" t="s">
        <v>19</v>
      </c>
      <c r="CE1" s="77" t="s">
        <v>41</v>
      </c>
      <c r="CF1" s="77" t="s">
        <v>108</v>
      </c>
      <c r="CG1" s="77" t="s">
        <v>37</v>
      </c>
      <c r="CH1" s="77" t="s">
        <v>109</v>
      </c>
      <c r="CI1" s="77" t="s">
        <v>110</v>
      </c>
      <c r="CJ1" s="77" t="s">
        <v>111</v>
      </c>
      <c r="CK1" s="77" t="s">
        <v>30</v>
      </c>
      <c r="CL1" s="77" t="s">
        <v>112</v>
      </c>
      <c r="CM1" s="77" t="s">
        <v>113</v>
      </c>
    </row>
    <row r="2" spans="1:91" s="2" customFormat="1" ht="13.5" customHeight="1">
      <c r="B2" s="3" t="s">
        <v>114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</row>
    <row r="3" spans="1:91" s="2" customFormat="1" ht="13.5" customHeight="1">
      <c r="B3" s="3" t="s">
        <v>115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</row>
    <row r="4" spans="1:91" s="2" customFormat="1" ht="15.75" customHeight="1"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</row>
    <row r="5" spans="1:91" ht="14.25" customHeight="1">
      <c r="B5" s="4" t="s">
        <v>116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</row>
    <row r="6" spans="1:91" ht="14.25" customHeight="1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spans="1:91" ht="14.25" customHeight="1">
      <c r="A7" s="6" t="s">
        <v>117</v>
      </c>
      <c r="B7" s="7" t="s">
        <v>118</v>
      </c>
      <c r="C7" s="8">
        <v>3000</v>
      </c>
      <c r="D7" s="8">
        <v>48000</v>
      </c>
      <c r="E7" s="8">
        <v>177661</v>
      </c>
      <c r="F7" s="8">
        <v>83178</v>
      </c>
      <c r="G7" s="8">
        <v>25000</v>
      </c>
      <c r="H7" s="8">
        <v>88300</v>
      </c>
      <c r="I7" s="8">
        <v>161700</v>
      </c>
      <c r="J7" s="8">
        <v>129440</v>
      </c>
      <c r="K7" s="8">
        <v>17800</v>
      </c>
      <c r="L7" s="8">
        <v>2600</v>
      </c>
      <c r="M7" s="8">
        <v>94769</v>
      </c>
      <c r="N7" s="8">
        <v>3150</v>
      </c>
      <c r="O7" s="8">
        <v>22500</v>
      </c>
      <c r="P7" s="8">
        <v>4000</v>
      </c>
      <c r="Q7" s="8">
        <v>1475</v>
      </c>
      <c r="R7" s="8">
        <v>20997</v>
      </c>
      <c r="S7" s="8">
        <v>6700</v>
      </c>
      <c r="T7" s="8">
        <v>700000</v>
      </c>
      <c r="U7" s="8">
        <v>208402</v>
      </c>
      <c r="V7" s="8">
        <v>32542</v>
      </c>
      <c r="W7" s="8">
        <v>7138</v>
      </c>
      <c r="X7" s="8">
        <v>69335</v>
      </c>
      <c r="Y7" s="8">
        <v>43632</v>
      </c>
      <c r="Z7" s="8">
        <v>27750</v>
      </c>
      <c r="AA7" s="8">
        <v>8315</v>
      </c>
      <c r="AB7" s="8">
        <v>1600</v>
      </c>
      <c r="AC7" s="8">
        <v>11412</v>
      </c>
      <c r="AD7" s="8">
        <v>18347</v>
      </c>
      <c r="AE7" s="8">
        <v>97200</v>
      </c>
      <c r="AF7" s="8">
        <v>21500</v>
      </c>
      <c r="AG7" s="8">
        <v>120287</v>
      </c>
      <c r="AH7" s="8">
        <v>43728</v>
      </c>
      <c r="AI7" s="8">
        <v>50000</v>
      </c>
      <c r="AJ7" s="8">
        <v>5635</v>
      </c>
      <c r="AK7" s="8">
        <v>630800</v>
      </c>
      <c r="AL7" s="8">
        <v>2460</v>
      </c>
      <c r="AM7" s="8">
        <v>10500</v>
      </c>
      <c r="AN7" s="8">
        <v>412503</v>
      </c>
      <c r="AO7" s="8">
        <v>2865000</v>
      </c>
      <c r="AP7" s="8">
        <v>773850</v>
      </c>
      <c r="AQ7" s="8">
        <v>31270</v>
      </c>
      <c r="AR7" s="8">
        <v>12000</v>
      </c>
      <c r="AS7" s="8">
        <v>57800</v>
      </c>
      <c r="AT7" s="8">
        <v>224780</v>
      </c>
      <c r="AU7" s="8">
        <v>22000</v>
      </c>
      <c r="AV7" s="8">
        <v>21007</v>
      </c>
      <c r="AW7" s="8">
        <v>336500</v>
      </c>
      <c r="AX7" s="8">
        <v>6763</v>
      </c>
      <c r="AY7" s="8">
        <v>16000</v>
      </c>
      <c r="AZ7" s="8">
        <v>60000</v>
      </c>
      <c r="BA7" s="8">
        <v>402</v>
      </c>
      <c r="BB7" s="8">
        <v>77114</v>
      </c>
      <c r="BC7" s="8">
        <v>83941</v>
      </c>
      <c r="BD7" s="8">
        <v>14000</v>
      </c>
      <c r="BE7" s="8">
        <v>31200</v>
      </c>
      <c r="BF7" s="8">
        <v>55000</v>
      </c>
      <c r="BG7" s="8">
        <v>14000</v>
      </c>
      <c r="BH7" s="8">
        <v>158700</v>
      </c>
      <c r="BI7" s="8">
        <v>27865</v>
      </c>
      <c r="BJ7" s="8">
        <v>30000</v>
      </c>
      <c r="BK7" s="8">
        <v>155000</v>
      </c>
      <c r="BL7" s="8">
        <v>20200</v>
      </c>
      <c r="BM7" s="8">
        <v>6500</v>
      </c>
      <c r="BN7" s="8">
        <v>39700</v>
      </c>
      <c r="BO7" s="8">
        <v>79850</v>
      </c>
      <c r="BP7" s="8">
        <v>18450</v>
      </c>
      <c r="BQ7" s="8">
        <v>667000</v>
      </c>
      <c r="BR7" s="8">
        <v>77566</v>
      </c>
      <c r="BS7" s="8">
        <v>8125</v>
      </c>
      <c r="BT7" s="8">
        <v>9900</v>
      </c>
      <c r="BU7" s="8">
        <v>5336</v>
      </c>
      <c r="BV7" s="8">
        <v>33000</v>
      </c>
      <c r="BW7" s="8">
        <v>4485</v>
      </c>
      <c r="BX7" s="8">
        <v>1889</v>
      </c>
      <c r="BY7" s="8">
        <v>110716</v>
      </c>
      <c r="BZ7" s="8">
        <v>15140</v>
      </c>
      <c r="CA7" s="8">
        <v>2500000</v>
      </c>
      <c r="CB7" s="8">
        <v>298276</v>
      </c>
      <c r="CC7" s="8">
        <v>16000</v>
      </c>
      <c r="CD7" s="8">
        <v>142670</v>
      </c>
      <c r="CE7" s="8">
        <v>47161</v>
      </c>
      <c r="CF7" s="8">
        <v>3585</v>
      </c>
      <c r="CG7" s="8">
        <v>6400</v>
      </c>
      <c r="CH7" s="8">
        <v>7412</v>
      </c>
      <c r="CI7" s="8">
        <v>6718</v>
      </c>
      <c r="CJ7" s="8">
        <v>3900</v>
      </c>
      <c r="CK7" s="8">
        <v>35319</v>
      </c>
      <c r="CL7" s="8">
        <v>110000</v>
      </c>
      <c r="CM7" s="8">
        <v>34350</v>
      </c>
    </row>
    <row r="8" spans="1:91" ht="14.25" customHeight="1">
      <c r="A8" s="6" t="s">
        <v>119</v>
      </c>
      <c r="B8" s="69" t="s">
        <v>119</v>
      </c>
      <c r="C8" s="8">
        <v>3000</v>
      </c>
      <c r="D8" s="8">
        <v>48000</v>
      </c>
      <c r="E8" s="8">
        <v>193108</v>
      </c>
      <c r="F8" s="8">
        <v>85488</v>
      </c>
      <c r="G8" s="8">
        <v>30000</v>
      </c>
      <c r="H8" s="8">
        <v>88300</v>
      </c>
      <c r="I8" s="8">
        <v>161700</v>
      </c>
      <c r="J8" s="8">
        <v>129440</v>
      </c>
      <c r="K8" s="8">
        <v>26000</v>
      </c>
      <c r="L8" s="8">
        <v>2600</v>
      </c>
      <c r="M8" s="8">
        <v>107341</v>
      </c>
      <c r="N8" s="8">
        <v>7500</v>
      </c>
      <c r="O8" s="8">
        <v>22500</v>
      </c>
      <c r="P8" s="8">
        <v>12500</v>
      </c>
      <c r="Q8" s="8">
        <v>4500</v>
      </c>
      <c r="R8" s="8">
        <v>68450</v>
      </c>
      <c r="S8" s="8">
        <v>5000</v>
      </c>
      <c r="T8" s="8">
        <v>700000</v>
      </c>
      <c r="U8" s="8">
        <v>208402</v>
      </c>
      <c r="V8" s="8">
        <v>62569</v>
      </c>
      <c r="W8" s="8">
        <v>8700</v>
      </c>
      <c r="X8" s="8">
        <v>97807</v>
      </c>
      <c r="Y8" s="8">
        <v>43632</v>
      </c>
      <c r="Z8" s="8">
        <v>27750</v>
      </c>
      <c r="AA8" s="8">
        <v>8315</v>
      </c>
      <c r="AB8" s="8">
        <v>1600</v>
      </c>
      <c r="AC8" s="8">
        <v>26658</v>
      </c>
      <c r="AD8" s="8">
        <v>4090</v>
      </c>
      <c r="AE8" s="8">
        <v>162000</v>
      </c>
      <c r="AF8" s="8">
        <v>21500</v>
      </c>
      <c r="AG8" s="8">
        <v>120287</v>
      </c>
      <c r="AH8" s="8">
        <v>43728</v>
      </c>
      <c r="AI8" s="8">
        <v>50000</v>
      </c>
      <c r="AJ8" s="8">
        <v>5635</v>
      </c>
      <c r="AK8" s="8">
        <v>664300</v>
      </c>
      <c r="AL8" s="8">
        <v>9314</v>
      </c>
      <c r="AM8" s="8">
        <v>10500</v>
      </c>
      <c r="AN8" s="8">
        <v>412503</v>
      </c>
      <c r="AO8" s="8">
        <v>2865000</v>
      </c>
      <c r="AP8" s="8">
        <v>858800</v>
      </c>
      <c r="AQ8" s="8">
        <v>31270</v>
      </c>
      <c r="AR8" s="8">
        <v>16500</v>
      </c>
      <c r="AS8" s="8">
        <v>119000</v>
      </c>
      <c r="AT8" s="8">
        <v>224780</v>
      </c>
      <c r="AU8" s="8">
        <v>22000</v>
      </c>
      <c r="AV8" s="8">
        <v>34035</v>
      </c>
      <c r="AW8" s="8">
        <v>336500</v>
      </c>
      <c r="AX8" s="8">
        <v>18231</v>
      </c>
      <c r="AY8" s="8">
        <v>17000</v>
      </c>
      <c r="AZ8" s="8">
        <v>60000</v>
      </c>
      <c r="BA8" s="8">
        <v>402</v>
      </c>
      <c r="BB8" s="8">
        <v>99493</v>
      </c>
      <c r="BC8" s="8">
        <v>83941</v>
      </c>
      <c r="BD8" s="8">
        <v>14000</v>
      </c>
      <c r="BE8" s="8">
        <v>61900</v>
      </c>
      <c r="BF8" s="8">
        <v>55000</v>
      </c>
      <c r="BG8" s="8">
        <v>18777</v>
      </c>
      <c r="BH8" s="8">
        <v>158700</v>
      </c>
      <c r="BI8" s="8">
        <v>27865</v>
      </c>
      <c r="BJ8" s="8">
        <v>30000</v>
      </c>
      <c r="BK8" s="8">
        <v>155000</v>
      </c>
      <c r="BL8" s="8">
        <v>20200</v>
      </c>
      <c r="BM8" s="8">
        <v>6500</v>
      </c>
      <c r="BN8" s="8">
        <v>4740</v>
      </c>
      <c r="BO8" s="8">
        <v>79850</v>
      </c>
      <c r="BP8" s="8">
        <v>18450</v>
      </c>
      <c r="BQ8" s="8">
        <v>667000</v>
      </c>
      <c r="BR8" s="8">
        <v>74566</v>
      </c>
      <c r="BS8" s="8">
        <v>8125</v>
      </c>
      <c r="BT8" s="8">
        <v>16700</v>
      </c>
      <c r="BU8" s="8">
        <v>5336</v>
      </c>
      <c r="BV8" s="8">
        <v>33000</v>
      </c>
      <c r="BW8" s="8">
        <v>9350</v>
      </c>
      <c r="BX8" s="8">
        <v>1889</v>
      </c>
      <c r="BY8" s="8">
        <v>109016</v>
      </c>
      <c r="BZ8" s="8">
        <v>15000</v>
      </c>
      <c r="CA8" s="8" t="s">
        <v>120</v>
      </c>
      <c r="CB8" s="8">
        <v>356070</v>
      </c>
      <c r="CC8" s="8">
        <v>16000</v>
      </c>
      <c r="CD8" s="8">
        <v>142670</v>
      </c>
      <c r="CE8" s="8">
        <v>47161</v>
      </c>
      <c r="CF8" s="8">
        <v>3585</v>
      </c>
      <c r="CG8" s="8">
        <v>11000</v>
      </c>
      <c r="CH8" s="8">
        <v>7412</v>
      </c>
      <c r="CI8" s="8">
        <v>15000</v>
      </c>
      <c r="CJ8" s="8">
        <v>9000</v>
      </c>
      <c r="CK8" s="8">
        <v>75854</v>
      </c>
      <c r="CL8" s="8">
        <v>110000</v>
      </c>
      <c r="CM8" s="8">
        <v>34550</v>
      </c>
    </row>
    <row r="9" spans="1:91" ht="14.25" customHeight="1">
      <c r="A9" s="6" t="s">
        <v>121</v>
      </c>
      <c r="B9" s="69" t="s">
        <v>121</v>
      </c>
      <c r="C9" s="8">
        <v>0</v>
      </c>
      <c r="D9" s="8">
        <v>0</v>
      </c>
      <c r="E9" s="8">
        <v>187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3</v>
      </c>
      <c r="M9" s="8" t="s">
        <v>120</v>
      </c>
      <c r="N9" s="8">
        <v>0</v>
      </c>
      <c r="O9" s="8" t="s">
        <v>120</v>
      </c>
      <c r="P9" s="8">
        <v>0</v>
      </c>
      <c r="Q9" s="8">
        <v>0</v>
      </c>
      <c r="R9" s="8" t="s">
        <v>120</v>
      </c>
      <c r="S9" s="8">
        <v>200</v>
      </c>
      <c r="T9" s="8">
        <v>0</v>
      </c>
      <c r="U9" s="8">
        <v>0</v>
      </c>
      <c r="V9" s="8">
        <v>235</v>
      </c>
      <c r="W9" s="8">
        <v>65</v>
      </c>
      <c r="X9" s="8">
        <v>0</v>
      </c>
      <c r="Y9" s="8" t="s">
        <v>120</v>
      </c>
      <c r="Z9" s="8" t="s">
        <v>120</v>
      </c>
      <c r="AA9" s="8">
        <v>0</v>
      </c>
      <c r="AB9" s="8" t="s">
        <v>120</v>
      </c>
      <c r="AC9" s="8">
        <v>1618</v>
      </c>
      <c r="AD9" s="8" t="s">
        <v>120</v>
      </c>
      <c r="AE9" s="8">
        <v>142</v>
      </c>
      <c r="AF9" s="8">
        <v>0</v>
      </c>
      <c r="AG9" s="8">
        <v>0</v>
      </c>
      <c r="AH9" s="8">
        <v>0</v>
      </c>
      <c r="AI9" s="8" t="s">
        <v>120</v>
      </c>
      <c r="AJ9" s="8" t="s">
        <v>120</v>
      </c>
      <c r="AK9" s="8">
        <v>0</v>
      </c>
      <c r="AL9" s="8">
        <v>0</v>
      </c>
      <c r="AM9" s="8">
        <v>0</v>
      </c>
      <c r="AN9" s="8">
        <v>0</v>
      </c>
      <c r="AO9" s="8">
        <v>153598</v>
      </c>
      <c r="AP9" s="8">
        <v>0</v>
      </c>
      <c r="AQ9" s="8">
        <v>588</v>
      </c>
      <c r="AR9" s="8">
        <v>200</v>
      </c>
      <c r="AS9" s="8">
        <v>0</v>
      </c>
      <c r="AT9" s="8">
        <v>0</v>
      </c>
      <c r="AU9" s="8">
        <v>0</v>
      </c>
      <c r="AV9" s="8">
        <v>150</v>
      </c>
      <c r="AW9" s="8">
        <v>0</v>
      </c>
      <c r="AX9" s="8" t="s">
        <v>120</v>
      </c>
      <c r="AY9" s="8">
        <v>0</v>
      </c>
      <c r="AZ9" s="8">
        <v>0</v>
      </c>
      <c r="BA9" s="8">
        <v>0</v>
      </c>
      <c r="BB9" s="8" t="s">
        <v>120</v>
      </c>
      <c r="BC9" s="8" t="s">
        <v>120</v>
      </c>
      <c r="BD9" s="8">
        <v>215</v>
      </c>
      <c r="BE9" s="8">
        <v>200</v>
      </c>
      <c r="BF9" s="8">
        <v>0</v>
      </c>
      <c r="BG9" s="8">
        <v>0</v>
      </c>
      <c r="BH9" s="8" t="s">
        <v>120</v>
      </c>
      <c r="BI9" s="8">
        <v>0</v>
      </c>
      <c r="BJ9" s="8" t="s">
        <v>120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 t="s">
        <v>120</v>
      </c>
      <c r="BQ9" s="8">
        <v>0</v>
      </c>
      <c r="BR9" s="8">
        <v>100</v>
      </c>
      <c r="BS9" s="8" t="s">
        <v>120</v>
      </c>
      <c r="BT9" s="8">
        <v>0</v>
      </c>
      <c r="BU9" s="8">
        <v>112</v>
      </c>
      <c r="BV9" s="8">
        <v>0</v>
      </c>
      <c r="BW9" s="8">
        <v>525</v>
      </c>
      <c r="BX9" s="8" t="s">
        <v>120</v>
      </c>
      <c r="BY9" s="8" t="s">
        <v>120</v>
      </c>
      <c r="BZ9" s="8">
        <v>0</v>
      </c>
      <c r="CA9" s="8" t="s">
        <v>120</v>
      </c>
      <c r="CB9" s="8">
        <v>0</v>
      </c>
      <c r="CC9" s="8">
        <v>1000</v>
      </c>
      <c r="CD9" s="8">
        <v>0</v>
      </c>
      <c r="CE9" s="8">
        <v>0</v>
      </c>
      <c r="CF9" s="8">
        <v>0</v>
      </c>
      <c r="CG9" s="8">
        <v>0</v>
      </c>
      <c r="CH9" s="8" t="s">
        <v>120</v>
      </c>
      <c r="CI9" s="8">
        <v>6</v>
      </c>
      <c r="CJ9" s="8">
        <v>0</v>
      </c>
      <c r="CK9" s="8">
        <v>706</v>
      </c>
      <c r="CL9" s="8">
        <v>0</v>
      </c>
      <c r="CM9" s="8">
        <v>0</v>
      </c>
    </row>
    <row r="10" spans="1:91" ht="14.25" customHeight="1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</row>
    <row r="11" spans="1:91" s="79" customFormat="1" ht="14.25" customHeight="1">
      <c r="A11" s="79" t="s">
        <v>122</v>
      </c>
      <c r="B11" s="80" t="s">
        <v>122</v>
      </c>
      <c r="C11" s="81">
        <v>1765</v>
      </c>
      <c r="D11" s="81">
        <v>16039</v>
      </c>
      <c r="E11" s="81">
        <v>65812</v>
      </c>
      <c r="F11" s="81">
        <v>35208</v>
      </c>
      <c r="G11" s="81">
        <v>9149</v>
      </c>
      <c r="H11" s="81">
        <v>35986</v>
      </c>
      <c r="I11" s="81">
        <v>59537</v>
      </c>
      <c r="J11" s="81">
        <v>47346</v>
      </c>
      <c r="K11" s="81">
        <v>6086</v>
      </c>
      <c r="L11" s="81">
        <v>1353</v>
      </c>
      <c r="M11" s="81">
        <v>31955</v>
      </c>
      <c r="N11" s="81">
        <v>1633</v>
      </c>
      <c r="O11" s="81">
        <v>14124</v>
      </c>
      <c r="P11" s="81">
        <v>1791</v>
      </c>
      <c r="Q11" s="81">
        <v>586</v>
      </c>
      <c r="R11" s="81">
        <v>0</v>
      </c>
      <c r="S11" s="81">
        <v>3537</v>
      </c>
      <c r="T11" s="81">
        <v>178140</v>
      </c>
      <c r="U11" s="81">
        <v>84254</v>
      </c>
      <c r="V11" s="81">
        <v>13570</v>
      </c>
      <c r="W11" s="81">
        <v>3315</v>
      </c>
      <c r="X11" s="81">
        <v>27437</v>
      </c>
      <c r="Y11" s="81">
        <v>18860</v>
      </c>
      <c r="Z11" s="81">
        <v>15230</v>
      </c>
      <c r="AA11" s="81">
        <v>4040</v>
      </c>
      <c r="AB11" s="81">
        <v>682</v>
      </c>
      <c r="AC11" s="81">
        <v>5928</v>
      </c>
      <c r="AD11" s="81">
        <v>11457</v>
      </c>
      <c r="AE11" s="81">
        <v>42814</v>
      </c>
      <c r="AF11" s="81">
        <v>9530</v>
      </c>
      <c r="AG11" s="81">
        <v>54520</v>
      </c>
      <c r="AH11" s="81">
        <v>20462</v>
      </c>
      <c r="AI11" s="81">
        <v>19873</v>
      </c>
      <c r="AJ11" s="81">
        <v>2780</v>
      </c>
      <c r="AK11" s="81">
        <v>230327</v>
      </c>
      <c r="AL11" s="81">
        <v>1130</v>
      </c>
      <c r="AM11" s="81">
        <v>5248</v>
      </c>
      <c r="AN11" s="81">
        <v>116166</v>
      </c>
      <c r="AO11" s="81">
        <v>1151989</v>
      </c>
      <c r="AP11" s="81">
        <v>278581</v>
      </c>
      <c r="AQ11" s="81">
        <v>13793</v>
      </c>
      <c r="AR11" s="81">
        <v>5847</v>
      </c>
      <c r="AS11" s="81">
        <v>26265</v>
      </c>
      <c r="AT11" s="81">
        <v>79487</v>
      </c>
      <c r="AU11" s="81">
        <v>8551</v>
      </c>
      <c r="AV11" s="81">
        <v>8995</v>
      </c>
      <c r="AW11" s="81">
        <v>138046</v>
      </c>
      <c r="AX11" s="81">
        <v>6829</v>
      </c>
      <c r="AY11" s="81">
        <v>6516</v>
      </c>
      <c r="AZ11" s="81">
        <v>19858</v>
      </c>
      <c r="BA11" s="81">
        <v>189</v>
      </c>
      <c r="BB11" s="81">
        <v>26176</v>
      </c>
      <c r="BC11" s="81">
        <v>33683</v>
      </c>
      <c r="BD11" s="81">
        <v>7466</v>
      </c>
      <c r="BE11" s="81">
        <v>18171</v>
      </c>
      <c r="BF11" s="81">
        <v>23405</v>
      </c>
      <c r="BG11" s="81">
        <v>6202</v>
      </c>
      <c r="BH11" s="81">
        <v>54677</v>
      </c>
      <c r="BI11" s="81">
        <v>9927</v>
      </c>
      <c r="BJ11" s="81">
        <v>12374</v>
      </c>
      <c r="BK11" s="81">
        <v>49498</v>
      </c>
      <c r="BL11" s="81">
        <v>10190</v>
      </c>
      <c r="BM11" s="81">
        <v>3265</v>
      </c>
      <c r="BN11" s="81">
        <v>14988</v>
      </c>
      <c r="BO11" s="81">
        <v>33531</v>
      </c>
      <c r="BP11" s="81">
        <v>9135</v>
      </c>
      <c r="BQ11" s="81">
        <v>203749</v>
      </c>
      <c r="BR11" s="81">
        <v>32497</v>
      </c>
      <c r="BS11" s="81">
        <v>4116</v>
      </c>
      <c r="BT11" s="81">
        <v>5823</v>
      </c>
      <c r="BU11" s="81">
        <v>2760</v>
      </c>
      <c r="BV11" s="81">
        <v>15243</v>
      </c>
      <c r="BW11" s="81">
        <v>3990</v>
      </c>
      <c r="BX11" s="81">
        <v>938</v>
      </c>
      <c r="BY11" s="81">
        <v>49558</v>
      </c>
      <c r="BZ11" s="81">
        <v>6343</v>
      </c>
      <c r="CA11" s="81">
        <v>676678</v>
      </c>
      <c r="CB11" s="81">
        <v>100802</v>
      </c>
      <c r="CC11" s="81">
        <v>10545</v>
      </c>
      <c r="CD11" s="81">
        <v>48041</v>
      </c>
      <c r="CE11" s="81">
        <v>21430</v>
      </c>
      <c r="CF11" s="81">
        <v>1657</v>
      </c>
      <c r="CG11" s="81">
        <v>3416</v>
      </c>
      <c r="CH11" s="81">
        <v>3773</v>
      </c>
      <c r="CI11" s="81">
        <v>3101</v>
      </c>
      <c r="CJ11" s="81">
        <v>1976</v>
      </c>
      <c r="CK11" s="81">
        <v>20699</v>
      </c>
      <c r="CL11" s="81">
        <v>36235</v>
      </c>
      <c r="CM11" s="81">
        <v>14195</v>
      </c>
    </row>
    <row r="12" spans="1:91" ht="14.25" customHeight="1">
      <c r="A12" s="1" t="s">
        <v>123</v>
      </c>
      <c r="B12" s="69" t="s">
        <v>123</v>
      </c>
      <c r="C12" s="8">
        <v>1482</v>
      </c>
      <c r="D12" s="8">
        <v>14567</v>
      </c>
      <c r="E12" s="8">
        <v>59186</v>
      </c>
      <c r="F12" s="8">
        <v>30859</v>
      </c>
      <c r="G12" s="8">
        <v>7733</v>
      </c>
      <c r="H12" s="8">
        <v>32594</v>
      </c>
      <c r="I12" s="8">
        <v>53983</v>
      </c>
      <c r="J12" s="8">
        <v>42188</v>
      </c>
      <c r="K12" s="8">
        <v>5409</v>
      </c>
      <c r="L12" s="8">
        <v>1171</v>
      </c>
      <c r="M12" s="8">
        <v>28303</v>
      </c>
      <c r="N12" s="8" t="s">
        <v>120</v>
      </c>
      <c r="O12" s="8">
        <v>12232</v>
      </c>
      <c r="P12" s="8">
        <v>1589</v>
      </c>
      <c r="Q12" s="8">
        <v>495</v>
      </c>
      <c r="R12" s="8">
        <v>0</v>
      </c>
      <c r="S12" s="8">
        <v>3097</v>
      </c>
      <c r="T12" s="8">
        <v>157897</v>
      </c>
      <c r="U12" s="8">
        <v>75921</v>
      </c>
      <c r="V12" s="8">
        <v>12007</v>
      </c>
      <c r="W12" s="8">
        <v>2843</v>
      </c>
      <c r="X12" s="8">
        <v>25266</v>
      </c>
      <c r="Y12" s="8">
        <v>16657</v>
      </c>
      <c r="Z12" s="8">
        <v>13818</v>
      </c>
      <c r="AA12" s="8">
        <v>3530</v>
      </c>
      <c r="AB12" s="8">
        <v>593</v>
      </c>
      <c r="AC12" s="8">
        <v>5208</v>
      </c>
      <c r="AD12" s="8">
        <v>10454</v>
      </c>
      <c r="AE12" s="8">
        <v>38606</v>
      </c>
      <c r="AF12" s="8">
        <v>8698</v>
      </c>
      <c r="AG12" s="8">
        <v>49781</v>
      </c>
      <c r="AH12" s="8">
        <v>17893</v>
      </c>
      <c r="AI12" s="8">
        <v>18392</v>
      </c>
      <c r="AJ12" s="8">
        <v>2344</v>
      </c>
      <c r="AK12" s="8">
        <v>208193</v>
      </c>
      <c r="AL12" s="8">
        <v>974</v>
      </c>
      <c r="AM12" s="8">
        <v>4611</v>
      </c>
      <c r="AN12" s="8">
        <v>107609</v>
      </c>
      <c r="AO12" s="8">
        <v>1043286</v>
      </c>
      <c r="AP12" s="8">
        <v>252268</v>
      </c>
      <c r="AQ12" s="8">
        <v>12821</v>
      </c>
      <c r="AR12" s="8">
        <v>4993</v>
      </c>
      <c r="AS12" s="8">
        <v>22426</v>
      </c>
      <c r="AT12" s="8">
        <v>71490</v>
      </c>
      <c r="AU12" s="8">
        <v>7374</v>
      </c>
      <c r="AV12" s="8">
        <v>7354</v>
      </c>
      <c r="AW12" s="8">
        <v>124638</v>
      </c>
      <c r="AX12" s="8">
        <v>6057</v>
      </c>
      <c r="AY12" s="8">
        <v>5695</v>
      </c>
      <c r="AZ12" s="8">
        <v>17611</v>
      </c>
      <c r="BA12" s="8">
        <v>160</v>
      </c>
      <c r="BB12" s="8">
        <v>23155</v>
      </c>
      <c r="BC12" s="8">
        <v>29713</v>
      </c>
      <c r="BD12" s="8">
        <v>6124</v>
      </c>
      <c r="BE12" s="8">
        <v>15905</v>
      </c>
      <c r="BF12" s="8">
        <v>20463</v>
      </c>
      <c r="BG12" s="8">
        <v>5317</v>
      </c>
      <c r="BH12" s="8">
        <v>48681</v>
      </c>
      <c r="BI12" s="8">
        <v>8865</v>
      </c>
      <c r="BJ12" s="8">
        <v>10848</v>
      </c>
      <c r="BK12" s="8">
        <v>44917</v>
      </c>
      <c r="BL12" s="8">
        <v>8601</v>
      </c>
      <c r="BM12" s="8">
        <v>2612</v>
      </c>
      <c r="BN12" s="8">
        <v>13355</v>
      </c>
      <c r="BO12" s="8">
        <v>29400</v>
      </c>
      <c r="BP12" s="8">
        <v>8098</v>
      </c>
      <c r="BQ12" s="8">
        <v>178139</v>
      </c>
      <c r="BR12" s="8">
        <v>28646</v>
      </c>
      <c r="BS12" s="8">
        <v>3531</v>
      </c>
      <c r="BT12" s="8">
        <v>4931</v>
      </c>
      <c r="BU12" s="8">
        <v>2300</v>
      </c>
      <c r="BV12" s="8">
        <v>13469</v>
      </c>
      <c r="BW12" s="8">
        <v>3700</v>
      </c>
      <c r="BX12" s="8">
        <v>830</v>
      </c>
      <c r="BY12" s="8">
        <v>44418</v>
      </c>
      <c r="BZ12" s="8">
        <v>5607</v>
      </c>
      <c r="CA12" s="8">
        <v>597469</v>
      </c>
      <c r="CB12" s="8">
        <v>91114</v>
      </c>
      <c r="CC12" s="8">
        <v>9727</v>
      </c>
      <c r="CD12" s="8">
        <v>42322</v>
      </c>
      <c r="CE12" s="8">
        <v>19321</v>
      </c>
      <c r="CF12" s="8">
        <v>1521</v>
      </c>
      <c r="CG12" s="8">
        <v>2909</v>
      </c>
      <c r="CH12" s="8">
        <v>3226</v>
      </c>
      <c r="CI12" s="8">
        <v>2783</v>
      </c>
      <c r="CJ12" s="8">
        <v>1729</v>
      </c>
      <c r="CK12" s="8">
        <v>18022</v>
      </c>
      <c r="CL12" s="8">
        <v>33870</v>
      </c>
      <c r="CM12" s="8">
        <v>12826</v>
      </c>
    </row>
    <row r="13" spans="1:91" ht="14.25" customHeight="1">
      <c r="A13" s="1" t="s">
        <v>124</v>
      </c>
      <c r="B13" s="69" t="s">
        <v>125</v>
      </c>
      <c r="C13" s="8">
        <v>262</v>
      </c>
      <c r="D13" s="8">
        <v>1285</v>
      </c>
      <c r="E13" s="8">
        <v>5863</v>
      </c>
      <c r="F13" s="8">
        <v>3997</v>
      </c>
      <c r="G13" s="8">
        <v>1294</v>
      </c>
      <c r="H13" s="8">
        <v>2997</v>
      </c>
      <c r="I13" s="8">
        <v>4475</v>
      </c>
      <c r="J13" s="8">
        <v>4491</v>
      </c>
      <c r="K13" s="8">
        <v>624</v>
      </c>
      <c r="L13" s="8">
        <v>167</v>
      </c>
      <c r="M13" s="8">
        <v>3244</v>
      </c>
      <c r="N13" s="8">
        <v>1377</v>
      </c>
      <c r="O13" s="8">
        <v>1771</v>
      </c>
      <c r="P13" s="8">
        <v>189</v>
      </c>
      <c r="Q13" s="8">
        <v>91</v>
      </c>
      <c r="R13" s="8">
        <v>0</v>
      </c>
      <c r="S13" s="8">
        <v>440</v>
      </c>
      <c r="T13" s="8">
        <v>15734</v>
      </c>
      <c r="U13" s="8">
        <v>7059</v>
      </c>
      <c r="V13" s="8">
        <v>1422</v>
      </c>
      <c r="W13" s="8">
        <v>456</v>
      </c>
      <c r="X13" s="8">
        <v>1813</v>
      </c>
      <c r="Y13" s="8">
        <v>1990</v>
      </c>
      <c r="Z13" s="8">
        <v>1412</v>
      </c>
      <c r="AA13" s="8">
        <v>458</v>
      </c>
      <c r="AB13" s="8">
        <v>83</v>
      </c>
      <c r="AC13" s="8">
        <v>663</v>
      </c>
      <c r="AD13" s="8">
        <v>956</v>
      </c>
      <c r="AE13" s="8">
        <v>3730</v>
      </c>
      <c r="AF13" s="8">
        <v>715</v>
      </c>
      <c r="AG13" s="8">
        <v>4068</v>
      </c>
      <c r="AH13" s="8">
        <v>2366</v>
      </c>
      <c r="AI13" s="8">
        <v>1481</v>
      </c>
      <c r="AJ13" s="8">
        <v>395</v>
      </c>
      <c r="AK13" s="8">
        <v>20037</v>
      </c>
      <c r="AL13" s="8">
        <v>144</v>
      </c>
      <c r="AM13" s="8">
        <v>564</v>
      </c>
      <c r="AN13" s="8">
        <v>7067</v>
      </c>
      <c r="AO13" s="8">
        <v>108679</v>
      </c>
      <c r="AP13" s="8">
        <v>22983</v>
      </c>
      <c r="AQ13" s="8">
        <v>890</v>
      </c>
      <c r="AR13" s="8">
        <v>791</v>
      </c>
      <c r="AS13" s="8">
        <v>3411</v>
      </c>
      <c r="AT13" s="8">
        <v>6916</v>
      </c>
      <c r="AU13" s="8">
        <v>963</v>
      </c>
      <c r="AV13" s="8">
        <v>1545</v>
      </c>
      <c r="AW13" s="8">
        <v>11816</v>
      </c>
      <c r="AX13" s="8">
        <v>691</v>
      </c>
      <c r="AY13" s="8">
        <v>714</v>
      </c>
      <c r="AZ13" s="8">
        <v>1990</v>
      </c>
      <c r="BA13" s="8">
        <v>25</v>
      </c>
      <c r="BB13" s="8">
        <v>2644</v>
      </c>
      <c r="BC13" s="8">
        <v>3438</v>
      </c>
      <c r="BD13" s="8">
        <v>1234</v>
      </c>
      <c r="BE13" s="8">
        <v>2107</v>
      </c>
      <c r="BF13" s="8">
        <v>2685</v>
      </c>
      <c r="BG13" s="8">
        <v>830</v>
      </c>
      <c r="BH13" s="8">
        <v>5217</v>
      </c>
      <c r="BI13" s="8">
        <v>938</v>
      </c>
      <c r="BJ13" s="8">
        <v>1369</v>
      </c>
      <c r="BK13" s="8">
        <v>4043</v>
      </c>
      <c r="BL13" s="8">
        <v>1468</v>
      </c>
      <c r="BM13" s="8">
        <v>592</v>
      </c>
      <c r="BN13" s="8">
        <v>1211</v>
      </c>
      <c r="BO13" s="8">
        <v>3672</v>
      </c>
      <c r="BP13" s="8">
        <v>1037</v>
      </c>
      <c r="BQ13" s="8">
        <v>22376</v>
      </c>
      <c r="BR13" s="8">
        <v>3851</v>
      </c>
      <c r="BS13" s="8">
        <v>524</v>
      </c>
      <c r="BT13" s="8">
        <v>825</v>
      </c>
      <c r="BU13" s="8">
        <v>423</v>
      </c>
      <c r="BV13" s="8">
        <v>1594</v>
      </c>
      <c r="BW13" s="8">
        <v>279</v>
      </c>
      <c r="BX13" s="8">
        <v>97</v>
      </c>
      <c r="BY13" s="8">
        <v>4631</v>
      </c>
      <c r="BZ13" s="8">
        <v>652</v>
      </c>
      <c r="CA13" s="8">
        <v>67147</v>
      </c>
      <c r="CB13" s="8">
        <v>8647</v>
      </c>
      <c r="CC13" s="8">
        <v>774</v>
      </c>
      <c r="CD13" s="8">
        <v>5098</v>
      </c>
      <c r="CE13" s="8">
        <v>1897</v>
      </c>
      <c r="CF13" s="8">
        <v>136</v>
      </c>
      <c r="CG13" s="8">
        <v>459</v>
      </c>
      <c r="CH13" s="8">
        <v>500</v>
      </c>
      <c r="CI13" s="8">
        <v>318</v>
      </c>
      <c r="CJ13" s="8">
        <v>228</v>
      </c>
      <c r="CK13" s="8">
        <v>2428</v>
      </c>
      <c r="CL13" s="8">
        <v>1964</v>
      </c>
      <c r="CM13" s="8">
        <v>1190</v>
      </c>
    </row>
    <row r="14" spans="1:91" ht="14.25" customHeight="1">
      <c r="A14" s="1" t="s">
        <v>126</v>
      </c>
      <c r="B14" s="69" t="s">
        <v>127</v>
      </c>
      <c r="C14" s="8">
        <v>21</v>
      </c>
      <c r="D14" s="8">
        <v>187</v>
      </c>
      <c r="E14" s="8">
        <v>763</v>
      </c>
      <c r="F14" s="8">
        <v>347</v>
      </c>
      <c r="G14" s="8">
        <v>121</v>
      </c>
      <c r="H14" s="8">
        <v>395</v>
      </c>
      <c r="I14" s="8">
        <v>1079</v>
      </c>
      <c r="J14" s="8">
        <v>664</v>
      </c>
      <c r="K14" s="8">
        <v>53</v>
      </c>
      <c r="L14" s="8">
        <v>15</v>
      </c>
      <c r="M14" s="8">
        <v>406</v>
      </c>
      <c r="N14" s="8">
        <v>256</v>
      </c>
      <c r="O14" s="8">
        <v>119</v>
      </c>
      <c r="P14" s="8">
        <v>13</v>
      </c>
      <c r="Q14" s="8" t="s">
        <v>120</v>
      </c>
      <c r="R14" s="8">
        <v>0</v>
      </c>
      <c r="S14" s="8" t="s">
        <v>120</v>
      </c>
      <c r="T14" s="8">
        <v>4501</v>
      </c>
      <c r="U14" s="8">
        <v>1265</v>
      </c>
      <c r="V14" s="8">
        <v>140</v>
      </c>
      <c r="W14" s="8">
        <v>16</v>
      </c>
      <c r="X14" s="8">
        <v>358</v>
      </c>
      <c r="Y14" s="8">
        <v>212</v>
      </c>
      <c r="Z14" s="8" t="s">
        <v>120</v>
      </c>
      <c r="AA14" s="8">
        <v>52</v>
      </c>
      <c r="AB14" s="8">
        <v>6</v>
      </c>
      <c r="AC14" s="8">
        <v>57</v>
      </c>
      <c r="AD14" s="8">
        <v>45</v>
      </c>
      <c r="AE14" s="8">
        <v>478</v>
      </c>
      <c r="AF14" s="8">
        <v>117</v>
      </c>
      <c r="AG14" s="8">
        <v>667</v>
      </c>
      <c r="AH14" s="8">
        <v>203</v>
      </c>
      <c r="AI14" s="8" t="s">
        <v>120</v>
      </c>
      <c r="AJ14" s="8">
        <v>41</v>
      </c>
      <c r="AK14" s="8">
        <v>2084</v>
      </c>
      <c r="AL14" s="8">
        <v>12</v>
      </c>
      <c r="AM14" s="8">
        <v>72</v>
      </c>
      <c r="AN14" s="8">
        <v>1487</v>
      </c>
      <c r="AO14" s="8" t="s">
        <v>120</v>
      </c>
      <c r="AP14" s="8">
        <v>3320</v>
      </c>
      <c r="AQ14" s="8">
        <v>82</v>
      </c>
      <c r="AR14" s="8">
        <v>63</v>
      </c>
      <c r="AS14" s="8">
        <v>425</v>
      </c>
      <c r="AT14" s="8">
        <v>1077</v>
      </c>
      <c r="AU14" s="8">
        <v>214</v>
      </c>
      <c r="AV14" s="8">
        <v>96</v>
      </c>
      <c r="AW14" s="8">
        <v>1589</v>
      </c>
      <c r="AX14" s="8">
        <v>80</v>
      </c>
      <c r="AY14" s="8">
        <v>107</v>
      </c>
      <c r="AZ14" s="8">
        <v>255</v>
      </c>
      <c r="BA14" s="8">
        <v>4</v>
      </c>
      <c r="BB14" s="8">
        <v>377</v>
      </c>
      <c r="BC14" s="8">
        <v>532</v>
      </c>
      <c r="BD14" s="8">
        <v>108</v>
      </c>
      <c r="BE14" s="8">
        <v>159</v>
      </c>
      <c r="BF14" s="8">
        <v>257</v>
      </c>
      <c r="BG14" s="8">
        <v>55</v>
      </c>
      <c r="BH14" s="8">
        <v>778</v>
      </c>
      <c r="BI14" s="8">
        <v>124</v>
      </c>
      <c r="BJ14" s="8">
        <v>157</v>
      </c>
      <c r="BK14" s="8">
        <v>536</v>
      </c>
      <c r="BL14" s="8">
        <v>121</v>
      </c>
      <c r="BM14" s="8">
        <v>61</v>
      </c>
      <c r="BN14" s="8">
        <v>422</v>
      </c>
      <c r="BO14" s="8">
        <v>457</v>
      </c>
      <c r="BP14" s="8" t="s">
        <v>120</v>
      </c>
      <c r="BQ14" s="8">
        <v>3229</v>
      </c>
      <c r="BR14" s="8" t="s">
        <v>120</v>
      </c>
      <c r="BS14" s="8">
        <v>61</v>
      </c>
      <c r="BT14" s="8">
        <v>67</v>
      </c>
      <c r="BU14" s="8">
        <v>37</v>
      </c>
      <c r="BV14" s="8">
        <v>179</v>
      </c>
      <c r="BW14" s="8">
        <v>11</v>
      </c>
      <c r="BX14" s="8">
        <v>11</v>
      </c>
      <c r="BY14" s="8">
        <v>508</v>
      </c>
      <c r="BZ14" s="8">
        <v>84</v>
      </c>
      <c r="CA14" s="8">
        <v>12015</v>
      </c>
      <c r="CB14" s="8">
        <v>1037</v>
      </c>
      <c r="CC14" s="8">
        <v>44</v>
      </c>
      <c r="CD14" s="8">
        <v>619</v>
      </c>
      <c r="CE14" s="8">
        <v>209</v>
      </c>
      <c r="CF14" s="8">
        <v>0</v>
      </c>
      <c r="CG14" s="8">
        <v>48</v>
      </c>
      <c r="CH14" s="8">
        <v>46</v>
      </c>
      <c r="CI14" s="8" t="s">
        <v>120</v>
      </c>
      <c r="CJ14" s="8">
        <v>19</v>
      </c>
      <c r="CK14" s="8">
        <v>249</v>
      </c>
      <c r="CL14" s="8">
        <v>401</v>
      </c>
      <c r="CM14" s="8">
        <v>178</v>
      </c>
    </row>
    <row r="15" spans="1:91" ht="14.25" customHeight="1">
      <c r="A15" s="1" t="s">
        <v>128</v>
      </c>
      <c r="B15" s="69" t="s">
        <v>129</v>
      </c>
      <c r="C15" s="8">
        <v>0</v>
      </c>
      <c r="D15" s="8">
        <v>0</v>
      </c>
      <c r="E15" s="8">
        <v>0</v>
      </c>
      <c r="F15" s="8">
        <v>5</v>
      </c>
      <c r="G15" s="8">
        <v>1</v>
      </c>
      <c r="H15" s="8">
        <v>0</v>
      </c>
      <c r="I15" s="8">
        <v>0</v>
      </c>
      <c r="J15" s="8">
        <v>3</v>
      </c>
      <c r="K15" s="8">
        <v>0</v>
      </c>
      <c r="L15" s="8">
        <v>0</v>
      </c>
      <c r="M15" s="8">
        <v>2</v>
      </c>
      <c r="N15" s="8">
        <v>0</v>
      </c>
      <c r="O15" s="8">
        <v>2</v>
      </c>
      <c r="P15" s="8">
        <v>0</v>
      </c>
      <c r="Q15" s="8">
        <v>0</v>
      </c>
      <c r="R15" s="8">
        <v>0</v>
      </c>
      <c r="S15" s="8">
        <v>0</v>
      </c>
      <c r="T15" s="8">
        <v>8</v>
      </c>
      <c r="U15" s="8">
        <v>9</v>
      </c>
      <c r="V15" s="8">
        <v>1</v>
      </c>
      <c r="W15" s="8">
        <v>0</v>
      </c>
      <c r="X15" s="8">
        <v>0</v>
      </c>
      <c r="Y15" s="8">
        <v>1</v>
      </c>
      <c r="Z15" s="8">
        <v>0</v>
      </c>
      <c r="AA15" s="8">
        <v>0</v>
      </c>
      <c r="AB15" s="8">
        <v>0</v>
      </c>
      <c r="AC15" s="8">
        <v>0</v>
      </c>
      <c r="AD15" s="8">
        <v>2</v>
      </c>
      <c r="AE15" s="8">
        <v>0</v>
      </c>
      <c r="AF15" s="8">
        <v>0</v>
      </c>
      <c r="AG15" s="8">
        <v>4</v>
      </c>
      <c r="AH15" s="8">
        <v>0</v>
      </c>
      <c r="AI15" s="8">
        <v>0</v>
      </c>
      <c r="AJ15" s="8">
        <v>0</v>
      </c>
      <c r="AK15" s="8">
        <v>13</v>
      </c>
      <c r="AL15" s="8">
        <v>0</v>
      </c>
      <c r="AM15" s="8">
        <v>1</v>
      </c>
      <c r="AN15" s="8">
        <v>3</v>
      </c>
      <c r="AO15" s="8">
        <v>24</v>
      </c>
      <c r="AP15" s="8">
        <v>10</v>
      </c>
      <c r="AQ15" s="8">
        <v>0</v>
      </c>
      <c r="AR15" s="8">
        <v>0</v>
      </c>
      <c r="AS15" s="8">
        <v>3</v>
      </c>
      <c r="AT15" s="8">
        <v>4</v>
      </c>
      <c r="AU15" s="8">
        <v>0</v>
      </c>
      <c r="AV15" s="8">
        <v>0</v>
      </c>
      <c r="AW15" s="8">
        <v>3</v>
      </c>
      <c r="AX15" s="8">
        <v>1</v>
      </c>
      <c r="AY15" s="8">
        <v>0</v>
      </c>
      <c r="AZ15" s="8">
        <v>2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1</v>
      </c>
      <c r="BI15" s="8">
        <v>0</v>
      </c>
      <c r="BJ15" s="8">
        <v>0</v>
      </c>
      <c r="BK15" s="8">
        <v>2</v>
      </c>
      <c r="BL15" s="8">
        <v>0</v>
      </c>
      <c r="BM15" s="8">
        <v>0</v>
      </c>
      <c r="BN15" s="8">
        <v>0</v>
      </c>
      <c r="BO15" s="8">
        <v>2</v>
      </c>
      <c r="BP15" s="8">
        <v>0</v>
      </c>
      <c r="BQ15" s="8">
        <v>5</v>
      </c>
      <c r="BR15" s="8">
        <v>0</v>
      </c>
      <c r="BS15" s="8">
        <v>0</v>
      </c>
      <c r="BT15" s="8">
        <v>0</v>
      </c>
      <c r="BU15" s="8">
        <v>0</v>
      </c>
      <c r="BV15" s="8">
        <v>1</v>
      </c>
      <c r="BW15" s="8">
        <v>0</v>
      </c>
      <c r="BX15" s="8">
        <v>0</v>
      </c>
      <c r="BY15" s="8">
        <v>1</v>
      </c>
      <c r="BZ15" s="8">
        <v>0</v>
      </c>
      <c r="CA15" s="8">
        <v>47</v>
      </c>
      <c r="CB15" s="8">
        <v>4</v>
      </c>
      <c r="CC15" s="8">
        <v>0</v>
      </c>
      <c r="CD15" s="8">
        <v>2</v>
      </c>
      <c r="CE15" s="8">
        <v>3</v>
      </c>
      <c r="CF15" s="8">
        <v>0</v>
      </c>
      <c r="CG15" s="8">
        <v>0</v>
      </c>
      <c r="CH15" s="8">
        <v>1</v>
      </c>
      <c r="CI15" s="8">
        <v>0</v>
      </c>
      <c r="CJ15" s="8">
        <v>0</v>
      </c>
      <c r="CK15" s="8">
        <v>0</v>
      </c>
      <c r="CL15" s="8">
        <v>0</v>
      </c>
      <c r="CM15" s="8">
        <v>1</v>
      </c>
    </row>
    <row r="16" spans="1:91" ht="14.25" customHeight="1">
      <c r="B16" s="6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</row>
    <row r="17" spans="1:92" ht="14.25" customHeight="1">
      <c r="A17" s="1" t="s">
        <v>130</v>
      </c>
      <c r="B17" s="7" t="s">
        <v>131</v>
      </c>
      <c r="C17" s="8">
        <v>380</v>
      </c>
      <c r="D17" s="8">
        <v>49</v>
      </c>
      <c r="E17" s="8">
        <v>374</v>
      </c>
      <c r="F17" s="8">
        <v>201</v>
      </c>
      <c r="G17" s="8">
        <v>257</v>
      </c>
      <c r="H17" s="8">
        <v>74</v>
      </c>
      <c r="I17" s="8">
        <v>188</v>
      </c>
      <c r="J17" s="8">
        <v>303</v>
      </c>
      <c r="K17" s="8">
        <v>10</v>
      </c>
      <c r="L17" s="8">
        <v>2</v>
      </c>
      <c r="M17" s="8">
        <v>70</v>
      </c>
      <c r="N17" s="8">
        <v>4</v>
      </c>
      <c r="O17" s="8">
        <v>58</v>
      </c>
      <c r="P17" s="8">
        <v>5</v>
      </c>
      <c r="Q17" s="8">
        <v>2</v>
      </c>
      <c r="R17" s="8">
        <v>21</v>
      </c>
      <c r="S17" s="8">
        <v>66</v>
      </c>
      <c r="T17" s="8">
        <v>287</v>
      </c>
      <c r="U17" s="8">
        <v>120</v>
      </c>
      <c r="V17" s="8">
        <v>46</v>
      </c>
      <c r="W17" s="8">
        <v>99</v>
      </c>
      <c r="X17" s="8">
        <v>104</v>
      </c>
      <c r="Y17" s="8">
        <v>45</v>
      </c>
      <c r="Z17" s="8">
        <v>168</v>
      </c>
      <c r="AA17" s="8">
        <v>26</v>
      </c>
      <c r="AB17" s="8">
        <v>1</v>
      </c>
      <c r="AC17" s="8">
        <v>221</v>
      </c>
      <c r="AD17" s="8">
        <v>14200</v>
      </c>
      <c r="AE17" s="8">
        <v>401</v>
      </c>
      <c r="AF17" s="8">
        <v>67</v>
      </c>
      <c r="AG17" s="8">
        <v>89</v>
      </c>
      <c r="AH17" s="8">
        <v>1252</v>
      </c>
      <c r="AI17" s="8">
        <v>280</v>
      </c>
      <c r="AJ17" s="8">
        <v>93</v>
      </c>
      <c r="AK17" s="8">
        <v>426</v>
      </c>
      <c r="AL17" s="8">
        <v>9</v>
      </c>
      <c r="AM17" s="8">
        <v>8</v>
      </c>
      <c r="AN17" s="8">
        <v>269</v>
      </c>
      <c r="AO17" s="8">
        <v>650000</v>
      </c>
      <c r="AP17" s="8">
        <v>1104</v>
      </c>
      <c r="AQ17" s="8">
        <v>292</v>
      </c>
      <c r="AR17" s="8">
        <v>24</v>
      </c>
      <c r="AS17" s="8">
        <v>31</v>
      </c>
      <c r="AT17" s="8">
        <v>404</v>
      </c>
      <c r="AU17" s="8">
        <v>27</v>
      </c>
      <c r="AV17" s="8">
        <v>77</v>
      </c>
      <c r="AW17" s="8">
        <v>421</v>
      </c>
      <c r="AX17" s="8">
        <v>21</v>
      </c>
      <c r="AY17" s="8">
        <v>20</v>
      </c>
      <c r="AZ17" s="8">
        <v>370</v>
      </c>
      <c r="BA17" s="8">
        <v>4</v>
      </c>
      <c r="BB17" s="8">
        <v>41</v>
      </c>
      <c r="BC17" s="8">
        <v>209</v>
      </c>
      <c r="BD17" s="8">
        <v>125</v>
      </c>
      <c r="BE17" s="8">
        <v>693</v>
      </c>
      <c r="BF17" s="8">
        <v>330</v>
      </c>
      <c r="BG17" s="8">
        <v>28</v>
      </c>
      <c r="BH17" s="8">
        <v>143</v>
      </c>
      <c r="BI17" s="8">
        <v>16</v>
      </c>
      <c r="BJ17" s="8">
        <v>27</v>
      </c>
      <c r="BK17" s="8">
        <v>149</v>
      </c>
      <c r="BL17" s="8">
        <v>35</v>
      </c>
      <c r="BM17" s="8">
        <v>15</v>
      </c>
      <c r="BN17" s="8">
        <v>567</v>
      </c>
      <c r="BO17" s="8">
        <v>64</v>
      </c>
      <c r="BP17" s="8">
        <v>122</v>
      </c>
      <c r="BQ17" s="8">
        <v>587</v>
      </c>
      <c r="BR17" s="8">
        <v>342</v>
      </c>
      <c r="BS17" s="8">
        <v>13</v>
      </c>
      <c r="BT17" s="8">
        <v>18</v>
      </c>
      <c r="BU17" s="8">
        <v>536</v>
      </c>
      <c r="BV17" s="8">
        <v>32</v>
      </c>
      <c r="BW17" s="8">
        <v>47</v>
      </c>
      <c r="BX17" s="8">
        <v>6</v>
      </c>
      <c r="BY17" s="8">
        <v>381</v>
      </c>
      <c r="BZ17" s="8">
        <v>9</v>
      </c>
      <c r="CA17" s="8">
        <v>630</v>
      </c>
      <c r="CB17" s="8">
        <v>418</v>
      </c>
      <c r="CC17" s="8">
        <v>61</v>
      </c>
      <c r="CD17" s="8">
        <v>656</v>
      </c>
      <c r="CE17" s="8">
        <v>86</v>
      </c>
      <c r="CF17" s="8">
        <v>4</v>
      </c>
      <c r="CG17" s="8">
        <v>14</v>
      </c>
      <c r="CH17" s="8">
        <v>11</v>
      </c>
      <c r="CI17" s="8">
        <v>9</v>
      </c>
      <c r="CJ17" s="8">
        <v>0</v>
      </c>
      <c r="CK17" s="8">
        <v>49</v>
      </c>
      <c r="CL17" s="8">
        <v>147</v>
      </c>
      <c r="CM17" s="8">
        <v>31</v>
      </c>
    </row>
    <row r="18" spans="1:92" ht="14.25" customHeight="1">
      <c r="A18" s="6" t="s">
        <v>132</v>
      </c>
      <c r="B18" s="69" t="s">
        <v>133</v>
      </c>
      <c r="C18" s="8">
        <v>0</v>
      </c>
      <c r="D18" s="8">
        <v>21</v>
      </c>
      <c r="E18" s="8">
        <v>11</v>
      </c>
      <c r="F18" s="8">
        <v>147</v>
      </c>
      <c r="G18" s="8">
        <v>240</v>
      </c>
      <c r="H18" s="8">
        <v>0</v>
      </c>
      <c r="I18" s="8">
        <v>90</v>
      </c>
      <c r="J18" s="8">
        <v>213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48</v>
      </c>
      <c r="T18" s="8">
        <v>0</v>
      </c>
      <c r="U18" s="8">
        <v>0</v>
      </c>
      <c r="V18" s="8">
        <v>0</v>
      </c>
      <c r="W18" s="8">
        <v>73</v>
      </c>
      <c r="X18" s="8">
        <v>38</v>
      </c>
      <c r="Y18" s="8">
        <v>0</v>
      </c>
      <c r="Z18" s="8">
        <v>133</v>
      </c>
      <c r="AA18" s="8">
        <v>0</v>
      </c>
      <c r="AB18" s="8">
        <v>0</v>
      </c>
      <c r="AC18" s="8">
        <v>211</v>
      </c>
      <c r="AD18" s="8">
        <v>14197</v>
      </c>
      <c r="AE18" s="8">
        <v>120</v>
      </c>
      <c r="AF18" s="8">
        <v>45</v>
      </c>
      <c r="AG18" s="8">
        <v>0</v>
      </c>
      <c r="AH18" s="8">
        <v>1216</v>
      </c>
      <c r="AI18" s="8">
        <v>255</v>
      </c>
      <c r="AJ18" s="8">
        <v>0</v>
      </c>
      <c r="AK18" s="8">
        <v>115</v>
      </c>
      <c r="AL18" s="8">
        <v>0</v>
      </c>
      <c r="AM18" s="8">
        <v>0</v>
      </c>
      <c r="AN18" s="8">
        <v>0</v>
      </c>
      <c r="AO18" s="8">
        <v>650000</v>
      </c>
      <c r="AP18" s="8">
        <v>0</v>
      </c>
      <c r="AQ18" s="8">
        <v>233</v>
      </c>
      <c r="AR18" s="8">
        <v>0</v>
      </c>
      <c r="AS18" s="8">
        <v>0</v>
      </c>
      <c r="AT18" s="8">
        <v>280</v>
      </c>
      <c r="AU18" s="8">
        <v>0</v>
      </c>
      <c r="AV18" s="8">
        <v>57</v>
      </c>
      <c r="AW18" s="8">
        <v>258</v>
      </c>
      <c r="AX18" s="8">
        <v>16</v>
      </c>
      <c r="AY18" s="8">
        <v>0</v>
      </c>
      <c r="AZ18" s="8">
        <v>313</v>
      </c>
      <c r="BA18" s="8">
        <v>4</v>
      </c>
      <c r="BB18" s="8">
        <v>0</v>
      </c>
      <c r="BC18" s="8">
        <v>0</v>
      </c>
      <c r="BD18" s="8">
        <v>111</v>
      </c>
      <c r="BE18" s="8">
        <v>549</v>
      </c>
      <c r="BF18" s="8">
        <v>279</v>
      </c>
      <c r="BG18" s="8">
        <v>0</v>
      </c>
      <c r="BH18" s="8">
        <v>41</v>
      </c>
      <c r="BI18" s="8">
        <v>0</v>
      </c>
      <c r="BJ18" s="8">
        <v>0</v>
      </c>
      <c r="BK18" s="8">
        <v>78</v>
      </c>
      <c r="BL18" s="8">
        <v>0</v>
      </c>
      <c r="BM18" s="8">
        <v>0</v>
      </c>
      <c r="BN18" s="8">
        <v>511</v>
      </c>
      <c r="BO18" s="8">
        <v>0</v>
      </c>
      <c r="BP18" s="8">
        <v>102</v>
      </c>
      <c r="BQ18" s="8">
        <v>204</v>
      </c>
      <c r="BR18" s="8">
        <v>284</v>
      </c>
      <c r="BS18" s="8">
        <v>0</v>
      </c>
      <c r="BT18" s="8">
        <v>7</v>
      </c>
      <c r="BU18" s="8">
        <v>530</v>
      </c>
      <c r="BV18" s="8">
        <v>32</v>
      </c>
      <c r="BW18" s="8">
        <v>22</v>
      </c>
      <c r="BX18" s="8">
        <v>0</v>
      </c>
      <c r="BY18" s="8">
        <v>326</v>
      </c>
      <c r="BZ18" s="8">
        <v>1</v>
      </c>
      <c r="CA18" s="8">
        <v>0</v>
      </c>
      <c r="CB18" s="8">
        <v>175</v>
      </c>
      <c r="CC18" s="8">
        <v>8</v>
      </c>
      <c r="CD18" s="8">
        <v>590</v>
      </c>
      <c r="CE18" s="8">
        <v>0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8">
        <v>0</v>
      </c>
      <c r="CL18" s="8">
        <v>76</v>
      </c>
      <c r="CM18" s="8">
        <v>0</v>
      </c>
    </row>
    <row r="19" spans="1:92" ht="14.25" customHeight="1">
      <c r="A19" s="6" t="s">
        <v>134</v>
      </c>
      <c r="B19" s="69" t="s">
        <v>135</v>
      </c>
      <c r="C19" s="8">
        <v>380</v>
      </c>
      <c r="D19" s="8">
        <v>28</v>
      </c>
      <c r="E19" s="8">
        <v>363</v>
      </c>
      <c r="F19" s="8">
        <v>54</v>
      </c>
      <c r="G19" s="8">
        <v>17</v>
      </c>
      <c r="H19" s="8">
        <v>74</v>
      </c>
      <c r="I19" s="8">
        <v>98</v>
      </c>
      <c r="J19" s="8">
        <v>90</v>
      </c>
      <c r="K19" s="8">
        <v>10</v>
      </c>
      <c r="L19" s="8">
        <v>2</v>
      </c>
      <c r="M19" s="8">
        <v>70</v>
      </c>
      <c r="N19" s="8">
        <v>4</v>
      </c>
      <c r="O19" s="8">
        <v>58</v>
      </c>
      <c r="P19" s="8">
        <v>5</v>
      </c>
      <c r="Q19" s="8">
        <v>2</v>
      </c>
      <c r="R19" s="8">
        <v>21</v>
      </c>
      <c r="S19" s="8">
        <v>18</v>
      </c>
      <c r="T19" s="8">
        <v>287</v>
      </c>
      <c r="U19" s="8">
        <v>120</v>
      </c>
      <c r="V19" s="8">
        <v>46</v>
      </c>
      <c r="W19" s="8">
        <v>26</v>
      </c>
      <c r="X19" s="8">
        <v>66</v>
      </c>
      <c r="Y19" s="8">
        <v>45</v>
      </c>
      <c r="Z19" s="8">
        <v>35</v>
      </c>
      <c r="AA19" s="8">
        <v>26</v>
      </c>
      <c r="AB19" s="8">
        <v>1</v>
      </c>
      <c r="AC19" s="8">
        <v>10</v>
      </c>
      <c r="AD19" s="8">
        <v>3</v>
      </c>
      <c r="AE19" s="8">
        <v>281</v>
      </c>
      <c r="AF19" s="8">
        <v>22</v>
      </c>
      <c r="AG19" s="8">
        <v>89</v>
      </c>
      <c r="AH19" s="8">
        <v>36</v>
      </c>
      <c r="AI19" s="8">
        <v>25</v>
      </c>
      <c r="AJ19" s="8">
        <v>93</v>
      </c>
      <c r="AK19" s="8">
        <v>311</v>
      </c>
      <c r="AL19" s="8">
        <v>9</v>
      </c>
      <c r="AM19" s="8">
        <v>8</v>
      </c>
      <c r="AN19" s="8">
        <v>269</v>
      </c>
      <c r="AO19" s="8">
        <v>0</v>
      </c>
      <c r="AP19" s="8">
        <v>1104</v>
      </c>
      <c r="AQ19" s="8">
        <v>59</v>
      </c>
      <c r="AR19" s="8">
        <v>24</v>
      </c>
      <c r="AS19" s="8">
        <v>31</v>
      </c>
      <c r="AT19" s="8">
        <v>124</v>
      </c>
      <c r="AU19" s="8">
        <v>27</v>
      </c>
      <c r="AV19" s="8">
        <v>20</v>
      </c>
      <c r="AW19" s="8">
        <v>163</v>
      </c>
      <c r="AX19" s="8">
        <v>5</v>
      </c>
      <c r="AY19" s="8">
        <v>20</v>
      </c>
      <c r="AZ19" s="8">
        <v>57</v>
      </c>
      <c r="BA19" s="8">
        <v>0</v>
      </c>
      <c r="BB19" s="8">
        <v>41</v>
      </c>
      <c r="BC19" s="8">
        <v>209</v>
      </c>
      <c r="BD19" s="8">
        <v>14</v>
      </c>
      <c r="BE19" s="8">
        <v>144</v>
      </c>
      <c r="BF19" s="8">
        <v>51</v>
      </c>
      <c r="BG19" s="8">
        <v>28</v>
      </c>
      <c r="BH19" s="8">
        <v>102</v>
      </c>
      <c r="BI19" s="8">
        <v>16</v>
      </c>
      <c r="BJ19" s="8">
        <v>27</v>
      </c>
      <c r="BK19" s="8">
        <v>71</v>
      </c>
      <c r="BL19" s="8">
        <v>35</v>
      </c>
      <c r="BM19" s="8">
        <v>15</v>
      </c>
      <c r="BN19" s="8">
        <v>56</v>
      </c>
      <c r="BO19" s="8">
        <v>64</v>
      </c>
      <c r="BP19" s="8">
        <v>20</v>
      </c>
      <c r="BQ19" s="8">
        <v>383</v>
      </c>
      <c r="BR19" s="8">
        <v>58</v>
      </c>
      <c r="BS19" s="8">
        <v>13</v>
      </c>
      <c r="BT19" s="8">
        <v>11</v>
      </c>
      <c r="BU19" s="8">
        <v>6</v>
      </c>
      <c r="BV19" s="8">
        <v>0</v>
      </c>
      <c r="BW19" s="8">
        <v>25</v>
      </c>
      <c r="BX19" s="8">
        <v>6</v>
      </c>
      <c r="BY19" s="8">
        <v>55</v>
      </c>
      <c r="BZ19" s="8">
        <v>8</v>
      </c>
      <c r="CA19" s="8">
        <v>630</v>
      </c>
      <c r="CB19" s="8">
        <v>243</v>
      </c>
      <c r="CC19" s="8">
        <v>53</v>
      </c>
      <c r="CD19" s="8">
        <v>66</v>
      </c>
      <c r="CE19" s="8">
        <v>86</v>
      </c>
      <c r="CF19" s="8">
        <v>4</v>
      </c>
      <c r="CG19" s="8">
        <v>14</v>
      </c>
      <c r="CH19" s="8">
        <v>11</v>
      </c>
      <c r="CI19" s="8">
        <v>9</v>
      </c>
      <c r="CJ19" s="8">
        <v>0</v>
      </c>
      <c r="CK19" s="8">
        <v>49</v>
      </c>
      <c r="CL19" s="8">
        <v>71</v>
      </c>
      <c r="CM19" s="8">
        <v>31</v>
      </c>
    </row>
    <row r="20" spans="1:92" ht="14.25" customHeight="1">
      <c r="B20" s="6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</row>
    <row r="21" spans="1:92" ht="14.25" customHeight="1">
      <c r="A21" s="1" t="s">
        <v>136</v>
      </c>
      <c r="B21" s="7" t="s">
        <v>136</v>
      </c>
      <c r="C21" s="8">
        <v>92</v>
      </c>
      <c r="D21" s="8">
        <v>379</v>
      </c>
      <c r="E21" s="8">
        <v>1485</v>
      </c>
      <c r="F21" s="8">
        <v>785</v>
      </c>
      <c r="G21" s="8">
        <v>432</v>
      </c>
      <c r="H21" s="8">
        <v>478</v>
      </c>
      <c r="I21" s="8">
        <v>1384</v>
      </c>
      <c r="J21" s="8">
        <v>1089</v>
      </c>
      <c r="K21" s="8">
        <v>140</v>
      </c>
      <c r="L21" s="8">
        <v>27</v>
      </c>
      <c r="M21" s="8">
        <v>783</v>
      </c>
      <c r="N21" s="8">
        <v>21</v>
      </c>
      <c r="O21" s="8">
        <v>340</v>
      </c>
      <c r="P21" s="8">
        <v>27</v>
      </c>
      <c r="Q21" s="8">
        <v>7</v>
      </c>
      <c r="R21" s="8">
        <v>141</v>
      </c>
      <c r="S21" s="8">
        <v>168</v>
      </c>
      <c r="T21" s="8">
        <v>5027</v>
      </c>
      <c r="U21" s="8">
        <v>1184</v>
      </c>
      <c r="V21" s="8">
        <v>258</v>
      </c>
      <c r="W21" s="8">
        <v>137</v>
      </c>
      <c r="X21" s="8">
        <v>457</v>
      </c>
      <c r="Y21" s="8">
        <v>275</v>
      </c>
      <c r="Z21" s="8">
        <v>500</v>
      </c>
      <c r="AA21" s="8">
        <v>76</v>
      </c>
      <c r="AB21" s="8">
        <v>7</v>
      </c>
      <c r="AC21" s="8">
        <v>260</v>
      </c>
      <c r="AD21" s="8">
        <v>1832</v>
      </c>
      <c r="AE21" s="8">
        <v>833</v>
      </c>
      <c r="AF21" s="8">
        <v>238</v>
      </c>
      <c r="AG21" s="8">
        <v>938</v>
      </c>
      <c r="AH21" s="8">
        <v>1665</v>
      </c>
      <c r="AI21" s="8">
        <v>1320</v>
      </c>
      <c r="AJ21" s="8">
        <v>68</v>
      </c>
      <c r="AK21" s="8">
        <v>3273</v>
      </c>
      <c r="AL21" s="8">
        <v>19</v>
      </c>
      <c r="AM21" s="8">
        <v>64</v>
      </c>
      <c r="AN21" s="8">
        <v>2486</v>
      </c>
      <c r="AO21" s="8">
        <v>119630</v>
      </c>
      <c r="AP21" s="8">
        <v>5242</v>
      </c>
      <c r="AQ21" s="8">
        <v>597</v>
      </c>
      <c r="AR21" s="8">
        <v>98</v>
      </c>
      <c r="AS21" s="8">
        <v>348</v>
      </c>
      <c r="AT21" s="8">
        <v>1705</v>
      </c>
      <c r="AU21" s="8">
        <v>100</v>
      </c>
      <c r="AV21" s="8">
        <v>659</v>
      </c>
      <c r="AW21" s="8">
        <v>2536</v>
      </c>
      <c r="AX21" s="8">
        <v>117</v>
      </c>
      <c r="AY21" s="8">
        <v>115</v>
      </c>
      <c r="AZ21" s="8">
        <v>788</v>
      </c>
      <c r="BA21" s="8">
        <v>4</v>
      </c>
      <c r="BB21" s="8">
        <v>644</v>
      </c>
      <c r="BC21" s="8">
        <v>813</v>
      </c>
      <c r="BD21" s="8">
        <v>335</v>
      </c>
      <c r="BE21" s="8">
        <v>771</v>
      </c>
      <c r="BF21" s="8">
        <v>558</v>
      </c>
      <c r="BG21" s="8">
        <v>370</v>
      </c>
      <c r="BH21" s="8">
        <v>1347</v>
      </c>
      <c r="BI21" s="8">
        <v>153</v>
      </c>
      <c r="BJ21" s="8">
        <v>299</v>
      </c>
      <c r="BK21" s="8">
        <v>924</v>
      </c>
      <c r="BL21" s="8">
        <v>146</v>
      </c>
      <c r="BM21" s="8">
        <v>128</v>
      </c>
      <c r="BN21" s="8">
        <v>1300</v>
      </c>
      <c r="BO21" s="8">
        <v>536</v>
      </c>
      <c r="BP21" s="8">
        <v>306</v>
      </c>
      <c r="BQ21" s="8">
        <v>5478</v>
      </c>
      <c r="BR21" s="8">
        <v>715</v>
      </c>
      <c r="BS21" s="8">
        <v>70</v>
      </c>
      <c r="BT21" s="8">
        <v>85</v>
      </c>
      <c r="BU21" s="8">
        <v>211</v>
      </c>
      <c r="BV21" s="8">
        <v>239</v>
      </c>
      <c r="BW21" s="8">
        <v>356</v>
      </c>
      <c r="BX21" s="8">
        <v>20</v>
      </c>
      <c r="BY21" s="8">
        <v>1340</v>
      </c>
      <c r="BZ21" s="8">
        <v>147</v>
      </c>
      <c r="CA21" s="8">
        <v>20422</v>
      </c>
      <c r="CB21" s="8">
        <v>1659</v>
      </c>
      <c r="CC21" s="8">
        <v>217</v>
      </c>
      <c r="CD21" s="8">
        <v>1334</v>
      </c>
      <c r="CE21" s="8">
        <v>430</v>
      </c>
      <c r="CF21" s="8">
        <v>37</v>
      </c>
      <c r="CG21" s="8">
        <v>71</v>
      </c>
      <c r="CH21" s="8">
        <v>65</v>
      </c>
      <c r="CI21" s="8">
        <v>37</v>
      </c>
      <c r="CJ21" s="8">
        <v>34</v>
      </c>
      <c r="CK21" s="8">
        <v>432</v>
      </c>
      <c r="CL21" s="8">
        <v>980</v>
      </c>
      <c r="CM21" s="8">
        <v>253</v>
      </c>
    </row>
    <row r="22" spans="1:92" ht="14.25" customHeight="1">
      <c r="A22" s="6" t="s">
        <v>137</v>
      </c>
      <c r="B22" s="69" t="s">
        <v>138</v>
      </c>
      <c r="C22" s="8">
        <v>92</v>
      </c>
      <c r="D22" s="8">
        <v>140</v>
      </c>
      <c r="E22" s="8">
        <v>677</v>
      </c>
      <c r="F22" s="8">
        <v>605</v>
      </c>
      <c r="G22" s="8">
        <v>405</v>
      </c>
      <c r="H22" s="8">
        <v>275</v>
      </c>
      <c r="I22" s="8">
        <v>814</v>
      </c>
      <c r="J22" s="8">
        <v>727</v>
      </c>
      <c r="K22" s="8">
        <v>77</v>
      </c>
      <c r="L22" s="8">
        <v>26</v>
      </c>
      <c r="M22" s="8">
        <v>559</v>
      </c>
      <c r="N22" s="8">
        <v>17</v>
      </c>
      <c r="O22" s="8">
        <v>230</v>
      </c>
      <c r="P22" s="8">
        <v>15</v>
      </c>
      <c r="Q22" s="8">
        <v>6</v>
      </c>
      <c r="R22" s="8">
        <v>89</v>
      </c>
      <c r="S22" s="8">
        <v>163</v>
      </c>
      <c r="T22" s="8">
        <v>1715</v>
      </c>
      <c r="U22" s="8">
        <v>813</v>
      </c>
      <c r="V22" s="8">
        <v>203</v>
      </c>
      <c r="W22" s="8">
        <v>126</v>
      </c>
      <c r="X22" s="8">
        <v>232</v>
      </c>
      <c r="Y22" s="8">
        <v>185</v>
      </c>
      <c r="Z22" s="8">
        <v>480</v>
      </c>
      <c r="AA22" s="8">
        <v>76</v>
      </c>
      <c r="AB22" s="8">
        <v>6</v>
      </c>
      <c r="AC22" s="8">
        <v>218</v>
      </c>
      <c r="AD22" s="8">
        <v>1831</v>
      </c>
      <c r="AE22" s="8">
        <v>660</v>
      </c>
      <c r="AF22" s="8">
        <v>180</v>
      </c>
      <c r="AG22" s="8">
        <v>411</v>
      </c>
      <c r="AH22" s="8">
        <v>1585</v>
      </c>
      <c r="AI22" s="8">
        <v>875</v>
      </c>
      <c r="AJ22" s="8">
        <v>57</v>
      </c>
      <c r="AK22" s="8">
        <v>1603</v>
      </c>
      <c r="AL22" s="8">
        <v>17</v>
      </c>
      <c r="AM22" s="8">
        <v>56</v>
      </c>
      <c r="AN22" s="8">
        <v>763</v>
      </c>
      <c r="AO22" s="8">
        <v>115410</v>
      </c>
      <c r="AP22" s="8">
        <v>3318</v>
      </c>
      <c r="AQ22" s="8">
        <v>493</v>
      </c>
      <c r="AR22" s="8">
        <v>88</v>
      </c>
      <c r="AS22" s="8">
        <v>242</v>
      </c>
      <c r="AT22" s="8">
        <v>1021</v>
      </c>
      <c r="AU22" s="8">
        <v>93</v>
      </c>
      <c r="AV22" s="8">
        <v>580</v>
      </c>
      <c r="AW22" s="8">
        <v>1256</v>
      </c>
      <c r="AX22" s="8">
        <v>83</v>
      </c>
      <c r="AY22" s="8">
        <v>79</v>
      </c>
      <c r="AZ22" s="8">
        <v>547</v>
      </c>
      <c r="BA22" s="8">
        <v>3</v>
      </c>
      <c r="BB22" s="8">
        <v>237</v>
      </c>
      <c r="BC22" s="8">
        <v>472</v>
      </c>
      <c r="BD22" s="8">
        <v>253</v>
      </c>
      <c r="BE22" s="8">
        <v>693</v>
      </c>
      <c r="BF22" s="8">
        <v>468</v>
      </c>
      <c r="BG22" s="8">
        <v>365</v>
      </c>
      <c r="BH22" s="8">
        <v>535</v>
      </c>
      <c r="BI22" s="8">
        <v>89</v>
      </c>
      <c r="BJ22" s="8">
        <v>245</v>
      </c>
      <c r="BK22" s="8">
        <v>502</v>
      </c>
      <c r="BL22" s="8">
        <v>127</v>
      </c>
      <c r="BM22" s="8">
        <v>117</v>
      </c>
      <c r="BN22" s="8">
        <v>1100</v>
      </c>
      <c r="BO22" s="8">
        <v>380</v>
      </c>
      <c r="BP22" s="8">
        <v>298</v>
      </c>
      <c r="BQ22" s="8">
        <v>1789</v>
      </c>
      <c r="BR22" s="8">
        <v>604</v>
      </c>
      <c r="BS22" s="8">
        <v>68</v>
      </c>
      <c r="BT22" s="8">
        <v>76</v>
      </c>
      <c r="BU22" s="8">
        <v>205</v>
      </c>
      <c r="BV22" s="8">
        <v>172</v>
      </c>
      <c r="BW22" s="8">
        <v>342</v>
      </c>
      <c r="BX22" s="8">
        <v>20</v>
      </c>
      <c r="BY22" s="8">
        <v>886</v>
      </c>
      <c r="BZ22" s="8">
        <v>100</v>
      </c>
      <c r="CA22" s="8">
        <v>9134</v>
      </c>
      <c r="CB22" s="8">
        <v>1118</v>
      </c>
      <c r="CC22" s="8">
        <v>121</v>
      </c>
      <c r="CD22" s="8">
        <v>936</v>
      </c>
      <c r="CE22" s="8">
        <v>326</v>
      </c>
      <c r="CF22" s="8">
        <v>10</v>
      </c>
      <c r="CG22" s="8">
        <v>63</v>
      </c>
      <c r="CH22" s="8">
        <v>53</v>
      </c>
      <c r="CI22" s="8">
        <v>35</v>
      </c>
      <c r="CJ22" s="8">
        <v>27</v>
      </c>
      <c r="CK22" s="8">
        <v>314</v>
      </c>
      <c r="CL22" s="8">
        <v>475</v>
      </c>
      <c r="CM22" s="8">
        <v>149</v>
      </c>
    </row>
    <row r="23" spans="1:92" ht="14.25" customHeight="1">
      <c r="A23" s="1" t="s">
        <v>139</v>
      </c>
      <c r="B23" s="69" t="s">
        <v>140</v>
      </c>
      <c r="C23" s="8">
        <v>0</v>
      </c>
      <c r="D23" s="8">
        <v>239</v>
      </c>
      <c r="E23" s="8">
        <v>808</v>
      </c>
      <c r="F23" s="8">
        <v>180</v>
      </c>
      <c r="G23" s="8">
        <v>27</v>
      </c>
      <c r="H23" s="8">
        <v>203</v>
      </c>
      <c r="I23" s="8">
        <v>570</v>
      </c>
      <c r="J23" s="8">
        <v>362</v>
      </c>
      <c r="K23" s="8">
        <v>63</v>
      </c>
      <c r="L23" s="8">
        <v>1</v>
      </c>
      <c r="M23" s="8">
        <v>224</v>
      </c>
      <c r="N23" s="8">
        <v>4</v>
      </c>
      <c r="O23" s="8">
        <v>110</v>
      </c>
      <c r="P23" s="8">
        <v>12</v>
      </c>
      <c r="Q23" s="8">
        <v>1</v>
      </c>
      <c r="R23" s="8">
        <v>52</v>
      </c>
      <c r="S23" s="8">
        <v>5</v>
      </c>
      <c r="T23" s="8">
        <v>3312</v>
      </c>
      <c r="U23" s="8">
        <v>371</v>
      </c>
      <c r="V23" s="8">
        <v>55</v>
      </c>
      <c r="W23" s="8">
        <v>11</v>
      </c>
      <c r="X23" s="8">
        <v>225</v>
      </c>
      <c r="Y23" s="8">
        <v>90</v>
      </c>
      <c r="Z23" s="8">
        <v>20</v>
      </c>
      <c r="AA23" s="8">
        <v>0</v>
      </c>
      <c r="AB23" s="8">
        <v>1</v>
      </c>
      <c r="AC23" s="8">
        <v>42</v>
      </c>
      <c r="AD23" s="8">
        <v>1</v>
      </c>
      <c r="AE23" s="8">
        <v>173</v>
      </c>
      <c r="AF23" s="8">
        <v>58</v>
      </c>
      <c r="AG23" s="8">
        <v>527</v>
      </c>
      <c r="AH23" s="8">
        <v>80</v>
      </c>
      <c r="AI23" s="8">
        <v>445</v>
      </c>
      <c r="AJ23" s="8">
        <v>11</v>
      </c>
      <c r="AK23" s="8">
        <v>1670</v>
      </c>
      <c r="AL23" s="8">
        <v>2</v>
      </c>
      <c r="AM23" s="8">
        <v>8</v>
      </c>
      <c r="AN23" s="8">
        <v>1723</v>
      </c>
      <c r="AO23" s="8">
        <v>4220</v>
      </c>
      <c r="AP23" s="8">
        <v>1924</v>
      </c>
      <c r="AQ23" s="8">
        <v>104</v>
      </c>
      <c r="AR23" s="8">
        <v>10</v>
      </c>
      <c r="AS23" s="8">
        <v>106</v>
      </c>
      <c r="AT23" s="8">
        <v>684</v>
      </c>
      <c r="AU23" s="8">
        <v>7</v>
      </c>
      <c r="AV23" s="8">
        <v>79</v>
      </c>
      <c r="AW23" s="8">
        <v>1280</v>
      </c>
      <c r="AX23" s="8">
        <v>34</v>
      </c>
      <c r="AY23" s="8">
        <v>36</v>
      </c>
      <c r="AZ23" s="8">
        <v>241</v>
      </c>
      <c r="BA23" s="8">
        <v>1</v>
      </c>
      <c r="BB23" s="8">
        <v>407</v>
      </c>
      <c r="BC23" s="8">
        <v>341</v>
      </c>
      <c r="BD23" s="8">
        <v>82</v>
      </c>
      <c r="BE23" s="8">
        <v>78</v>
      </c>
      <c r="BF23" s="8">
        <v>90</v>
      </c>
      <c r="BG23" s="8">
        <v>5</v>
      </c>
      <c r="BH23" s="8">
        <v>812</v>
      </c>
      <c r="BI23" s="8">
        <v>64</v>
      </c>
      <c r="BJ23" s="8">
        <v>54</v>
      </c>
      <c r="BK23" s="8">
        <v>422</v>
      </c>
      <c r="BL23" s="8">
        <v>19</v>
      </c>
      <c r="BM23" s="8">
        <v>11</v>
      </c>
      <c r="BN23" s="8">
        <v>200</v>
      </c>
      <c r="BO23" s="8">
        <v>156</v>
      </c>
      <c r="BP23" s="8">
        <v>8</v>
      </c>
      <c r="BQ23" s="8">
        <v>3689</v>
      </c>
      <c r="BR23" s="8">
        <v>111</v>
      </c>
      <c r="BS23" s="8">
        <v>2</v>
      </c>
      <c r="BT23" s="8">
        <v>9</v>
      </c>
      <c r="BU23" s="8">
        <v>6</v>
      </c>
      <c r="BV23" s="8">
        <v>67</v>
      </c>
      <c r="BW23" s="8">
        <v>14</v>
      </c>
      <c r="BX23" s="8">
        <v>0</v>
      </c>
      <c r="BY23" s="8">
        <v>454</v>
      </c>
      <c r="BZ23" s="8">
        <v>47</v>
      </c>
      <c r="CA23" s="8">
        <v>11288</v>
      </c>
      <c r="CB23" s="8">
        <v>541</v>
      </c>
      <c r="CC23" s="8">
        <v>96</v>
      </c>
      <c r="CD23" s="8">
        <v>398</v>
      </c>
      <c r="CE23" s="8">
        <v>104</v>
      </c>
      <c r="CF23" s="8">
        <v>27</v>
      </c>
      <c r="CG23" s="8">
        <v>8</v>
      </c>
      <c r="CH23" s="8">
        <v>12</v>
      </c>
      <c r="CI23" s="8">
        <v>2</v>
      </c>
      <c r="CJ23" s="8">
        <v>7</v>
      </c>
      <c r="CK23" s="8">
        <v>118</v>
      </c>
      <c r="CL23" s="8">
        <v>505</v>
      </c>
      <c r="CM23" s="8">
        <v>104</v>
      </c>
    </row>
    <row r="24" spans="1:92" ht="14.25" customHeight="1">
      <c r="B24" s="6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</row>
    <row r="25" spans="1:92" ht="14.25" customHeight="1">
      <c r="A25" s="1" t="s">
        <v>141</v>
      </c>
      <c r="B25" s="69" t="s">
        <v>142</v>
      </c>
      <c r="C25" s="8">
        <v>43304829</v>
      </c>
      <c r="D25" s="8">
        <v>436733531</v>
      </c>
      <c r="E25" s="8">
        <v>1485097407</v>
      </c>
      <c r="F25" s="8">
        <v>1154632630</v>
      </c>
      <c r="G25" s="8">
        <v>220752448</v>
      </c>
      <c r="H25" s="8">
        <v>979459886</v>
      </c>
      <c r="I25" s="8">
        <v>1730029198</v>
      </c>
      <c r="J25" s="8">
        <v>1627497173</v>
      </c>
      <c r="K25" s="8">
        <v>153045313.15000001</v>
      </c>
      <c r="L25" s="8">
        <v>29349819</v>
      </c>
      <c r="M25" s="8">
        <v>908820594</v>
      </c>
      <c r="N25" s="8">
        <v>29715034</v>
      </c>
      <c r="O25" s="8">
        <v>353069346</v>
      </c>
      <c r="P25" s="8">
        <v>30467427</v>
      </c>
      <c r="Q25" s="8">
        <v>8984477</v>
      </c>
      <c r="R25" s="8">
        <v>0</v>
      </c>
      <c r="S25" s="8">
        <v>85174143</v>
      </c>
      <c r="T25" s="8">
        <v>8031718000</v>
      </c>
      <c r="U25" s="8">
        <v>2754686216</v>
      </c>
      <c r="V25" s="8">
        <v>437169749</v>
      </c>
      <c r="W25" s="8">
        <v>65748316</v>
      </c>
      <c r="X25" s="8">
        <v>590255414</v>
      </c>
      <c r="Y25" s="8">
        <v>632444846</v>
      </c>
      <c r="Z25" s="8">
        <v>288717400</v>
      </c>
      <c r="AA25" s="8">
        <v>83923661</v>
      </c>
      <c r="AB25" s="8">
        <v>9858856</v>
      </c>
      <c r="AC25" s="8">
        <v>93475263</v>
      </c>
      <c r="AD25" s="8">
        <v>184011616</v>
      </c>
      <c r="AE25" s="8">
        <v>897742615</v>
      </c>
      <c r="AF25" s="8">
        <v>169969514.35999998</v>
      </c>
      <c r="AG25" s="8">
        <v>1607712564</v>
      </c>
      <c r="AH25" s="8">
        <v>373431336</v>
      </c>
      <c r="AI25" s="8">
        <v>483654085</v>
      </c>
      <c r="AJ25" s="8">
        <v>121037860</v>
      </c>
      <c r="AK25" s="8">
        <v>5648913930</v>
      </c>
      <c r="AL25" s="8">
        <v>26271338</v>
      </c>
      <c r="AM25" s="8">
        <v>193375188.30999997</v>
      </c>
      <c r="AN25" s="8">
        <v>3723506554</v>
      </c>
      <c r="AO25" s="8">
        <v>24061248000</v>
      </c>
      <c r="AP25" s="8">
        <v>7663197036</v>
      </c>
      <c r="AQ25" s="8">
        <v>224229173</v>
      </c>
      <c r="AR25" s="8">
        <v>109072288</v>
      </c>
      <c r="AS25" s="8">
        <v>730565275</v>
      </c>
      <c r="AT25" s="8">
        <v>2040878172</v>
      </c>
      <c r="AU25" s="8">
        <v>282135179</v>
      </c>
      <c r="AV25" s="8">
        <v>221881194</v>
      </c>
      <c r="AW25" s="8">
        <v>3429289369</v>
      </c>
      <c r="AX25" s="8">
        <v>166120968</v>
      </c>
      <c r="AY25" s="8">
        <v>233239879</v>
      </c>
      <c r="AZ25" s="8">
        <v>639965427</v>
      </c>
      <c r="BA25" s="8">
        <v>4251408</v>
      </c>
      <c r="BB25" s="8">
        <v>700635236</v>
      </c>
      <c r="BC25" s="8">
        <v>876655309</v>
      </c>
      <c r="BD25" s="8">
        <v>179455433</v>
      </c>
      <c r="BE25" s="8">
        <v>361239934</v>
      </c>
      <c r="BF25" s="8">
        <v>580304137</v>
      </c>
      <c r="BG25" s="8">
        <v>134684870.25999999</v>
      </c>
      <c r="BH25" s="8">
        <v>1586217645</v>
      </c>
      <c r="BI25" s="8">
        <v>232862030</v>
      </c>
      <c r="BJ25" s="8">
        <v>322263892</v>
      </c>
      <c r="BK25" s="8">
        <v>160737155</v>
      </c>
      <c r="BL25" s="8">
        <v>199131058.13</v>
      </c>
      <c r="BM25" s="8">
        <v>88507083</v>
      </c>
      <c r="BN25" s="8">
        <v>346910727</v>
      </c>
      <c r="BO25" s="8">
        <v>822852234</v>
      </c>
      <c r="BP25" s="8">
        <v>189633718</v>
      </c>
      <c r="BQ25" s="8">
        <v>6405015772</v>
      </c>
      <c r="BR25" s="8">
        <v>717784011</v>
      </c>
      <c r="BS25" s="8">
        <v>98424070</v>
      </c>
      <c r="BT25" s="8">
        <v>126336727</v>
      </c>
      <c r="BU25" s="8">
        <v>92835163</v>
      </c>
      <c r="BV25" s="8">
        <v>376178682</v>
      </c>
      <c r="BW25" s="8">
        <v>43124334</v>
      </c>
      <c r="BX25" s="8">
        <v>18431394</v>
      </c>
      <c r="BY25" s="8">
        <v>1058058663</v>
      </c>
      <c r="BZ25" s="8">
        <v>55130664.600000001</v>
      </c>
      <c r="CA25" s="8">
        <v>26395212274</v>
      </c>
      <c r="CB25" s="8">
        <v>2460918603</v>
      </c>
      <c r="CC25" s="8">
        <v>105073227.97</v>
      </c>
      <c r="CD25" s="8">
        <v>1304073193</v>
      </c>
      <c r="CE25" s="8">
        <v>505469177</v>
      </c>
      <c r="CF25" s="8">
        <v>16796036</v>
      </c>
      <c r="CG25" s="8">
        <v>92239845</v>
      </c>
      <c r="CH25" s="8">
        <v>150869466.86000001</v>
      </c>
      <c r="CI25" s="8">
        <v>59500794</v>
      </c>
      <c r="CJ25" s="8">
        <v>62000000</v>
      </c>
      <c r="CK25" s="8">
        <v>97090294</v>
      </c>
      <c r="CL25" s="8">
        <v>867930558</v>
      </c>
      <c r="CM25" s="8">
        <v>420508332</v>
      </c>
    </row>
    <row r="26" spans="1:92" ht="14.25" customHeight="1">
      <c r="A26" s="1" t="s">
        <v>143</v>
      </c>
      <c r="B26" s="69" t="s">
        <v>144</v>
      </c>
      <c r="C26" s="8">
        <v>1326760.08</v>
      </c>
      <c r="D26" s="8">
        <v>28597589</v>
      </c>
      <c r="E26" s="8">
        <v>79193409</v>
      </c>
      <c r="F26" s="8">
        <v>26262233</v>
      </c>
      <c r="G26" s="8">
        <v>16003640</v>
      </c>
      <c r="H26" s="8">
        <v>39837607</v>
      </c>
      <c r="I26" s="8">
        <v>74976052</v>
      </c>
      <c r="J26" s="8">
        <v>69343852</v>
      </c>
      <c r="K26" s="8">
        <v>7320402.8499999996</v>
      </c>
      <c r="L26" s="8">
        <v>1708833</v>
      </c>
      <c r="M26" s="8">
        <v>38017642</v>
      </c>
      <c r="N26" s="8">
        <v>1750215</v>
      </c>
      <c r="O26" s="8">
        <v>10905730</v>
      </c>
      <c r="P26" s="8">
        <v>899815</v>
      </c>
      <c r="Q26" s="8">
        <v>438379</v>
      </c>
      <c r="R26" s="8">
        <v>0</v>
      </c>
      <c r="S26" s="8">
        <v>4814452</v>
      </c>
      <c r="T26" s="8">
        <v>243143000</v>
      </c>
      <c r="U26" s="8">
        <v>64369044</v>
      </c>
      <c r="V26" s="8">
        <v>11980668</v>
      </c>
      <c r="W26" s="8">
        <v>3130170</v>
      </c>
      <c r="X26" s="8">
        <v>23896556</v>
      </c>
      <c r="Y26" s="8">
        <v>18355894</v>
      </c>
      <c r="Z26" s="8">
        <v>19302297</v>
      </c>
      <c r="AA26" s="8">
        <v>3583050</v>
      </c>
      <c r="AB26" s="8">
        <v>223344</v>
      </c>
      <c r="AC26" s="8">
        <v>8727425</v>
      </c>
      <c r="AD26" s="8">
        <v>16798360</v>
      </c>
      <c r="AE26" s="8">
        <v>38247155</v>
      </c>
      <c r="AF26" s="8">
        <v>6969716.9500000002</v>
      </c>
      <c r="AG26" s="8">
        <v>16239638</v>
      </c>
      <c r="AH26" s="8">
        <v>25368191</v>
      </c>
      <c r="AI26" s="8">
        <v>14204399</v>
      </c>
      <c r="AJ26" s="8">
        <v>4075159</v>
      </c>
      <c r="AK26" s="8">
        <v>179678319</v>
      </c>
      <c r="AL26" s="8">
        <v>1451264</v>
      </c>
      <c r="AM26" s="8">
        <v>3097386.84</v>
      </c>
      <c r="AN26" s="8">
        <v>124559878</v>
      </c>
      <c r="AO26" s="8">
        <v>1767928000</v>
      </c>
      <c r="AP26" s="8">
        <v>248592360</v>
      </c>
      <c r="AQ26" s="8">
        <v>10478107</v>
      </c>
      <c r="AR26" s="8">
        <v>4904480</v>
      </c>
      <c r="AS26" s="8">
        <v>26541485</v>
      </c>
      <c r="AT26" s="8">
        <v>44252969</v>
      </c>
      <c r="AU26" s="8">
        <v>12328151</v>
      </c>
      <c r="AV26" s="8">
        <v>6664856</v>
      </c>
      <c r="AW26" s="8">
        <v>130267588</v>
      </c>
      <c r="AX26" s="8">
        <v>10005924</v>
      </c>
      <c r="AY26" s="8">
        <v>4917250</v>
      </c>
      <c r="AZ26" s="8">
        <v>27670382</v>
      </c>
      <c r="BA26" s="8">
        <v>0</v>
      </c>
      <c r="BB26" s="8">
        <v>27106050</v>
      </c>
      <c r="BC26" s="8">
        <v>45761407</v>
      </c>
      <c r="BD26" s="8">
        <v>9114481</v>
      </c>
      <c r="BE26" s="8">
        <v>19476743</v>
      </c>
      <c r="BF26" s="8">
        <v>26059524</v>
      </c>
      <c r="BG26" s="8">
        <v>7425139.0099999998</v>
      </c>
      <c r="BH26" s="8">
        <v>55386522</v>
      </c>
      <c r="BI26" s="8">
        <v>7793276.6000000006</v>
      </c>
      <c r="BJ26" s="8">
        <v>24657352</v>
      </c>
      <c r="BK26" s="8">
        <v>46466958</v>
      </c>
      <c r="BL26" s="8">
        <v>11386758.369999999</v>
      </c>
      <c r="BM26" s="8">
        <v>4642193</v>
      </c>
      <c r="BN26" s="8">
        <v>24561666</v>
      </c>
      <c r="BO26" s="8">
        <v>38086170</v>
      </c>
      <c r="BP26" s="8">
        <v>9242288</v>
      </c>
      <c r="BQ26" s="8">
        <v>162306782</v>
      </c>
      <c r="BR26" s="8">
        <v>31944773</v>
      </c>
      <c r="BS26" s="8">
        <v>4032390</v>
      </c>
      <c r="BT26" s="8">
        <v>4992578</v>
      </c>
      <c r="BU26" s="8">
        <v>5882669</v>
      </c>
      <c r="BV26" s="8">
        <v>10198806</v>
      </c>
      <c r="BW26" s="8">
        <v>4135213</v>
      </c>
      <c r="BX26" s="8">
        <v>258378</v>
      </c>
      <c r="BY26" s="8">
        <v>43238757</v>
      </c>
      <c r="BZ26" s="8">
        <v>11159923.549999999</v>
      </c>
      <c r="CA26" s="8">
        <v>794519277</v>
      </c>
      <c r="CB26" s="8">
        <v>117820150</v>
      </c>
      <c r="CC26" s="8">
        <v>7483350.5300000003</v>
      </c>
      <c r="CD26" s="8">
        <v>62758377</v>
      </c>
      <c r="CE26" s="8">
        <v>16677293</v>
      </c>
      <c r="CF26" s="8">
        <v>337526</v>
      </c>
      <c r="CG26" s="8">
        <v>6937690</v>
      </c>
      <c r="CH26" s="8">
        <v>3401856.94</v>
      </c>
      <c r="CI26" s="8">
        <v>5330183</v>
      </c>
      <c r="CJ26" s="8">
        <v>3300000</v>
      </c>
      <c r="CK26" s="8">
        <v>26693661</v>
      </c>
      <c r="CL26" s="8">
        <v>43937925</v>
      </c>
      <c r="CM26" s="8">
        <v>13392269</v>
      </c>
    </row>
    <row r="27" spans="1:92" s="12" customFormat="1" ht="14.25" customHeight="1" thickBot="1">
      <c r="A27" s="9"/>
      <c r="B27" s="7" t="s">
        <v>145</v>
      </c>
      <c r="C27" s="10">
        <v>44631589.079999998</v>
      </c>
      <c r="D27" s="10">
        <v>465331120</v>
      </c>
      <c r="E27" s="10">
        <v>1564290816</v>
      </c>
      <c r="F27" s="10">
        <v>1180894863</v>
      </c>
      <c r="G27" s="10">
        <v>236756088</v>
      </c>
      <c r="H27" s="10">
        <v>1019297493</v>
      </c>
      <c r="I27" s="10">
        <v>1805005250</v>
      </c>
      <c r="J27" s="10">
        <v>1696841025</v>
      </c>
      <c r="K27" s="10">
        <v>160365716</v>
      </c>
      <c r="L27" s="10">
        <v>31058652</v>
      </c>
      <c r="M27" s="10">
        <v>946838236</v>
      </c>
      <c r="N27" s="10">
        <v>31465249</v>
      </c>
      <c r="O27" s="10">
        <v>363975076</v>
      </c>
      <c r="P27" s="10">
        <v>31367242</v>
      </c>
      <c r="Q27" s="10">
        <v>9422856</v>
      </c>
      <c r="R27" s="10">
        <v>0</v>
      </c>
      <c r="S27" s="10">
        <v>89988595</v>
      </c>
      <c r="T27" s="10">
        <v>8274861000</v>
      </c>
      <c r="U27" s="10">
        <v>2819055260</v>
      </c>
      <c r="V27" s="10">
        <v>449150417</v>
      </c>
      <c r="W27" s="10">
        <v>68878486</v>
      </c>
      <c r="X27" s="10">
        <v>614151970</v>
      </c>
      <c r="Y27" s="10">
        <v>650800740</v>
      </c>
      <c r="Z27" s="10">
        <v>308019697</v>
      </c>
      <c r="AA27" s="10">
        <v>87506711</v>
      </c>
      <c r="AB27" s="10">
        <v>10082200</v>
      </c>
      <c r="AC27" s="10">
        <v>102202688</v>
      </c>
      <c r="AD27" s="10">
        <v>200809976</v>
      </c>
      <c r="AE27" s="10">
        <v>935989770</v>
      </c>
      <c r="AF27" s="10">
        <v>176939231.30999997</v>
      </c>
      <c r="AG27" s="10">
        <v>1623952202</v>
      </c>
      <c r="AH27" s="10">
        <v>398799527</v>
      </c>
      <c r="AI27" s="10">
        <v>497858484</v>
      </c>
      <c r="AJ27" s="10">
        <v>125113019</v>
      </c>
      <c r="AK27" s="10">
        <v>5828592249</v>
      </c>
      <c r="AL27" s="10">
        <v>27722602</v>
      </c>
      <c r="AM27" s="10">
        <v>196472575.14999998</v>
      </c>
      <c r="AN27" s="10">
        <v>3848066432</v>
      </c>
      <c r="AO27" s="10">
        <v>25829176000</v>
      </c>
      <c r="AP27" s="10">
        <v>7911789396</v>
      </c>
      <c r="AQ27" s="10">
        <v>234707280</v>
      </c>
      <c r="AR27" s="10">
        <v>113976768</v>
      </c>
      <c r="AS27" s="10">
        <v>757106760</v>
      </c>
      <c r="AT27" s="10">
        <v>2085131141</v>
      </c>
      <c r="AU27" s="10">
        <v>294463330</v>
      </c>
      <c r="AV27" s="10">
        <v>228546050</v>
      </c>
      <c r="AW27" s="10">
        <v>3559556957</v>
      </c>
      <c r="AX27" s="10">
        <v>176126892</v>
      </c>
      <c r="AY27" s="10">
        <v>238157129</v>
      </c>
      <c r="AZ27" s="10">
        <v>667635809</v>
      </c>
      <c r="BA27" s="10">
        <v>4251408</v>
      </c>
      <c r="BB27" s="10">
        <v>727741286</v>
      </c>
      <c r="BC27" s="10">
        <v>922416716</v>
      </c>
      <c r="BD27" s="10">
        <v>188569914</v>
      </c>
      <c r="BE27" s="10">
        <v>380716677</v>
      </c>
      <c r="BF27" s="10">
        <v>606363661</v>
      </c>
      <c r="BG27" s="10">
        <v>142110009.26999998</v>
      </c>
      <c r="BH27" s="10">
        <v>1641604167</v>
      </c>
      <c r="BI27" s="10">
        <v>240655306.59999999</v>
      </c>
      <c r="BJ27" s="10">
        <v>346921244</v>
      </c>
      <c r="BK27" s="10">
        <v>207204113</v>
      </c>
      <c r="BL27" s="10">
        <v>210517816.5</v>
      </c>
      <c r="BM27" s="10">
        <v>93149276</v>
      </c>
      <c r="BN27" s="10">
        <v>371472393</v>
      </c>
      <c r="BO27" s="10">
        <v>860938404</v>
      </c>
      <c r="BP27" s="10">
        <v>198876006</v>
      </c>
      <c r="BQ27" s="10">
        <v>6567322554</v>
      </c>
      <c r="BR27" s="10">
        <v>749728784</v>
      </c>
      <c r="BS27" s="10">
        <v>102456460</v>
      </c>
      <c r="BT27" s="10">
        <v>131329305</v>
      </c>
      <c r="BU27" s="10">
        <v>98717832</v>
      </c>
      <c r="BV27" s="10">
        <v>386377488</v>
      </c>
      <c r="BW27" s="10">
        <v>47259547</v>
      </c>
      <c r="BX27" s="10">
        <v>18689772</v>
      </c>
      <c r="BY27" s="10">
        <v>1101297420</v>
      </c>
      <c r="BZ27" s="10">
        <v>66290588.149999999</v>
      </c>
      <c r="CA27" s="10">
        <v>27189731551</v>
      </c>
      <c r="CB27" s="10">
        <v>2578738753</v>
      </c>
      <c r="CC27" s="10">
        <v>112556578.5</v>
      </c>
      <c r="CD27" s="10">
        <v>1366831570</v>
      </c>
      <c r="CE27" s="10">
        <v>522146470</v>
      </c>
      <c r="CF27" s="10">
        <v>17133562</v>
      </c>
      <c r="CG27" s="10">
        <v>99177535</v>
      </c>
      <c r="CH27" s="10">
        <v>154271323.80000001</v>
      </c>
      <c r="CI27" s="10">
        <v>64830977</v>
      </c>
      <c r="CJ27" s="10">
        <v>65300000</v>
      </c>
      <c r="CK27" s="10">
        <v>123783955</v>
      </c>
      <c r="CL27" s="10">
        <v>911868483</v>
      </c>
      <c r="CM27" s="10">
        <v>433900601</v>
      </c>
      <c r="CN27" s="11"/>
    </row>
    <row r="28" spans="1:92" ht="15" thickTop="1">
      <c r="B28" s="69"/>
      <c r="C28" s="17"/>
    </row>
    <row r="29" spans="1:92" ht="14.25" customHeight="1">
      <c r="A29" s="1" t="s">
        <v>146</v>
      </c>
      <c r="B29" s="69" t="s">
        <v>147</v>
      </c>
      <c r="C29" s="8">
        <v>8071</v>
      </c>
      <c r="D29" s="8">
        <v>75628</v>
      </c>
      <c r="E29" s="8">
        <v>280827</v>
      </c>
      <c r="F29" s="8">
        <v>46309</v>
      </c>
      <c r="G29" s="8">
        <v>43700</v>
      </c>
      <c r="H29" s="8">
        <v>158578</v>
      </c>
      <c r="I29" s="8">
        <v>281190</v>
      </c>
      <c r="J29" s="8">
        <v>253000</v>
      </c>
      <c r="K29" s="8">
        <v>27808</v>
      </c>
      <c r="L29" s="8">
        <v>7691</v>
      </c>
      <c r="M29" s="8">
        <v>147093</v>
      </c>
      <c r="N29" s="8">
        <v>6083</v>
      </c>
      <c r="O29" s="8">
        <v>62540</v>
      </c>
      <c r="P29" s="8">
        <v>6624</v>
      </c>
      <c r="Q29" s="8">
        <v>1683</v>
      </c>
      <c r="R29" s="8">
        <v>46528</v>
      </c>
      <c r="S29" s="8">
        <v>16900</v>
      </c>
      <c r="T29" s="8">
        <v>1225200</v>
      </c>
      <c r="U29" s="8">
        <v>481500</v>
      </c>
      <c r="V29" s="8">
        <v>73963</v>
      </c>
      <c r="W29" s="8">
        <v>15021</v>
      </c>
      <c r="X29" s="8">
        <v>100287</v>
      </c>
      <c r="Y29" s="8">
        <v>97761</v>
      </c>
      <c r="Z29" s="8">
        <v>49510</v>
      </c>
      <c r="AA29" s="8">
        <v>18575</v>
      </c>
      <c r="AB29" s="8">
        <v>2144</v>
      </c>
      <c r="AC29" s="8">
        <v>21300</v>
      </c>
      <c r="AD29" s="8">
        <v>44521</v>
      </c>
      <c r="AE29" s="8">
        <v>178048</v>
      </c>
      <c r="AF29" s="8">
        <v>32833</v>
      </c>
      <c r="AG29" s="8">
        <v>252079</v>
      </c>
      <c r="AH29" s="8">
        <v>70350</v>
      </c>
      <c r="AI29" s="8" t="s">
        <v>148</v>
      </c>
      <c r="AJ29" s="8">
        <v>22617</v>
      </c>
      <c r="AK29" s="8">
        <v>629413</v>
      </c>
      <c r="AL29" s="8">
        <v>6976</v>
      </c>
      <c r="AM29" s="8">
        <v>37386</v>
      </c>
      <c r="AN29" s="8">
        <v>593400</v>
      </c>
      <c r="AO29" s="8">
        <v>4402210</v>
      </c>
      <c r="AP29" s="8">
        <v>1361692</v>
      </c>
      <c r="AQ29" s="8">
        <v>62729</v>
      </c>
      <c r="AR29" s="8">
        <v>23000</v>
      </c>
      <c r="AS29" s="8">
        <v>143124</v>
      </c>
      <c r="AT29" s="8">
        <v>337284</v>
      </c>
      <c r="AU29" s="8">
        <v>48397</v>
      </c>
      <c r="AV29" s="8">
        <v>44197</v>
      </c>
      <c r="AW29" s="8">
        <v>546920</v>
      </c>
      <c r="AX29" s="8">
        <v>29291</v>
      </c>
      <c r="AY29" s="8">
        <v>39722</v>
      </c>
      <c r="AZ29" s="8">
        <v>106124</v>
      </c>
      <c r="BA29" s="8">
        <v>3955</v>
      </c>
      <c r="BB29" s="8">
        <v>120034</v>
      </c>
      <c r="BC29" s="8">
        <v>134664</v>
      </c>
      <c r="BD29" s="8">
        <v>29598</v>
      </c>
      <c r="BE29" s="8">
        <v>67289</v>
      </c>
      <c r="BF29" s="8">
        <v>119000</v>
      </c>
      <c r="BG29" s="8">
        <v>23943</v>
      </c>
      <c r="BH29" s="8">
        <v>266138</v>
      </c>
      <c r="BI29" s="8">
        <v>42730</v>
      </c>
      <c r="BJ29" s="8">
        <v>60656</v>
      </c>
      <c r="BK29" s="8">
        <v>217814</v>
      </c>
      <c r="BL29" s="8">
        <v>41386</v>
      </c>
      <c r="BM29" s="8">
        <v>20870</v>
      </c>
      <c r="BN29" s="8">
        <v>68917</v>
      </c>
      <c r="BO29" s="8">
        <v>152882</v>
      </c>
      <c r="BP29" s="8">
        <v>34900</v>
      </c>
      <c r="BQ29" s="8">
        <v>1024038</v>
      </c>
      <c r="BR29" s="8">
        <v>156336</v>
      </c>
      <c r="BS29" s="8">
        <v>19031</v>
      </c>
      <c r="BT29" s="8">
        <v>25475</v>
      </c>
      <c r="BU29" s="8">
        <v>22753</v>
      </c>
      <c r="BV29" s="8">
        <v>61768</v>
      </c>
      <c r="BW29" s="8">
        <v>9729</v>
      </c>
      <c r="BX29" s="8">
        <v>5028</v>
      </c>
      <c r="BY29" s="8">
        <v>197000</v>
      </c>
      <c r="BZ29" s="8">
        <v>37330</v>
      </c>
      <c r="CA29" s="8">
        <v>4326536</v>
      </c>
      <c r="CB29" s="8">
        <v>426200</v>
      </c>
      <c r="CC29" s="8">
        <v>23086</v>
      </c>
      <c r="CD29" s="8">
        <v>222407</v>
      </c>
      <c r="CE29" s="8">
        <v>87268</v>
      </c>
      <c r="CF29" s="8">
        <v>3681</v>
      </c>
      <c r="CG29" s="8">
        <v>17000</v>
      </c>
      <c r="CH29" s="8">
        <v>25000</v>
      </c>
      <c r="CI29" s="8">
        <v>15556</v>
      </c>
      <c r="CJ29" s="8" t="s">
        <v>148</v>
      </c>
      <c r="CK29" s="8">
        <v>83355</v>
      </c>
      <c r="CL29" s="8">
        <v>150630</v>
      </c>
      <c r="CM29" s="8">
        <v>68957</v>
      </c>
    </row>
    <row r="30" spans="1:92" ht="14.25" customHeight="1">
      <c r="A30" s="1" t="s">
        <v>149</v>
      </c>
      <c r="B30" s="69" t="s">
        <v>150</v>
      </c>
      <c r="C30" s="8">
        <v>6822</v>
      </c>
      <c r="D30" s="8">
        <v>93183</v>
      </c>
      <c r="E30" s="8">
        <v>313186</v>
      </c>
      <c r="F30" s="8">
        <v>47583</v>
      </c>
      <c r="G30" s="8">
        <v>46125</v>
      </c>
      <c r="H30" s="8">
        <v>192711</v>
      </c>
      <c r="I30" s="8">
        <v>364963</v>
      </c>
      <c r="J30" s="8">
        <v>312448</v>
      </c>
      <c r="K30" s="8">
        <v>28286</v>
      </c>
      <c r="L30" s="8">
        <v>6080</v>
      </c>
      <c r="M30" s="8">
        <v>182533</v>
      </c>
      <c r="N30" s="8">
        <v>6127</v>
      </c>
      <c r="O30" s="8">
        <v>54854</v>
      </c>
      <c r="P30" s="8">
        <v>5611</v>
      </c>
      <c r="Q30" s="8">
        <v>1929</v>
      </c>
      <c r="R30" s="8">
        <v>47354</v>
      </c>
      <c r="S30" s="8">
        <v>15200</v>
      </c>
      <c r="T30" s="8">
        <v>1570200</v>
      </c>
      <c r="U30" s="8">
        <v>640300</v>
      </c>
      <c r="V30" s="8">
        <v>80284</v>
      </c>
      <c r="W30" s="8">
        <v>9609</v>
      </c>
      <c r="X30" s="8">
        <v>138842</v>
      </c>
      <c r="Y30" s="8">
        <v>101863</v>
      </c>
      <c r="Z30" s="8">
        <v>59200</v>
      </c>
      <c r="AA30" s="8">
        <v>14695</v>
      </c>
      <c r="AB30" s="8">
        <v>1570</v>
      </c>
      <c r="AC30" s="8">
        <v>15531</v>
      </c>
      <c r="AD30" s="8">
        <v>27018</v>
      </c>
      <c r="AE30" s="8">
        <v>143614</v>
      </c>
      <c r="AF30" s="8">
        <v>39019</v>
      </c>
      <c r="AG30" s="8">
        <v>279418</v>
      </c>
      <c r="AH30" s="8">
        <v>78621</v>
      </c>
      <c r="AI30" s="8" t="s">
        <v>148</v>
      </c>
      <c r="AJ30" s="8">
        <v>17937</v>
      </c>
      <c r="AK30" s="8">
        <v>825844</v>
      </c>
      <c r="AL30" s="8">
        <v>3874</v>
      </c>
      <c r="AM30" s="8">
        <v>30809</v>
      </c>
      <c r="AN30" s="8">
        <v>731200</v>
      </c>
      <c r="AO30" s="8">
        <v>3516900</v>
      </c>
      <c r="AP30" s="8">
        <v>1464855</v>
      </c>
      <c r="AQ30" s="8">
        <v>47387</v>
      </c>
      <c r="AR30" s="8">
        <v>20100</v>
      </c>
      <c r="AS30" s="8">
        <v>116616</v>
      </c>
      <c r="AT30" s="8">
        <v>386568</v>
      </c>
      <c r="AU30" s="8">
        <v>48706</v>
      </c>
      <c r="AV30" s="8">
        <v>34620</v>
      </c>
      <c r="AW30" s="8">
        <v>708063</v>
      </c>
      <c r="AX30" s="8">
        <v>35608</v>
      </c>
      <c r="AY30" s="8">
        <v>32039</v>
      </c>
      <c r="AZ30" s="8">
        <v>120578</v>
      </c>
      <c r="BA30" s="8">
        <v>4489</v>
      </c>
      <c r="BB30" s="8">
        <v>149909</v>
      </c>
      <c r="BC30" s="8">
        <v>188338</v>
      </c>
      <c r="BD30" s="8">
        <v>40534</v>
      </c>
      <c r="BE30" s="8">
        <v>73575</v>
      </c>
      <c r="BF30" s="8">
        <v>78000</v>
      </c>
      <c r="BG30" s="8">
        <v>21005</v>
      </c>
      <c r="BH30" s="8">
        <v>335427</v>
      </c>
      <c r="BI30" s="8">
        <v>46108</v>
      </c>
      <c r="BJ30" s="8">
        <v>56765</v>
      </c>
      <c r="BK30" s="8">
        <v>211272</v>
      </c>
      <c r="BL30" s="8">
        <v>35915</v>
      </c>
      <c r="BM30" s="8">
        <v>12830</v>
      </c>
      <c r="BN30" s="8">
        <v>72645</v>
      </c>
      <c r="BO30" s="8">
        <v>154667</v>
      </c>
      <c r="BP30" s="8">
        <v>40900</v>
      </c>
      <c r="BQ30" s="8">
        <v>1395736</v>
      </c>
      <c r="BR30" s="8">
        <v>100440</v>
      </c>
      <c r="BS30" s="8">
        <v>18576</v>
      </c>
      <c r="BT30" s="8">
        <v>22345</v>
      </c>
      <c r="BU30" s="8">
        <v>15308</v>
      </c>
      <c r="BV30" s="8">
        <v>74621</v>
      </c>
      <c r="BW30" s="8">
        <v>8296</v>
      </c>
      <c r="BX30" s="8">
        <v>1990</v>
      </c>
      <c r="BY30" s="8">
        <v>171000</v>
      </c>
      <c r="BZ30" s="8">
        <v>42283</v>
      </c>
      <c r="CA30" s="8">
        <v>5005205</v>
      </c>
      <c r="CB30" s="8">
        <v>461900</v>
      </c>
      <c r="CC30" s="8">
        <v>23337</v>
      </c>
      <c r="CD30" s="8">
        <v>258204</v>
      </c>
      <c r="CE30" s="8">
        <v>104312</v>
      </c>
      <c r="CF30" s="8">
        <v>3769</v>
      </c>
      <c r="CG30" s="8">
        <v>15000</v>
      </c>
      <c r="CH30" s="8">
        <v>25000</v>
      </c>
      <c r="CI30" s="8">
        <v>10957</v>
      </c>
      <c r="CJ30" s="8" t="s">
        <v>148</v>
      </c>
      <c r="CK30" s="8">
        <v>66916</v>
      </c>
      <c r="CL30" s="8">
        <v>181998</v>
      </c>
      <c r="CM30" s="8">
        <v>79084</v>
      </c>
    </row>
    <row r="31" spans="1:92" ht="14.25" customHeight="1">
      <c r="A31" s="1" t="s">
        <v>151</v>
      </c>
      <c r="B31" s="69" t="s">
        <v>152</v>
      </c>
      <c r="C31" s="8">
        <v>6714</v>
      </c>
      <c r="D31" s="8">
        <v>75786</v>
      </c>
      <c r="E31" s="8">
        <v>264962</v>
      </c>
      <c r="F31" s="8">
        <v>45502</v>
      </c>
      <c r="G31" s="8">
        <v>42000</v>
      </c>
      <c r="H31" s="8">
        <v>158942</v>
      </c>
      <c r="I31" s="8">
        <v>288285</v>
      </c>
      <c r="J31" s="8">
        <v>260847</v>
      </c>
      <c r="K31" s="8">
        <v>25159</v>
      </c>
      <c r="L31" s="8">
        <v>4902</v>
      </c>
      <c r="M31" s="8">
        <v>148119</v>
      </c>
      <c r="N31" s="8">
        <v>5912</v>
      </c>
      <c r="O31" s="8">
        <v>55005</v>
      </c>
      <c r="P31" s="8">
        <v>5372</v>
      </c>
      <c r="Q31" s="8">
        <v>1543</v>
      </c>
      <c r="R31" s="8">
        <v>38111</v>
      </c>
      <c r="S31" s="8">
        <v>14500</v>
      </c>
      <c r="T31" s="8">
        <v>1266767</v>
      </c>
      <c r="U31" s="8">
        <v>508050</v>
      </c>
      <c r="V31" s="8">
        <v>67618</v>
      </c>
      <c r="W31" s="8">
        <v>10858</v>
      </c>
      <c r="X31" s="8">
        <v>97900</v>
      </c>
      <c r="Y31" s="8">
        <v>92783</v>
      </c>
      <c r="Z31" s="8">
        <v>47700</v>
      </c>
      <c r="AA31" s="8">
        <v>13985</v>
      </c>
      <c r="AB31" s="8">
        <v>1665</v>
      </c>
      <c r="AC31" s="8">
        <v>16031</v>
      </c>
      <c r="AD31" s="8">
        <v>31797</v>
      </c>
      <c r="AE31" s="8">
        <v>147633</v>
      </c>
      <c r="AF31" s="8">
        <v>30181</v>
      </c>
      <c r="AG31" s="8">
        <v>245173</v>
      </c>
      <c r="AH31" s="8">
        <v>65944</v>
      </c>
      <c r="AI31" s="8" t="s">
        <v>148</v>
      </c>
      <c r="AJ31" s="8">
        <v>18827</v>
      </c>
      <c r="AK31" s="8">
        <v>669495</v>
      </c>
      <c r="AL31" s="8">
        <v>3720</v>
      </c>
      <c r="AM31" s="8">
        <v>31348</v>
      </c>
      <c r="AN31" s="8">
        <v>596300</v>
      </c>
      <c r="AO31" s="8">
        <v>3435096</v>
      </c>
      <c r="AP31" s="8">
        <v>1244768</v>
      </c>
      <c r="AQ31" s="8">
        <v>45178</v>
      </c>
      <c r="AR31" s="8">
        <v>17500</v>
      </c>
      <c r="AS31" s="8">
        <v>23854</v>
      </c>
      <c r="AT31" s="8">
        <v>325378</v>
      </c>
      <c r="AU31" s="8">
        <v>44563</v>
      </c>
      <c r="AV31" s="8">
        <v>35538</v>
      </c>
      <c r="AW31" s="8">
        <v>562370</v>
      </c>
      <c r="AX31" s="8">
        <v>28602</v>
      </c>
      <c r="AY31" s="8">
        <v>36748</v>
      </c>
      <c r="AZ31" s="8">
        <v>102713</v>
      </c>
      <c r="BA31" s="8">
        <v>704</v>
      </c>
      <c r="BB31" s="8">
        <v>120414</v>
      </c>
      <c r="BC31" s="8">
        <v>142928</v>
      </c>
      <c r="BD31" s="8">
        <v>30752</v>
      </c>
      <c r="BE31" s="8">
        <v>62395</v>
      </c>
      <c r="BF31" s="8">
        <v>92957</v>
      </c>
      <c r="BG31" s="8">
        <v>22474</v>
      </c>
      <c r="BH31" s="8">
        <v>266679</v>
      </c>
      <c r="BI31" s="8">
        <v>40515</v>
      </c>
      <c r="BJ31" s="8">
        <v>53230</v>
      </c>
      <c r="BK31" s="8">
        <v>189320</v>
      </c>
      <c r="BL31" s="8">
        <v>34808</v>
      </c>
      <c r="BM31" s="8">
        <v>16699</v>
      </c>
      <c r="BN31" s="8">
        <v>70781</v>
      </c>
      <c r="BO31" s="8">
        <v>137204</v>
      </c>
      <c r="BP31" s="8">
        <v>34300</v>
      </c>
      <c r="BQ31" s="8">
        <v>1081724</v>
      </c>
      <c r="BR31" s="8">
        <v>115436</v>
      </c>
      <c r="BS31" s="8">
        <v>16996</v>
      </c>
      <c r="BT31" s="8">
        <v>21620</v>
      </c>
      <c r="BU31" s="8">
        <v>16378</v>
      </c>
      <c r="BV31" s="8">
        <v>60810</v>
      </c>
      <c r="BW31" s="8">
        <v>7739</v>
      </c>
      <c r="BX31" s="8">
        <v>3139</v>
      </c>
      <c r="BY31" s="8">
        <v>169000</v>
      </c>
      <c r="BZ31" s="8">
        <v>36579</v>
      </c>
      <c r="CA31" s="8">
        <v>4174409</v>
      </c>
      <c r="CB31" s="8">
        <v>399184</v>
      </c>
      <c r="CC31" s="8">
        <v>19455</v>
      </c>
      <c r="CD31" s="8">
        <v>219477</v>
      </c>
      <c r="CE31" s="8">
        <v>86463</v>
      </c>
      <c r="CF31" s="8">
        <v>3111</v>
      </c>
      <c r="CG31" s="8">
        <v>16000</v>
      </c>
      <c r="CH31" s="8">
        <v>24000</v>
      </c>
      <c r="CI31" s="8">
        <v>10904</v>
      </c>
      <c r="CJ31" s="8" t="s">
        <v>148</v>
      </c>
      <c r="CK31" s="8">
        <v>73626</v>
      </c>
      <c r="CL31" s="8">
        <v>145535</v>
      </c>
      <c r="CM31" s="8">
        <v>67711</v>
      </c>
    </row>
    <row r="32" spans="1:92" ht="14.25" customHeight="1">
      <c r="B32" s="69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</row>
    <row r="33" spans="1:91" ht="15.75" thickBot="1">
      <c r="A33" s="6" t="s">
        <v>153</v>
      </c>
      <c r="B33" s="13" t="s">
        <v>154</v>
      </c>
      <c r="C33" s="14">
        <v>230883</v>
      </c>
      <c r="D33" s="14">
        <v>1614462</v>
      </c>
      <c r="E33" s="14">
        <v>16907754</v>
      </c>
      <c r="F33" s="14">
        <v>5147855</v>
      </c>
      <c r="G33" s="14">
        <v>5096148</v>
      </c>
      <c r="H33" s="14">
        <v>11065762</v>
      </c>
      <c r="I33" s="14">
        <v>7409269.6400000006</v>
      </c>
      <c r="J33" s="14">
        <v>7338653.2000000002</v>
      </c>
      <c r="K33" s="14">
        <v>591475.34</v>
      </c>
      <c r="L33" s="14">
        <v>33079.96</v>
      </c>
      <c r="M33" s="14">
        <v>3795188</v>
      </c>
      <c r="N33" s="14">
        <v>26379</v>
      </c>
      <c r="O33" s="14">
        <v>1018728.11</v>
      </c>
      <c r="P33" s="14">
        <v>153743</v>
      </c>
      <c r="Q33" s="14">
        <v>3205.16</v>
      </c>
      <c r="R33" s="14">
        <v>826248.11</v>
      </c>
      <c r="S33" s="14">
        <v>1368191.94</v>
      </c>
      <c r="T33" s="14">
        <v>30245000</v>
      </c>
      <c r="U33" s="14">
        <v>6266503</v>
      </c>
      <c r="V33" s="14">
        <v>1316101.05</v>
      </c>
      <c r="W33" s="14">
        <v>117089.86</v>
      </c>
      <c r="X33" s="14">
        <v>1193755</v>
      </c>
      <c r="Y33" s="14">
        <v>3060463</v>
      </c>
      <c r="Z33" s="14">
        <v>4498639.3899999997</v>
      </c>
      <c r="AA33" s="14">
        <v>83425</v>
      </c>
      <c r="AB33" s="14">
        <v>1933</v>
      </c>
      <c r="AC33" s="14">
        <v>932329</v>
      </c>
      <c r="AD33" s="14" t="s">
        <v>148</v>
      </c>
      <c r="AE33" s="14">
        <v>5273803.3499999996</v>
      </c>
      <c r="AF33" s="14">
        <v>1124268.3600000001</v>
      </c>
      <c r="AG33" s="14">
        <v>9874449.5199999996</v>
      </c>
      <c r="AH33" s="14">
        <v>2363411.67</v>
      </c>
      <c r="AI33" s="14">
        <v>3750244</v>
      </c>
      <c r="AJ33" s="14">
        <v>108950</v>
      </c>
      <c r="AK33" s="14">
        <v>16756798.85</v>
      </c>
      <c r="AL33" s="14" t="s">
        <v>148</v>
      </c>
      <c r="AM33" s="14">
        <v>156358.03</v>
      </c>
      <c r="AN33" s="14">
        <v>17698000</v>
      </c>
      <c r="AO33" s="14">
        <v>286400000</v>
      </c>
      <c r="AP33" s="14">
        <v>59282886</v>
      </c>
      <c r="AQ33" s="14">
        <v>1298789</v>
      </c>
      <c r="AR33" s="14">
        <v>473234</v>
      </c>
      <c r="AS33" s="14">
        <v>2966731</v>
      </c>
      <c r="AT33" s="14">
        <v>15081086.08</v>
      </c>
      <c r="AU33" s="14">
        <v>957215</v>
      </c>
      <c r="AV33" s="14">
        <v>1005063.99</v>
      </c>
      <c r="AW33" s="14">
        <v>16712064</v>
      </c>
      <c r="AX33" s="14">
        <v>421142</v>
      </c>
      <c r="AY33" s="14">
        <v>507657.18</v>
      </c>
      <c r="AZ33" s="14">
        <v>10355469.43</v>
      </c>
      <c r="BA33" s="14" t="s">
        <v>148</v>
      </c>
      <c r="BB33" s="14">
        <v>6093737.7199999997</v>
      </c>
      <c r="BC33" s="14">
        <v>4213481</v>
      </c>
      <c r="BD33" s="14">
        <v>3371750.21</v>
      </c>
      <c r="BE33" s="14">
        <v>4070895</v>
      </c>
      <c r="BF33" s="14">
        <v>2646546.9300000002</v>
      </c>
      <c r="BG33" s="14">
        <v>167266.28</v>
      </c>
      <c r="BH33" s="14">
        <v>13136525</v>
      </c>
      <c r="BI33" s="14">
        <v>936983.87</v>
      </c>
      <c r="BJ33" s="14">
        <v>1410731</v>
      </c>
      <c r="BK33" s="14">
        <v>10943000</v>
      </c>
      <c r="BL33" s="14">
        <v>822862.8</v>
      </c>
      <c r="BM33" s="14">
        <v>432363.47</v>
      </c>
      <c r="BN33" s="14">
        <v>4122007</v>
      </c>
      <c r="BO33" s="14">
        <v>4564154</v>
      </c>
      <c r="BP33" s="14">
        <v>1702498.69</v>
      </c>
      <c r="BQ33" s="14">
        <v>46136886</v>
      </c>
      <c r="BR33" s="14">
        <v>3761856</v>
      </c>
      <c r="BS33" s="14">
        <v>408295</v>
      </c>
      <c r="BT33" s="14">
        <v>280085.3</v>
      </c>
      <c r="BU33" s="14">
        <v>279586.96000000002</v>
      </c>
      <c r="BV33" s="14">
        <v>2398205</v>
      </c>
      <c r="BW33" s="14">
        <v>119333.83</v>
      </c>
      <c r="BX33" s="14">
        <v>40020.050000000003</v>
      </c>
      <c r="BY33" s="14">
        <v>5760884</v>
      </c>
      <c r="BZ33" s="14">
        <v>757445</v>
      </c>
      <c r="CA33" s="14">
        <v>155798967</v>
      </c>
      <c r="CB33" s="14">
        <v>9354165</v>
      </c>
      <c r="CC33" s="14">
        <v>807225.04</v>
      </c>
      <c r="CD33" s="14">
        <v>9577593</v>
      </c>
      <c r="CE33" s="14">
        <v>1543607</v>
      </c>
      <c r="CF33" s="14">
        <v>261847.75</v>
      </c>
      <c r="CG33" s="14">
        <v>342500.69</v>
      </c>
      <c r="CH33" s="14" t="s">
        <v>148</v>
      </c>
      <c r="CI33" s="14">
        <v>33283.25</v>
      </c>
      <c r="CJ33" s="14">
        <v>54400</v>
      </c>
      <c r="CK33" s="14">
        <v>3491787</v>
      </c>
      <c r="CL33" s="14">
        <v>4588415</v>
      </c>
      <c r="CM33" s="14">
        <v>1307333.8799999999</v>
      </c>
    </row>
    <row r="34" spans="1:91" ht="15" thickTop="1"/>
    <row r="35" spans="1:91">
      <c r="AZ35" s="18">
        <f>+AZ11</f>
        <v>19858</v>
      </c>
      <c r="BH35" s="18">
        <f>+BH11</f>
        <v>54677</v>
      </c>
      <c r="CA35" s="18">
        <f>+CA11</f>
        <v>676678</v>
      </c>
    </row>
    <row r="36" spans="1:91" ht="15">
      <c r="AZ36" s="19">
        <v>41221</v>
      </c>
      <c r="BH36" s="20">
        <v>74001</v>
      </c>
      <c r="CA36" s="17">
        <v>779176</v>
      </c>
    </row>
    <row r="37" spans="1:91">
      <c r="AZ37" s="18">
        <f>+AZ36-AZ35</f>
        <v>21363</v>
      </c>
      <c r="BH37" s="18">
        <f>+BH36-BH35</f>
        <v>19324</v>
      </c>
      <c r="CA37" s="17">
        <f>+CA36/CA35</f>
        <v>1.15147233987214</v>
      </c>
    </row>
    <row r="38" spans="1:91">
      <c r="AZ38" s="17">
        <f>+AZ36/AZ35</f>
        <v>2.0757880954778929</v>
      </c>
      <c r="BH38" s="17">
        <f>+BH36/BH35</f>
        <v>1.3534209996890831</v>
      </c>
    </row>
  </sheetData>
  <pageMargins left="0.52" right="0.45" top="1.22" bottom="0.51181102362204722" header="0.33" footer="0.19685039370078741"/>
  <pageSetup orientation="landscape" horizontalDpi="1200" verticalDpi="1200" r:id="rId1"/>
  <headerFooter alignWithMargins="0">
    <oddHeader>&amp;L&amp;G&amp;R2005 Yearbook of
Electricity Distributors</oddHeader>
    <oddFooter>&amp;L&amp;8* Some Numbers are rounded&amp;RPage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2AB2E-2B3E-489A-AA2E-78FA6B2AEF8E}">
  <dimension ref="B1:H91"/>
  <sheetViews>
    <sheetView topLeftCell="A81" zoomScaleNormal="100" workbookViewId="0">
      <selection activeCell="D91" sqref="D91"/>
    </sheetView>
  </sheetViews>
  <sheetFormatPr defaultColWidth="9.140625" defaultRowHeight="15"/>
  <cols>
    <col min="2" max="3" width="45.85546875" style="50" customWidth="1"/>
    <col min="4" max="4" width="23.28515625" style="50" customWidth="1"/>
  </cols>
  <sheetData>
    <row r="1" spans="2:4" ht="28.5" customHeight="1">
      <c r="B1" s="51" t="s">
        <v>155</v>
      </c>
      <c r="C1" s="51" t="s">
        <v>156</v>
      </c>
      <c r="D1" s="51" t="s">
        <v>157</v>
      </c>
    </row>
    <row r="2" spans="2:4">
      <c r="B2" s="53" t="s">
        <v>63</v>
      </c>
      <c r="C2" s="53" t="s">
        <v>63</v>
      </c>
      <c r="D2" s="52">
        <v>1765</v>
      </c>
    </row>
    <row r="3" spans="2:4">
      <c r="B3" s="53" t="s">
        <v>69</v>
      </c>
      <c r="C3" s="53" t="s">
        <v>17</v>
      </c>
      <c r="D3" s="52">
        <v>16039</v>
      </c>
    </row>
    <row r="4" spans="2:4">
      <c r="B4" s="53" t="s">
        <v>70</v>
      </c>
      <c r="C4" s="53" t="s">
        <v>17</v>
      </c>
      <c r="D4" s="52">
        <v>65812</v>
      </c>
    </row>
    <row r="5" spans="2:4">
      <c r="B5" s="53" t="s">
        <v>50</v>
      </c>
      <c r="C5" s="53" t="s">
        <v>50</v>
      </c>
      <c r="D5" s="52">
        <v>35208</v>
      </c>
    </row>
    <row r="6" spans="2:4">
      <c r="B6" s="53" t="s">
        <v>71</v>
      </c>
      <c r="C6" s="53" t="s">
        <v>24</v>
      </c>
      <c r="D6" s="52">
        <v>9149</v>
      </c>
    </row>
    <row r="7" spans="2:4">
      <c r="B7" s="53" t="s">
        <v>36</v>
      </c>
      <c r="C7" s="53" t="s">
        <v>36</v>
      </c>
      <c r="D7" s="52">
        <v>35986</v>
      </c>
    </row>
    <row r="8" spans="2:4">
      <c r="B8" s="53" t="s">
        <v>31</v>
      </c>
      <c r="C8" s="53" t="s">
        <v>31</v>
      </c>
      <c r="D8" s="52">
        <v>59537</v>
      </c>
    </row>
    <row r="9" spans="2:4">
      <c r="B9" s="53" t="s">
        <v>72</v>
      </c>
      <c r="C9" s="53" t="s">
        <v>24</v>
      </c>
      <c r="D9" s="52">
        <v>47346</v>
      </c>
    </row>
    <row r="10" spans="2:4">
      <c r="B10" s="53" t="s">
        <v>23</v>
      </c>
      <c r="C10" s="53" t="s">
        <v>23</v>
      </c>
      <c r="D10" s="52">
        <v>6086</v>
      </c>
    </row>
    <row r="11" spans="2:4">
      <c r="B11" s="53" t="s">
        <v>64</v>
      </c>
      <c r="C11" s="53" t="s">
        <v>64</v>
      </c>
      <c r="D11" s="52">
        <v>1353</v>
      </c>
    </row>
    <row r="12" spans="2:4">
      <c r="B12" s="53" t="s">
        <v>73</v>
      </c>
      <c r="C12" s="53" t="s">
        <v>45</v>
      </c>
      <c r="D12" s="52">
        <v>31955</v>
      </c>
    </row>
    <row r="13" spans="2:4">
      <c r="B13" s="53" t="s">
        <v>74</v>
      </c>
      <c r="C13" s="53" t="s">
        <v>39</v>
      </c>
      <c r="D13" s="52">
        <v>1633</v>
      </c>
    </row>
    <row r="14" spans="2:4">
      <c r="B14" s="53" t="s">
        <v>75</v>
      </c>
      <c r="C14" s="53" t="s">
        <v>12</v>
      </c>
      <c r="D14" s="52">
        <v>14124</v>
      </c>
    </row>
    <row r="15" spans="2:4">
      <c r="B15" s="53" t="s">
        <v>10</v>
      </c>
      <c r="C15" s="53" t="s">
        <v>10</v>
      </c>
      <c r="D15" s="52">
        <v>1791</v>
      </c>
    </row>
    <row r="16" spans="2:4">
      <c r="B16" s="53" t="s">
        <v>76</v>
      </c>
      <c r="C16" s="54" t="s">
        <v>45</v>
      </c>
      <c r="D16" s="52">
        <v>586</v>
      </c>
    </row>
    <row r="17" spans="2:4">
      <c r="B17" s="53" t="s">
        <v>77</v>
      </c>
      <c r="C17" s="53" t="s">
        <v>77</v>
      </c>
      <c r="D17" s="52">
        <v>0</v>
      </c>
    </row>
    <row r="18" spans="2:4">
      <c r="B18" s="53" t="s">
        <v>78</v>
      </c>
      <c r="C18" s="53" t="s">
        <v>47</v>
      </c>
      <c r="D18" s="52">
        <v>3537</v>
      </c>
    </row>
    <row r="19" spans="2:4">
      <c r="B19" s="53" t="s">
        <v>79</v>
      </c>
      <c r="C19" s="53" t="s">
        <v>17</v>
      </c>
      <c r="D19" s="52">
        <v>178140</v>
      </c>
    </row>
    <row r="20" spans="2:4">
      <c r="B20" s="53" t="s">
        <v>80</v>
      </c>
      <c r="C20" s="53" t="s">
        <v>46</v>
      </c>
      <c r="D20" s="52">
        <v>84254</v>
      </c>
    </row>
    <row r="21" spans="2:4">
      <c r="B21" s="53" t="s">
        <v>81</v>
      </c>
      <c r="C21" s="53" t="s">
        <v>39</v>
      </c>
      <c r="D21" s="52">
        <v>13570</v>
      </c>
    </row>
    <row r="22" spans="2:4">
      <c r="B22" s="53" t="s">
        <v>59</v>
      </c>
      <c r="C22" s="53" t="s">
        <v>59</v>
      </c>
      <c r="D22" s="52">
        <v>3315</v>
      </c>
    </row>
    <row r="23" spans="2:4">
      <c r="B23" s="53" t="s">
        <v>43</v>
      </c>
      <c r="C23" s="53" t="s">
        <v>43</v>
      </c>
      <c r="D23" s="52">
        <v>27437</v>
      </c>
    </row>
    <row r="24" spans="2:4">
      <c r="B24" s="53" t="s">
        <v>33</v>
      </c>
      <c r="C24" s="53" t="s">
        <v>33</v>
      </c>
      <c r="D24" s="52">
        <v>18860</v>
      </c>
    </row>
    <row r="25" spans="2:4">
      <c r="B25" s="53" t="s">
        <v>82</v>
      </c>
      <c r="C25" s="53" t="s">
        <v>47</v>
      </c>
      <c r="D25" s="52">
        <v>15230</v>
      </c>
    </row>
    <row r="26" spans="2:4">
      <c r="B26" s="53" t="s">
        <v>62</v>
      </c>
      <c r="C26" s="53" t="s">
        <v>62</v>
      </c>
      <c r="D26" s="52">
        <v>4040</v>
      </c>
    </row>
    <row r="27" spans="2:4">
      <c r="B27" s="53" t="s">
        <v>83</v>
      </c>
      <c r="C27" s="53" t="s">
        <v>22</v>
      </c>
      <c r="D27" s="52">
        <v>682</v>
      </c>
    </row>
    <row r="28" spans="2:4">
      <c r="B28" s="53" t="s">
        <v>84</v>
      </c>
      <c r="C28" s="54" t="s">
        <v>26</v>
      </c>
      <c r="D28" s="52">
        <v>5928</v>
      </c>
    </row>
    <row r="29" spans="2:4">
      <c r="B29" s="53" t="s">
        <v>85</v>
      </c>
      <c r="C29" s="53" t="s">
        <v>42</v>
      </c>
      <c r="D29" s="52">
        <v>11457</v>
      </c>
    </row>
    <row r="30" spans="2:4">
      <c r="B30" s="53" t="s">
        <v>52</v>
      </c>
      <c r="C30" s="53" t="s">
        <v>52</v>
      </c>
      <c r="D30" s="52">
        <v>42814</v>
      </c>
    </row>
    <row r="31" spans="2:4">
      <c r="B31" s="53" t="s">
        <v>16</v>
      </c>
      <c r="C31" s="53" t="s">
        <v>16</v>
      </c>
      <c r="D31" s="52">
        <v>9530</v>
      </c>
    </row>
    <row r="32" spans="2:4">
      <c r="B32" s="53" t="s">
        <v>86</v>
      </c>
      <c r="C32" s="53" t="s">
        <v>17</v>
      </c>
      <c r="D32" s="52">
        <v>54520</v>
      </c>
    </row>
    <row r="33" spans="2:4">
      <c r="B33" s="53" t="s">
        <v>87</v>
      </c>
      <c r="C33" s="53" t="s">
        <v>42</v>
      </c>
      <c r="D33" s="52">
        <v>20462</v>
      </c>
    </row>
    <row r="34" spans="2:4">
      <c r="B34" s="53" t="s">
        <v>35</v>
      </c>
      <c r="C34" s="53" t="s">
        <v>35</v>
      </c>
      <c r="D34" s="52">
        <v>19873</v>
      </c>
    </row>
    <row r="35" spans="2:4">
      <c r="B35" s="53" t="s">
        <v>60</v>
      </c>
      <c r="C35" s="53" t="s">
        <v>60</v>
      </c>
      <c r="D35" s="52">
        <v>2780</v>
      </c>
    </row>
    <row r="36" spans="2:4">
      <c r="B36" s="53" t="s">
        <v>88</v>
      </c>
      <c r="C36" s="53" t="s">
        <v>17</v>
      </c>
      <c r="D36" s="52">
        <v>230327</v>
      </c>
    </row>
    <row r="37" spans="2:4">
      <c r="B37" s="53" t="s">
        <v>38</v>
      </c>
      <c r="C37" s="53" t="s">
        <v>38</v>
      </c>
      <c r="D37" s="52">
        <v>1130</v>
      </c>
    </row>
    <row r="38" spans="2:4">
      <c r="B38" s="53" t="s">
        <v>51</v>
      </c>
      <c r="C38" s="53" t="s">
        <v>51</v>
      </c>
      <c r="D38" s="52">
        <v>5248</v>
      </c>
    </row>
    <row r="39" spans="2:4">
      <c r="B39" s="53" t="s">
        <v>89</v>
      </c>
      <c r="C39" s="53" t="s">
        <v>17</v>
      </c>
      <c r="D39" s="52">
        <v>116166</v>
      </c>
    </row>
    <row r="40" spans="2:4">
      <c r="B40" s="53" t="s">
        <v>42</v>
      </c>
      <c r="C40" s="53" t="s">
        <v>42</v>
      </c>
      <c r="D40" s="52">
        <v>1151989</v>
      </c>
    </row>
    <row r="41" spans="2:4">
      <c r="B41" s="53" t="s">
        <v>15</v>
      </c>
      <c r="C41" s="53" t="s">
        <v>15</v>
      </c>
      <c r="D41" s="52">
        <v>278581</v>
      </c>
    </row>
    <row r="42" spans="2:4">
      <c r="B42" s="53" t="s">
        <v>90</v>
      </c>
      <c r="C42" s="53" t="s">
        <v>7</v>
      </c>
      <c r="D42" s="52">
        <v>13793</v>
      </c>
    </row>
    <row r="43" spans="2:4">
      <c r="B43" s="53" t="s">
        <v>91</v>
      </c>
      <c r="C43" s="53" t="s">
        <v>57</v>
      </c>
      <c r="D43" s="52">
        <v>5847</v>
      </c>
    </row>
    <row r="44" spans="2:4">
      <c r="B44" s="53" t="s">
        <v>92</v>
      </c>
      <c r="C44" s="53" t="s">
        <v>49</v>
      </c>
      <c r="D44" s="52">
        <v>26265</v>
      </c>
    </row>
    <row r="45" spans="2:4">
      <c r="B45" s="53" t="s">
        <v>13</v>
      </c>
      <c r="C45" s="53" t="s">
        <v>13</v>
      </c>
      <c r="D45" s="52">
        <v>79487</v>
      </c>
    </row>
    <row r="46" spans="2:4">
      <c r="B46" s="53" t="s">
        <v>14</v>
      </c>
      <c r="C46" s="53" t="s">
        <v>14</v>
      </c>
      <c r="D46" s="52">
        <v>8551</v>
      </c>
    </row>
    <row r="47" spans="2:4">
      <c r="B47" s="53" t="s">
        <v>34</v>
      </c>
      <c r="C47" s="53" t="s">
        <v>34</v>
      </c>
      <c r="D47" s="52">
        <v>8995</v>
      </c>
    </row>
    <row r="48" spans="2:4">
      <c r="B48" s="53" t="s">
        <v>28</v>
      </c>
      <c r="C48" s="53" t="s">
        <v>28</v>
      </c>
      <c r="D48" s="52">
        <v>138046</v>
      </c>
    </row>
    <row r="49" spans="2:8">
      <c r="B49" s="53" t="s">
        <v>93</v>
      </c>
      <c r="C49" s="53" t="s">
        <v>45</v>
      </c>
      <c r="D49" s="52">
        <v>6829</v>
      </c>
    </row>
    <row r="50" spans="2:8">
      <c r="B50" s="53" t="s">
        <v>94</v>
      </c>
      <c r="C50" s="53" t="s">
        <v>20</v>
      </c>
      <c r="D50" s="52">
        <v>6516</v>
      </c>
    </row>
    <row r="51" spans="2:8">
      <c r="B51" s="53" t="s">
        <v>6</v>
      </c>
      <c r="C51" s="53" t="s">
        <v>6</v>
      </c>
      <c r="D51" s="52">
        <v>19858</v>
      </c>
    </row>
    <row r="52" spans="2:8">
      <c r="B52" s="53" t="s">
        <v>95</v>
      </c>
      <c r="C52" s="54" t="s">
        <v>45</v>
      </c>
      <c r="D52" s="52">
        <v>189</v>
      </c>
    </row>
    <row r="53" spans="2:8">
      <c r="B53" s="53" t="s">
        <v>96</v>
      </c>
      <c r="C53" s="53" t="s">
        <v>20</v>
      </c>
      <c r="D53" s="52">
        <v>26176</v>
      </c>
    </row>
    <row r="54" spans="2:8">
      <c r="B54" s="53" t="s">
        <v>97</v>
      </c>
      <c r="C54" s="53" t="s">
        <v>29</v>
      </c>
      <c r="D54" s="52">
        <v>33683</v>
      </c>
    </row>
    <row r="55" spans="2:8">
      <c r="B55" s="53" t="s">
        <v>11</v>
      </c>
      <c r="C55" s="53" t="s">
        <v>11</v>
      </c>
      <c r="D55" s="52">
        <v>7466</v>
      </c>
      <c r="G55" s="53"/>
      <c r="H55" s="53"/>
    </row>
    <row r="56" spans="2:8">
      <c r="B56" s="53" t="s">
        <v>98</v>
      </c>
      <c r="C56" s="53" t="s">
        <v>42</v>
      </c>
      <c r="D56" s="52">
        <v>18171</v>
      </c>
    </row>
    <row r="57" spans="2:8">
      <c r="B57" s="53" t="s">
        <v>54</v>
      </c>
      <c r="C57" s="53" t="s">
        <v>54</v>
      </c>
      <c r="D57" s="52">
        <v>23405</v>
      </c>
    </row>
    <row r="58" spans="2:8">
      <c r="B58" s="53" t="s">
        <v>61</v>
      </c>
      <c r="C58" s="53" t="s">
        <v>61</v>
      </c>
      <c r="D58" s="52">
        <v>6202</v>
      </c>
    </row>
    <row r="59" spans="2:8">
      <c r="B59" s="53" t="s">
        <v>8</v>
      </c>
      <c r="C59" s="53" t="s">
        <v>8</v>
      </c>
      <c r="D59" s="52">
        <v>54677</v>
      </c>
    </row>
    <row r="60" spans="2:8">
      <c r="B60" s="53" t="s">
        <v>22</v>
      </c>
      <c r="C60" s="53" t="s">
        <v>22</v>
      </c>
      <c r="D60" s="52">
        <v>9927</v>
      </c>
    </row>
    <row r="61" spans="2:8">
      <c r="B61" s="53" t="s">
        <v>27</v>
      </c>
      <c r="C61" s="54" t="s">
        <v>27</v>
      </c>
      <c r="D61" s="52">
        <v>12374</v>
      </c>
    </row>
    <row r="62" spans="2:8">
      <c r="B62" s="53" t="s">
        <v>21</v>
      </c>
      <c r="C62" s="53" t="s">
        <v>21</v>
      </c>
      <c r="D62" s="52">
        <v>49498</v>
      </c>
    </row>
    <row r="63" spans="2:8">
      <c r="B63" s="53" t="s">
        <v>40</v>
      </c>
      <c r="C63" s="53" t="s">
        <v>40</v>
      </c>
      <c r="D63" s="52">
        <v>10190</v>
      </c>
    </row>
    <row r="64" spans="2:8">
      <c r="B64" s="53" t="s">
        <v>99</v>
      </c>
      <c r="C64" s="53" t="s">
        <v>34</v>
      </c>
      <c r="D64" s="52">
        <v>3265</v>
      </c>
    </row>
    <row r="65" spans="2:4">
      <c r="B65" s="53" t="s">
        <v>100</v>
      </c>
      <c r="C65" s="53" t="s">
        <v>29</v>
      </c>
      <c r="D65" s="52">
        <v>14988</v>
      </c>
    </row>
    <row r="66" spans="2:4">
      <c r="B66" s="53" t="s">
        <v>44</v>
      </c>
      <c r="C66" s="54" t="s">
        <v>44</v>
      </c>
      <c r="D66" s="52">
        <v>33531</v>
      </c>
    </row>
    <row r="67" spans="2:4">
      <c r="B67" s="53" t="s">
        <v>101</v>
      </c>
      <c r="C67" s="53" t="s">
        <v>47</v>
      </c>
      <c r="D67" s="52">
        <v>9135</v>
      </c>
    </row>
    <row r="68" spans="2:4">
      <c r="B68" s="53" t="s">
        <v>102</v>
      </c>
      <c r="C68" s="53" t="s">
        <v>17</v>
      </c>
      <c r="D68" s="52">
        <v>203749</v>
      </c>
    </row>
    <row r="69" spans="2:4">
      <c r="B69" s="53" t="s">
        <v>53</v>
      </c>
      <c r="C69" s="53" t="s">
        <v>53</v>
      </c>
      <c r="D69" s="52">
        <v>32497</v>
      </c>
    </row>
    <row r="70" spans="2:4">
      <c r="B70" s="53" t="s">
        <v>48</v>
      </c>
      <c r="C70" s="53" t="s">
        <v>48</v>
      </c>
      <c r="D70" s="52">
        <v>4116</v>
      </c>
    </row>
    <row r="71" spans="2:4">
      <c r="B71" s="53" t="s">
        <v>58</v>
      </c>
      <c r="C71" s="53" t="s">
        <v>58</v>
      </c>
      <c r="D71" s="52">
        <v>5823</v>
      </c>
    </row>
    <row r="72" spans="2:4">
      <c r="B72" s="53" t="s">
        <v>56</v>
      </c>
      <c r="C72" s="53" t="s">
        <v>56</v>
      </c>
      <c r="D72" s="52">
        <v>2760</v>
      </c>
    </row>
    <row r="73" spans="2:4">
      <c r="B73" s="53" t="s">
        <v>103</v>
      </c>
      <c r="C73" s="53" t="s">
        <v>45</v>
      </c>
      <c r="D73" s="52">
        <v>15243</v>
      </c>
    </row>
    <row r="74" spans="2:4">
      <c r="B74" s="53" t="s">
        <v>104</v>
      </c>
      <c r="C74" s="53" t="s">
        <v>20</v>
      </c>
      <c r="D74" s="52">
        <v>3990</v>
      </c>
    </row>
    <row r="75" spans="2:4">
      <c r="B75" s="53" t="s">
        <v>105</v>
      </c>
      <c r="C75" s="53" t="s">
        <v>42</v>
      </c>
      <c r="D75" s="52">
        <v>938</v>
      </c>
    </row>
    <row r="76" spans="2:4">
      <c r="B76" s="53" t="s">
        <v>106</v>
      </c>
      <c r="C76" s="53" t="s">
        <v>57</v>
      </c>
      <c r="D76" s="52">
        <v>49558</v>
      </c>
    </row>
    <row r="77" spans="2:4">
      <c r="B77" s="53" t="s">
        <v>18</v>
      </c>
      <c r="C77" s="53" t="s">
        <v>18</v>
      </c>
      <c r="D77" s="52">
        <v>6343</v>
      </c>
    </row>
    <row r="78" spans="2:4">
      <c r="B78" s="53" t="s">
        <v>32</v>
      </c>
      <c r="C78" s="53" t="s">
        <v>32</v>
      </c>
      <c r="D78" s="52">
        <v>676678</v>
      </c>
    </row>
    <row r="79" spans="2:4">
      <c r="B79" s="53" t="s">
        <v>107</v>
      </c>
      <c r="C79" s="53" t="s">
        <v>26</v>
      </c>
      <c r="D79" s="52">
        <v>100802</v>
      </c>
    </row>
    <row r="80" spans="2:4">
      <c r="B80" s="53" t="s">
        <v>9</v>
      </c>
      <c r="C80" s="53" t="s">
        <v>9</v>
      </c>
      <c r="D80" s="52">
        <v>10545</v>
      </c>
    </row>
    <row r="81" spans="2:4">
      <c r="B81" s="53" t="s">
        <v>19</v>
      </c>
      <c r="C81" s="53" t="s">
        <v>19</v>
      </c>
      <c r="D81" s="52">
        <v>48041</v>
      </c>
    </row>
    <row r="82" spans="2:4">
      <c r="B82" s="53" t="s">
        <v>41</v>
      </c>
      <c r="C82" s="53" t="s">
        <v>41</v>
      </c>
      <c r="D82" s="52">
        <v>21430</v>
      </c>
    </row>
    <row r="83" spans="2:4">
      <c r="B83" s="53" t="s">
        <v>108</v>
      </c>
      <c r="C83" s="54" t="s">
        <v>17</v>
      </c>
      <c r="D83" s="52">
        <v>1657</v>
      </c>
    </row>
    <row r="84" spans="2:4">
      <c r="B84" s="53" t="s">
        <v>37</v>
      </c>
      <c r="C84" s="53" t="s">
        <v>37</v>
      </c>
      <c r="D84" s="52">
        <v>3416</v>
      </c>
    </row>
    <row r="85" spans="2:4">
      <c r="B85" s="53" t="s">
        <v>109</v>
      </c>
      <c r="C85" s="53" t="s">
        <v>39</v>
      </c>
      <c r="D85" s="52">
        <v>3773</v>
      </c>
    </row>
    <row r="86" spans="2:4">
      <c r="B86" s="53" t="s">
        <v>110</v>
      </c>
      <c r="C86" s="53" t="s">
        <v>52</v>
      </c>
      <c r="D86" s="52">
        <v>3101</v>
      </c>
    </row>
    <row r="87" spans="2:4">
      <c r="B87" s="53" t="s">
        <v>111</v>
      </c>
      <c r="C87" s="53" t="s">
        <v>39</v>
      </c>
      <c r="D87" s="52">
        <v>1976</v>
      </c>
    </row>
    <row r="88" spans="2:4">
      <c r="B88" s="53" t="s">
        <v>30</v>
      </c>
      <c r="C88" s="53" t="s">
        <v>30</v>
      </c>
      <c r="D88" s="52">
        <v>20699</v>
      </c>
    </row>
    <row r="89" spans="2:4">
      <c r="B89" s="53" t="s">
        <v>112</v>
      </c>
      <c r="C89" s="53" t="s">
        <v>26</v>
      </c>
      <c r="D89" s="52">
        <v>36235</v>
      </c>
    </row>
    <row r="90" spans="2:4">
      <c r="B90" s="53" t="s">
        <v>113</v>
      </c>
      <c r="C90" s="53" t="s">
        <v>42</v>
      </c>
      <c r="D90" s="74">
        <v>14195</v>
      </c>
    </row>
    <row r="91" spans="2:4">
      <c r="D91" s="73">
        <f>SUM(D1:D90)</f>
        <v>4522869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BCCF-D802-4728-986F-495DFA5E42C0}">
  <sheetPr codeName="Sheet12">
    <tabColor rgb="FF0076A9"/>
  </sheetPr>
  <dimension ref="A1:BX33"/>
  <sheetViews>
    <sheetView showGridLines="0" view="pageBreakPreview" topLeftCell="BJ1" zoomScaleNormal="100" zoomScaleSheetLayoutView="100" workbookViewId="0">
      <selection activeCell="C63" sqref="C63"/>
    </sheetView>
  </sheetViews>
  <sheetFormatPr defaultRowHeight="15"/>
  <cols>
    <col min="1" max="1" width="2.28515625" customWidth="1"/>
    <col min="2" max="9" width="5.28515625" customWidth="1"/>
    <col min="10" max="10" width="2.7109375" customWidth="1"/>
    <col min="11" max="69" width="16.7109375" customWidth="1"/>
    <col min="70" max="84" width="15.5703125" customWidth="1"/>
  </cols>
  <sheetData>
    <row r="1" spans="2:76" s="21" customFormat="1" ht="15" customHeight="1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2:76" s="21" customFormat="1" ht="15" customHeight="1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2:76" ht="15" customHeight="1" thickBot="1"/>
    <row r="4" spans="2:76" ht="45" customHeight="1" thickTop="1" thickBot="1">
      <c r="B4" s="72" t="s">
        <v>158</v>
      </c>
      <c r="C4" s="72"/>
      <c r="D4" s="72"/>
      <c r="E4" s="72"/>
      <c r="F4" s="72"/>
      <c r="G4" s="72"/>
      <c r="H4" s="72"/>
      <c r="I4" s="72"/>
      <c r="K4" s="22" t="s">
        <v>17</v>
      </c>
      <c r="L4" s="22" t="s">
        <v>159</v>
      </c>
      <c r="M4" s="22" t="s">
        <v>63</v>
      </c>
      <c r="N4" s="22" t="s">
        <v>50</v>
      </c>
      <c r="O4" s="22" t="s">
        <v>36</v>
      </c>
      <c r="P4" s="22" t="s">
        <v>31</v>
      </c>
      <c r="Q4" s="22" t="s">
        <v>47</v>
      </c>
      <c r="R4" s="22" t="s">
        <v>23</v>
      </c>
      <c r="S4" s="22" t="s">
        <v>64</v>
      </c>
      <c r="T4" s="22" t="s">
        <v>10</v>
      </c>
      <c r="U4" s="22" t="s">
        <v>77</v>
      </c>
      <c r="V4" s="22" t="s">
        <v>26</v>
      </c>
      <c r="W4" s="22" t="s">
        <v>24</v>
      </c>
      <c r="X4" s="22" t="s">
        <v>45</v>
      </c>
      <c r="Y4" s="22" t="s">
        <v>46</v>
      </c>
      <c r="Z4" s="22" t="s">
        <v>12</v>
      </c>
      <c r="AA4" s="22" t="s">
        <v>39</v>
      </c>
      <c r="AB4" s="22" t="s">
        <v>59</v>
      </c>
      <c r="AC4" s="22" t="s">
        <v>43</v>
      </c>
      <c r="AD4" s="22" t="s">
        <v>33</v>
      </c>
      <c r="AE4" s="22" t="s">
        <v>62</v>
      </c>
      <c r="AF4" s="22" t="s">
        <v>52</v>
      </c>
      <c r="AG4" s="22" t="s">
        <v>16</v>
      </c>
      <c r="AH4" s="22" t="s">
        <v>35</v>
      </c>
      <c r="AI4" s="22" t="s">
        <v>60</v>
      </c>
      <c r="AJ4" s="22" t="s">
        <v>38</v>
      </c>
      <c r="AK4" s="22" t="s">
        <v>51</v>
      </c>
      <c r="AL4" s="22" t="s">
        <v>42</v>
      </c>
      <c r="AM4" s="22" t="s">
        <v>15</v>
      </c>
      <c r="AN4" s="22" t="s">
        <v>7</v>
      </c>
      <c r="AO4" s="22" t="s">
        <v>49</v>
      </c>
      <c r="AP4" s="22" t="s">
        <v>13</v>
      </c>
      <c r="AQ4" s="22" t="s">
        <v>14</v>
      </c>
      <c r="AR4" s="22" t="s">
        <v>34</v>
      </c>
      <c r="AS4" s="22" t="s">
        <v>28</v>
      </c>
      <c r="AT4" s="22" t="s">
        <v>6</v>
      </c>
      <c r="AU4" s="22" t="s">
        <v>20</v>
      </c>
      <c r="AV4" s="22" t="s">
        <v>29</v>
      </c>
      <c r="AW4" s="22" t="s">
        <v>11</v>
      </c>
      <c r="AX4" s="22" t="s">
        <v>54</v>
      </c>
      <c r="AY4" s="22" t="s">
        <v>61</v>
      </c>
      <c r="AZ4" s="22" t="s">
        <v>8</v>
      </c>
      <c r="BA4" s="22" t="s">
        <v>22</v>
      </c>
      <c r="BB4" s="22" t="s">
        <v>27</v>
      </c>
      <c r="BC4" s="22" t="s">
        <v>21</v>
      </c>
      <c r="BD4" s="22" t="s">
        <v>40</v>
      </c>
      <c r="BE4" s="22" t="s">
        <v>44</v>
      </c>
      <c r="BF4" s="22" t="s">
        <v>53</v>
      </c>
      <c r="BG4" s="22" t="s">
        <v>48</v>
      </c>
      <c r="BH4" s="22" t="s">
        <v>58</v>
      </c>
      <c r="BI4" s="22" t="s">
        <v>56</v>
      </c>
      <c r="BJ4" s="22" t="s">
        <v>57</v>
      </c>
      <c r="BK4" s="22" t="s">
        <v>18</v>
      </c>
      <c r="BL4" s="22" t="s">
        <v>32</v>
      </c>
      <c r="BM4" s="22" t="s">
        <v>9</v>
      </c>
      <c r="BN4" s="22" t="s">
        <v>19</v>
      </c>
      <c r="BO4" s="22" t="s">
        <v>41</v>
      </c>
      <c r="BP4" s="22" t="s">
        <v>37</v>
      </c>
      <c r="BQ4" s="22" t="s">
        <v>30</v>
      </c>
    </row>
    <row r="5" spans="2:76" ht="15" customHeight="1" thickTop="1"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</row>
    <row r="6" spans="2:76" s="21" customFormat="1" ht="15" customHeight="1"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/>
      <c r="BS6"/>
      <c r="BT6"/>
      <c r="BU6"/>
      <c r="BV6"/>
      <c r="BW6"/>
      <c r="BX6"/>
    </row>
    <row r="7" spans="2:76" ht="15" customHeight="1"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2:76" ht="15" customHeight="1">
      <c r="B8" s="21" t="s">
        <v>160</v>
      </c>
      <c r="K8" s="24">
        <v>962985</v>
      </c>
      <c r="L8" s="24">
        <v>12083</v>
      </c>
      <c r="M8" s="24">
        <v>1381</v>
      </c>
      <c r="N8" s="24">
        <v>33044</v>
      </c>
      <c r="O8" s="24">
        <v>37347</v>
      </c>
      <c r="P8" s="24">
        <v>61803</v>
      </c>
      <c r="Q8" s="24">
        <v>27036</v>
      </c>
      <c r="R8" s="24">
        <v>6447</v>
      </c>
      <c r="S8" s="24">
        <v>1062</v>
      </c>
      <c r="T8" s="24">
        <v>2224</v>
      </c>
      <c r="U8" s="24">
        <v>11076</v>
      </c>
      <c r="V8" s="24">
        <v>156463</v>
      </c>
      <c r="W8" s="24">
        <v>59982</v>
      </c>
      <c r="X8" s="24">
        <v>54315</v>
      </c>
      <c r="Y8" s="24">
        <v>80952</v>
      </c>
      <c r="Z8" s="24">
        <v>16284</v>
      </c>
      <c r="AA8" s="24">
        <v>21018</v>
      </c>
      <c r="AB8" s="24">
        <v>2918</v>
      </c>
      <c r="AC8" s="24">
        <v>28376</v>
      </c>
      <c r="AD8" s="24">
        <v>19343</v>
      </c>
      <c r="AE8" s="24">
        <v>3298</v>
      </c>
      <c r="AF8" s="24">
        <v>43142</v>
      </c>
      <c r="AG8" s="24">
        <v>10777</v>
      </c>
      <c r="AH8" s="24">
        <v>20512</v>
      </c>
      <c r="AI8" s="24">
        <v>2216</v>
      </c>
      <c r="AJ8" s="24">
        <v>1117</v>
      </c>
      <c r="AK8" s="24">
        <v>4806</v>
      </c>
      <c r="AL8" s="24">
        <v>1238773</v>
      </c>
      <c r="AM8" s="24">
        <v>317918</v>
      </c>
      <c r="AN8" s="24">
        <v>18037</v>
      </c>
      <c r="AO8" s="24">
        <v>24476</v>
      </c>
      <c r="AP8" s="24">
        <v>89926</v>
      </c>
      <c r="AQ8" s="24">
        <v>9424</v>
      </c>
      <c r="AR8" s="24">
        <v>11624</v>
      </c>
      <c r="AS8" s="24">
        <v>147666</v>
      </c>
      <c r="AT8" s="24">
        <v>38063</v>
      </c>
      <c r="AU8" s="24">
        <v>39678</v>
      </c>
      <c r="AV8" s="24">
        <v>51621</v>
      </c>
      <c r="AW8" s="24">
        <v>8115</v>
      </c>
      <c r="AX8" s="24">
        <v>21365</v>
      </c>
      <c r="AY8" s="24">
        <v>5150</v>
      </c>
      <c r="AZ8" s="24">
        <v>67295</v>
      </c>
      <c r="BA8" s="24">
        <v>11409</v>
      </c>
      <c r="BB8" s="24">
        <v>12908</v>
      </c>
      <c r="BC8" s="24">
        <v>54850</v>
      </c>
      <c r="BD8" s="24">
        <v>10019</v>
      </c>
      <c r="BE8" s="24">
        <v>33702</v>
      </c>
      <c r="BF8" s="24">
        <v>30026</v>
      </c>
      <c r="BG8" s="24">
        <v>3853</v>
      </c>
      <c r="BH8" s="24">
        <v>5107</v>
      </c>
      <c r="BI8" s="24">
        <v>2403</v>
      </c>
      <c r="BJ8" s="24">
        <v>50903</v>
      </c>
      <c r="BK8" s="24">
        <v>6952</v>
      </c>
      <c r="BL8" s="24">
        <v>696627</v>
      </c>
      <c r="BM8" s="24">
        <v>13372</v>
      </c>
      <c r="BN8" s="24">
        <v>51821</v>
      </c>
      <c r="BO8" s="24">
        <v>22102</v>
      </c>
      <c r="BP8" s="24">
        <v>3346</v>
      </c>
      <c r="BQ8" s="24">
        <v>21159</v>
      </c>
      <c r="BR8" s="26">
        <v>4801697</v>
      </c>
    </row>
    <row r="9" spans="2:76" s="21" customFormat="1" ht="15" customHeight="1">
      <c r="B9" s="21" t="s">
        <v>161</v>
      </c>
      <c r="C9"/>
      <c r="D9"/>
      <c r="E9"/>
      <c r="F9"/>
      <c r="G9"/>
      <c r="H9"/>
      <c r="I9"/>
      <c r="J9"/>
      <c r="K9" s="24">
        <v>85262</v>
      </c>
      <c r="L9" s="24">
        <v>0</v>
      </c>
      <c r="M9" s="24">
        <v>230</v>
      </c>
      <c r="N9" s="24">
        <v>3491</v>
      </c>
      <c r="O9" s="24">
        <v>2822</v>
      </c>
      <c r="P9" s="24">
        <v>5776</v>
      </c>
      <c r="Q9" s="24">
        <v>2486</v>
      </c>
      <c r="R9" s="24">
        <v>777</v>
      </c>
      <c r="S9" s="24">
        <v>149</v>
      </c>
      <c r="T9" s="24">
        <v>175</v>
      </c>
      <c r="U9" s="24">
        <v>1436</v>
      </c>
      <c r="V9" s="24">
        <v>11585</v>
      </c>
      <c r="W9" s="24">
        <v>6543</v>
      </c>
      <c r="X9" s="24">
        <v>5712</v>
      </c>
      <c r="Y9" s="24">
        <v>8074</v>
      </c>
      <c r="Z9" s="24">
        <v>1793</v>
      </c>
      <c r="AA9" s="24">
        <v>2353</v>
      </c>
      <c r="AB9" s="24">
        <v>381</v>
      </c>
      <c r="AC9" s="24">
        <v>2029</v>
      </c>
      <c r="AD9" s="24">
        <v>2092</v>
      </c>
      <c r="AE9" s="24">
        <v>424</v>
      </c>
      <c r="AF9" s="24">
        <v>4252</v>
      </c>
      <c r="AG9" s="24">
        <v>797</v>
      </c>
      <c r="AH9" s="24">
        <v>1809</v>
      </c>
      <c r="AI9" s="24">
        <v>408</v>
      </c>
      <c r="AJ9" s="24">
        <v>142</v>
      </c>
      <c r="AK9" s="24">
        <v>593</v>
      </c>
      <c r="AL9" s="24">
        <v>112658</v>
      </c>
      <c r="AM9" s="24">
        <v>25162</v>
      </c>
      <c r="AN9" s="24">
        <v>1165</v>
      </c>
      <c r="AO9" s="24">
        <v>2931</v>
      </c>
      <c r="AP9" s="24">
        <v>8134</v>
      </c>
      <c r="AQ9" s="24">
        <v>1113</v>
      </c>
      <c r="AR9" s="24">
        <v>2176</v>
      </c>
      <c r="AS9" s="24">
        <v>12925</v>
      </c>
      <c r="AT9" s="24">
        <v>2781</v>
      </c>
      <c r="AU9" s="24">
        <v>4022</v>
      </c>
      <c r="AV9" s="24">
        <v>4545</v>
      </c>
      <c r="AW9" s="24">
        <v>1393</v>
      </c>
      <c r="AX9" s="24">
        <v>2660</v>
      </c>
      <c r="AY9" s="24">
        <v>706</v>
      </c>
      <c r="AZ9" s="24">
        <v>5871</v>
      </c>
      <c r="BA9" s="24">
        <v>1164</v>
      </c>
      <c r="BB9" s="24">
        <v>1471</v>
      </c>
      <c r="BC9" s="24">
        <v>4083</v>
      </c>
      <c r="BD9" s="24">
        <v>1273</v>
      </c>
      <c r="BE9" s="24">
        <v>3399</v>
      </c>
      <c r="BF9" s="24">
        <v>3355</v>
      </c>
      <c r="BG9" s="24">
        <v>451</v>
      </c>
      <c r="BH9" s="24">
        <v>731</v>
      </c>
      <c r="BI9" s="24">
        <v>386</v>
      </c>
      <c r="BJ9" s="24">
        <v>5451</v>
      </c>
      <c r="BK9" s="24">
        <v>681</v>
      </c>
      <c r="BL9" s="24">
        <v>72219</v>
      </c>
      <c r="BM9" s="24">
        <v>833</v>
      </c>
      <c r="BN9" s="24">
        <v>5863</v>
      </c>
      <c r="BO9" s="24">
        <v>1791</v>
      </c>
      <c r="BP9" s="24">
        <v>469</v>
      </c>
      <c r="BQ9" s="24">
        <v>2613</v>
      </c>
      <c r="BR9" s="26">
        <v>446066</v>
      </c>
      <c r="BS9"/>
      <c r="BT9"/>
      <c r="BU9"/>
      <c r="BV9"/>
      <c r="BW9"/>
      <c r="BX9"/>
    </row>
    <row r="10" spans="2:76" s="21" customFormat="1" ht="15" customHeight="1">
      <c r="B10" s="21" t="s">
        <v>162</v>
      </c>
      <c r="C10"/>
      <c r="D10"/>
      <c r="E10"/>
      <c r="F10"/>
      <c r="G10"/>
      <c r="H10"/>
      <c r="I10"/>
      <c r="J10"/>
      <c r="K10" s="24">
        <v>13762</v>
      </c>
      <c r="L10" s="24">
        <v>41</v>
      </c>
      <c r="M10" s="24">
        <v>16</v>
      </c>
      <c r="N10" s="24">
        <v>377</v>
      </c>
      <c r="O10" s="24">
        <v>493</v>
      </c>
      <c r="P10" s="24">
        <v>989</v>
      </c>
      <c r="Q10" s="24">
        <v>196</v>
      </c>
      <c r="R10" s="24">
        <v>59</v>
      </c>
      <c r="S10" s="24">
        <v>12</v>
      </c>
      <c r="T10" s="24">
        <v>10</v>
      </c>
      <c r="U10" s="24">
        <v>99</v>
      </c>
      <c r="V10" s="24">
        <v>1437</v>
      </c>
      <c r="W10" s="24">
        <v>776</v>
      </c>
      <c r="X10" s="24">
        <v>558</v>
      </c>
      <c r="Y10" s="24">
        <v>1070</v>
      </c>
      <c r="Z10" s="24">
        <v>126</v>
      </c>
      <c r="AA10" s="24">
        <v>173</v>
      </c>
      <c r="AB10" s="24">
        <v>29</v>
      </c>
      <c r="AC10" s="24">
        <v>256</v>
      </c>
      <c r="AD10" s="24">
        <v>218</v>
      </c>
      <c r="AE10" s="24">
        <v>39</v>
      </c>
      <c r="AF10" s="24">
        <v>471</v>
      </c>
      <c r="AG10" s="24">
        <v>110</v>
      </c>
      <c r="AH10" s="24">
        <v>243</v>
      </c>
      <c r="AI10" s="24">
        <v>35</v>
      </c>
      <c r="AJ10" s="24">
        <v>14</v>
      </c>
      <c r="AK10" s="24">
        <v>75</v>
      </c>
      <c r="AL10" s="24">
        <v>9034</v>
      </c>
      <c r="AM10" s="24">
        <v>3256</v>
      </c>
      <c r="AN10" s="24">
        <v>79</v>
      </c>
      <c r="AO10" s="24">
        <v>308</v>
      </c>
      <c r="AP10" s="24">
        <v>965</v>
      </c>
      <c r="AQ10" s="24">
        <v>102</v>
      </c>
      <c r="AR10" s="24">
        <v>136</v>
      </c>
      <c r="AS10" s="24">
        <v>1548</v>
      </c>
      <c r="AT10" s="24">
        <v>374</v>
      </c>
      <c r="AU10" s="24">
        <v>487</v>
      </c>
      <c r="AV10" s="24">
        <v>807</v>
      </c>
      <c r="AW10" s="24">
        <v>123</v>
      </c>
      <c r="AX10" s="24">
        <v>265</v>
      </c>
      <c r="AY10" s="24">
        <v>73</v>
      </c>
      <c r="AZ10" s="24">
        <v>835</v>
      </c>
      <c r="BA10" s="24">
        <v>124</v>
      </c>
      <c r="BB10" s="24">
        <v>173</v>
      </c>
      <c r="BC10" s="24">
        <v>552</v>
      </c>
      <c r="BD10" s="24">
        <v>150</v>
      </c>
      <c r="BE10" s="24">
        <v>364</v>
      </c>
      <c r="BF10" s="24">
        <v>370</v>
      </c>
      <c r="BG10" s="24">
        <v>41</v>
      </c>
      <c r="BH10" s="24">
        <v>61</v>
      </c>
      <c r="BI10" s="24">
        <v>52</v>
      </c>
      <c r="BJ10" s="24">
        <v>533</v>
      </c>
      <c r="BK10" s="24">
        <v>86</v>
      </c>
      <c r="BL10" s="24">
        <v>10286</v>
      </c>
      <c r="BM10" s="24">
        <v>33</v>
      </c>
      <c r="BN10" s="24">
        <v>753</v>
      </c>
      <c r="BO10" s="24">
        <v>161</v>
      </c>
      <c r="BP10" s="24">
        <v>44</v>
      </c>
      <c r="BQ10" s="24">
        <v>181</v>
      </c>
      <c r="BR10" s="26">
        <v>54040</v>
      </c>
      <c r="BS10"/>
      <c r="BT10"/>
      <c r="BU10"/>
      <c r="BV10"/>
      <c r="BW10"/>
      <c r="BX10"/>
    </row>
    <row r="11" spans="2:76" s="21" customFormat="1" ht="15" customHeight="1">
      <c r="B11" s="21" t="s">
        <v>163</v>
      </c>
      <c r="C11"/>
      <c r="D11"/>
      <c r="E11"/>
      <c r="F11"/>
      <c r="G11"/>
      <c r="H11"/>
      <c r="I11"/>
      <c r="J11"/>
      <c r="K11" s="24">
        <v>31</v>
      </c>
      <c r="L11" s="24">
        <v>0</v>
      </c>
      <c r="M11" s="24">
        <v>0</v>
      </c>
      <c r="N11" s="24">
        <v>4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4</v>
      </c>
      <c r="W11" s="24">
        <v>2</v>
      </c>
      <c r="X11" s="24">
        <v>2</v>
      </c>
      <c r="Y11" s="24">
        <v>8</v>
      </c>
      <c r="Z11" s="24">
        <v>0</v>
      </c>
      <c r="AA11" s="24">
        <v>3</v>
      </c>
      <c r="AB11" s="24">
        <v>0</v>
      </c>
      <c r="AC11" s="24">
        <v>0</v>
      </c>
      <c r="AD11" s="24">
        <v>1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11</v>
      </c>
      <c r="AN11" s="24">
        <v>0</v>
      </c>
      <c r="AO11" s="24">
        <v>3</v>
      </c>
      <c r="AP11" s="24">
        <v>1</v>
      </c>
      <c r="AQ11" s="24">
        <v>0</v>
      </c>
      <c r="AR11" s="24">
        <v>0</v>
      </c>
      <c r="AS11" s="24">
        <v>1</v>
      </c>
      <c r="AT11" s="24">
        <v>3</v>
      </c>
      <c r="AU11" s="24">
        <v>0</v>
      </c>
      <c r="AV11" s="24">
        <v>0</v>
      </c>
      <c r="AW11" s="24">
        <v>1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1</v>
      </c>
      <c r="BD11" s="24">
        <v>0</v>
      </c>
      <c r="BE11" s="24">
        <v>2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44</v>
      </c>
      <c r="BM11" s="24">
        <v>0</v>
      </c>
      <c r="BN11" s="24">
        <v>1</v>
      </c>
      <c r="BO11" s="24">
        <v>0</v>
      </c>
      <c r="BP11" s="24">
        <v>0</v>
      </c>
      <c r="BQ11" s="24">
        <v>0</v>
      </c>
      <c r="BR11" s="26">
        <v>123</v>
      </c>
      <c r="BS11"/>
      <c r="BT11"/>
      <c r="BU11"/>
      <c r="BV11"/>
      <c r="BW11"/>
      <c r="BX11"/>
    </row>
    <row r="12" spans="2:76" s="21" customFormat="1" ht="15" customHeight="1">
      <c r="B12" s="21" t="s">
        <v>164</v>
      </c>
      <c r="C12"/>
      <c r="D12"/>
      <c r="E12"/>
      <c r="F12"/>
      <c r="G12"/>
      <c r="H12"/>
      <c r="I12"/>
      <c r="J12"/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637</v>
      </c>
      <c r="AM12" s="24">
        <v>0</v>
      </c>
      <c r="AN12" s="24">
        <v>0</v>
      </c>
      <c r="AO12" s="24">
        <v>0</v>
      </c>
      <c r="AP12" s="24">
        <v>0</v>
      </c>
      <c r="AQ12" s="24">
        <v>0</v>
      </c>
      <c r="AR12" s="24">
        <v>0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24">
        <v>0</v>
      </c>
      <c r="BG12" s="24">
        <v>0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26">
        <v>637</v>
      </c>
      <c r="BS12"/>
      <c r="BT12"/>
      <c r="BU12"/>
      <c r="BV12"/>
      <c r="BW12"/>
      <c r="BX12"/>
    </row>
    <row r="13" spans="2:76" s="21" customFormat="1" ht="15" customHeight="1" thickBot="1">
      <c r="B13" s="27" t="s">
        <v>122</v>
      </c>
      <c r="C13" s="28"/>
      <c r="D13" s="28"/>
      <c r="E13" s="28"/>
      <c r="F13" s="28"/>
      <c r="G13" s="28"/>
      <c r="H13" s="28"/>
      <c r="I13" s="28"/>
      <c r="J13" s="29"/>
      <c r="K13" s="30">
        <v>1062040</v>
      </c>
      <c r="L13" s="30">
        <v>12124</v>
      </c>
      <c r="M13" s="30">
        <v>1627</v>
      </c>
      <c r="N13" s="30">
        <v>36916</v>
      </c>
      <c r="O13" s="30">
        <v>40662</v>
      </c>
      <c r="P13" s="30">
        <v>68568</v>
      </c>
      <c r="Q13" s="30">
        <v>29718</v>
      </c>
      <c r="R13" s="30">
        <v>7283</v>
      </c>
      <c r="S13" s="30">
        <v>1223</v>
      </c>
      <c r="T13" s="30">
        <v>2409</v>
      </c>
      <c r="U13" s="30">
        <v>12611</v>
      </c>
      <c r="V13" s="30">
        <v>169489</v>
      </c>
      <c r="W13" s="30">
        <v>67303</v>
      </c>
      <c r="X13" s="30">
        <v>60587</v>
      </c>
      <c r="Y13" s="30">
        <v>90104</v>
      </c>
      <c r="Z13" s="30">
        <v>18203</v>
      </c>
      <c r="AA13" s="30">
        <v>23547</v>
      </c>
      <c r="AB13" s="30">
        <v>3328</v>
      </c>
      <c r="AC13" s="30">
        <v>30661</v>
      </c>
      <c r="AD13" s="30">
        <v>21654</v>
      </c>
      <c r="AE13" s="30">
        <v>3761</v>
      </c>
      <c r="AF13" s="30">
        <v>47865</v>
      </c>
      <c r="AG13" s="30">
        <v>11684</v>
      </c>
      <c r="AH13" s="30">
        <v>22564</v>
      </c>
      <c r="AI13" s="30">
        <v>2659</v>
      </c>
      <c r="AJ13" s="30">
        <v>1273</v>
      </c>
      <c r="AK13" s="30">
        <v>5474</v>
      </c>
      <c r="AL13" s="30">
        <v>1361102</v>
      </c>
      <c r="AM13" s="30">
        <v>346347</v>
      </c>
      <c r="AN13" s="30">
        <v>19281</v>
      </c>
      <c r="AO13" s="30">
        <v>27718</v>
      </c>
      <c r="AP13" s="30">
        <v>99026</v>
      </c>
      <c r="AQ13" s="30">
        <v>10639</v>
      </c>
      <c r="AR13" s="30">
        <v>13936</v>
      </c>
      <c r="AS13" s="30">
        <v>162140</v>
      </c>
      <c r="AT13" s="30">
        <v>41221</v>
      </c>
      <c r="AU13" s="30">
        <v>44187</v>
      </c>
      <c r="AV13" s="30">
        <v>56973</v>
      </c>
      <c r="AW13" s="30">
        <v>9632</v>
      </c>
      <c r="AX13" s="30">
        <v>24290</v>
      </c>
      <c r="AY13" s="30">
        <v>5929</v>
      </c>
      <c r="AZ13" s="30">
        <v>74001</v>
      </c>
      <c r="BA13" s="30">
        <v>12697</v>
      </c>
      <c r="BB13" s="30">
        <v>14552</v>
      </c>
      <c r="BC13" s="30">
        <v>59486</v>
      </c>
      <c r="BD13" s="30">
        <v>11442</v>
      </c>
      <c r="BE13" s="30">
        <v>37467</v>
      </c>
      <c r="BF13" s="30">
        <v>33751</v>
      </c>
      <c r="BG13" s="30">
        <v>4345</v>
      </c>
      <c r="BH13" s="30">
        <v>5899</v>
      </c>
      <c r="BI13" s="30">
        <v>2841</v>
      </c>
      <c r="BJ13" s="30">
        <v>56887</v>
      </c>
      <c r="BK13" s="30">
        <v>7719</v>
      </c>
      <c r="BL13" s="30">
        <v>779176</v>
      </c>
      <c r="BM13" s="30">
        <v>14238</v>
      </c>
      <c r="BN13" s="30">
        <v>58438</v>
      </c>
      <c r="BO13" s="30">
        <v>24054</v>
      </c>
      <c r="BP13" s="30">
        <v>3859</v>
      </c>
      <c r="BQ13" s="30">
        <v>23953</v>
      </c>
      <c r="BR13" s="26">
        <v>5302563</v>
      </c>
      <c r="BS13"/>
      <c r="BT13"/>
      <c r="BU13"/>
      <c r="BV13"/>
      <c r="BW13"/>
      <c r="BX13"/>
    </row>
    <row r="14" spans="2:76" s="21" customFormat="1" ht="15" customHeight="1" thickTop="1">
      <c r="C14"/>
      <c r="D14"/>
      <c r="E14"/>
      <c r="F14"/>
      <c r="G14"/>
      <c r="H14"/>
      <c r="I14"/>
      <c r="J14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26">
        <v>0</v>
      </c>
      <c r="BS14"/>
      <c r="BT14"/>
      <c r="BU14"/>
      <c r="BV14"/>
      <c r="BW14"/>
      <c r="BX14"/>
    </row>
    <row r="15" spans="2:76" s="21" customFormat="1" ht="15" customHeight="1">
      <c r="B15" s="21" t="s">
        <v>165</v>
      </c>
      <c r="C15"/>
      <c r="D15"/>
      <c r="E15"/>
      <c r="F15"/>
      <c r="G15"/>
      <c r="H15"/>
      <c r="I15"/>
      <c r="J15"/>
      <c r="K15" s="24">
        <v>392</v>
      </c>
      <c r="L15" s="24">
        <v>14197</v>
      </c>
      <c r="M15" s="24">
        <v>0</v>
      </c>
      <c r="N15" s="24">
        <v>112.83</v>
      </c>
      <c r="O15" s="24">
        <v>0</v>
      </c>
      <c r="P15" s="24">
        <v>90</v>
      </c>
      <c r="Q15" s="24">
        <v>284</v>
      </c>
      <c r="R15" s="24">
        <v>0</v>
      </c>
      <c r="S15" s="24">
        <v>0</v>
      </c>
      <c r="T15" s="24">
        <v>0</v>
      </c>
      <c r="U15" s="24">
        <v>0</v>
      </c>
      <c r="V15" s="24">
        <v>451</v>
      </c>
      <c r="W15" s="24">
        <v>458</v>
      </c>
      <c r="X15" s="24">
        <v>0</v>
      </c>
      <c r="Y15" s="24">
        <v>0</v>
      </c>
      <c r="Z15" s="24">
        <v>0</v>
      </c>
      <c r="AA15" s="24">
        <v>1830</v>
      </c>
      <c r="AB15" s="24">
        <v>83</v>
      </c>
      <c r="AC15" s="24">
        <v>18.55</v>
      </c>
      <c r="AD15" s="24">
        <v>0</v>
      </c>
      <c r="AE15" s="24">
        <v>0</v>
      </c>
      <c r="AF15" s="24">
        <v>120</v>
      </c>
      <c r="AG15" s="24">
        <v>50</v>
      </c>
      <c r="AH15" s="24">
        <v>255.11</v>
      </c>
      <c r="AI15" s="24">
        <v>0</v>
      </c>
      <c r="AJ15" s="24">
        <v>0</v>
      </c>
      <c r="AK15" s="24">
        <v>0</v>
      </c>
      <c r="AL15" s="24">
        <v>960153</v>
      </c>
      <c r="AM15" s="24">
        <v>662</v>
      </c>
      <c r="AN15" s="24">
        <v>215</v>
      </c>
      <c r="AO15" s="24">
        <v>0</v>
      </c>
      <c r="AP15" s="24">
        <v>300</v>
      </c>
      <c r="AQ15" s="24">
        <v>0</v>
      </c>
      <c r="AR15" s="24">
        <v>128</v>
      </c>
      <c r="AS15" s="24">
        <v>260.3</v>
      </c>
      <c r="AT15" s="24">
        <v>312</v>
      </c>
      <c r="AU15" s="24">
        <v>3</v>
      </c>
      <c r="AV15" s="24">
        <v>759</v>
      </c>
      <c r="AW15" s="24">
        <v>119</v>
      </c>
      <c r="AX15" s="24">
        <v>279</v>
      </c>
      <c r="AY15" s="24">
        <v>0</v>
      </c>
      <c r="AZ15" s="24">
        <v>29</v>
      </c>
      <c r="BA15" s="24">
        <v>0</v>
      </c>
      <c r="BB15" s="24">
        <v>0</v>
      </c>
      <c r="BC15" s="24">
        <v>54.77</v>
      </c>
      <c r="BD15" s="24">
        <v>0</v>
      </c>
      <c r="BE15" s="24">
        <v>0</v>
      </c>
      <c r="BF15" s="24">
        <v>284</v>
      </c>
      <c r="BG15" s="24">
        <v>0</v>
      </c>
      <c r="BH15" s="24">
        <v>0</v>
      </c>
      <c r="BI15" s="24">
        <v>533</v>
      </c>
      <c r="BJ15" s="24">
        <v>208</v>
      </c>
      <c r="BK15" s="24">
        <v>2</v>
      </c>
      <c r="BL15" s="24">
        <v>0</v>
      </c>
      <c r="BM15" s="24">
        <v>8</v>
      </c>
      <c r="BN15" s="24">
        <v>618</v>
      </c>
      <c r="BO15" s="24">
        <v>36</v>
      </c>
      <c r="BP15" s="24">
        <v>0</v>
      </c>
      <c r="BQ15" s="24">
        <v>64</v>
      </c>
      <c r="BR15" s="26">
        <v>983368.56</v>
      </c>
      <c r="BS15"/>
      <c r="BT15"/>
      <c r="BU15"/>
      <c r="BV15"/>
      <c r="BW15"/>
      <c r="BX15"/>
    </row>
    <row r="16" spans="2:76" s="21" customFormat="1" ht="15" customHeight="1">
      <c r="B16" s="21" t="s">
        <v>166</v>
      </c>
      <c r="C16"/>
      <c r="D16"/>
      <c r="E16"/>
      <c r="F16"/>
      <c r="G16"/>
      <c r="H16"/>
      <c r="I16"/>
      <c r="J16"/>
      <c r="K16" s="24">
        <v>1532</v>
      </c>
      <c r="L16" s="24">
        <v>3</v>
      </c>
      <c r="M16" s="24">
        <v>380</v>
      </c>
      <c r="N16" s="24">
        <v>95.47</v>
      </c>
      <c r="O16" s="24">
        <v>74</v>
      </c>
      <c r="P16" s="24">
        <v>98</v>
      </c>
      <c r="Q16" s="24">
        <v>73</v>
      </c>
      <c r="R16" s="24">
        <v>11.33</v>
      </c>
      <c r="S16" s="24">
        <v>13.5</v>
      </c>
      <c r="T16" s="24">
        <v>5</v>
      </c>
      <c r="U16" s="24">
        <v>22.5</v>
      </c>
      <c r="V16" s="24">
        <v>337</v>
      </c>
      <c r="W16" s="24">
        <v>104</v>
      </c>
      <c r="X16" s="24">
        <v>132</v>
      </c>
      <c r="Y16" s="24">
        <v>121</v>
      </c>
      <c r="Z16" s="24">
        <v>45</v>
      </c>
      <c r="AA16" s="24">
        <v>65</v>
      </c>
      <c r="AB16" s="24">
        <v>26</v>
      </c>
      <c r="AC16" s="24">
        <v>74.25</v>
      </c>
      <c r="AD16" s="24">
        <v>44.12</v>
      </c>
      <c r="AE16" s="24">
        <v>32</v>
      </c>
      <c r="AF16" s="24">
        <v>290</v>
      </c>
      <c r="AG16" s="24">
        <v>19</v>
      </c>
      <c r="AH16" s="24">
        <v>25.67</v>
      </c>
      <c r="AI16" s="24">
        <v>93</v>
      </c>
      <c r="AJ16" s="24">
        <v>9</v>
      </c>
      <c r="AK16" s="24">
        <v>8</v>
      </c>
      <c r="AL16" s="24">
        <v>909.47</v>
      </c>
      <c r="AM16" s="24">
        <v>454</v>
      </c>
      <c r="AN16" s="24">
        <v>77</v>
      </c>
      <c r="AO16" s="24">
        <v>36.6</v>
      </c>
      <c r="AP16" s="24">
        <v>125</v>
      </c>
      <c r="AQ16" s="24">
        <v>27.5</v>
      </c>
      <c r="AR16" s="24">
        <v>19</v>
      </c>
      <c r="AS16" s="24">
        <v>162.80000000000001</v>
      </c>
      <c r="AT16" s="24">
        <v>56</v>
      </c>
      <c r="AU16" s="24">
        <v>91</v>
      </c>
      <c r="AV16" s="24">
        <v>68</v>
      </c>
      <c r="AW16" s="24">
        <v>14</v>
      </c>
      <c r="AX16" s="24">
        <v>51</v>
      </c>
      <c r="AY16" s="24">
        <v>28</v>
      </c>
      <c r="AZ16" s="24">
        <v>110</v>
      </c>
      <c r="BA16" s="24">
        <v>17</v>
      </c>
      <c r="BB16" s="24">
        <v>27</v>
      </c>
      <c r="BC16" s="24">
        <v>90.91</v>
      </c>
      <c r="BD16" s="24">
        <v>35</v>
      </c>
      <c r="BE16" s="24">
        <v>68.2</v>
      </c>
      <c r="BF16" s="24">
        <v>58</v>
      </c>
      <c r="BG16" s="24">
        <v>13</v>
      </c>
      <c r="BH16" s="24">
        <v>0</v>
      </c>
      <c r="BI16" s="24">
        <v>6</v>
      </c>
      <c r="BJ16" s="24">
        <v>203</v>
      </c>
      <c r="BK16" s="24">
        <v>22</v>
      </c>
      <c r="BL16" s="24">
        <v>630</v>
      </c>
      <c r="BM16" s="24">
        <v>53</v>
      </c>
      <c r="BN16" s="24">
        <v>65</v>
      </c>
      <c r="BO16" s="24">
        <v>45</v>
      </c>
      <c r="BP16" s="24">
        <v>14</v>
      </c>
      <c r="BQ16" s="24">
        <v>0</v>
      </c>
      <c r="BR16" s="26">
        <v>7309.3200000000006</v>
      </c>
      <c r="BS16"/>
      <c r="BT16"/>
      <c r="BU16"/>
      <c r="BV16"/>
      <c r="BW16"/>
      <c r="BX16"/>
    </row>
    <row r="17" spans="1:76" s="21" customFormat="1" ht="15" customHeight="1" thickBot="1">
      <c r="B17" s="32" t="s">
        <v>131</v>
      </c>
      <c r="C17" s="33"/>
      <c r="D17" s="33"/>
      <c r="E17" s="33"/>
      <c r="F17" s="33"/>
      <c r="G17" s="33"/>
      <c r="H17" s="33"/>
      <c r="I17" s="33"/>
      <c r="J17" s="33"/>
      <c r="K17" s="34">
        <v>1924</v>
      </c>
      <c r="L17" s="34">
        <v>14200</v>
      </c>
      <c r="M17" s="34">
        <v>380</v>
      </c>
      <c r="N17" s="34">
        <v>208.3</v>
      </c>
      <c r="O17" s="34">
        <v>74</v>
      </c>
      <c r="P17" s="34">
        <v>188</v>
      </c>
      <c r="Q17" s="34">
        <v>357</v>
      </c>
      <c r="R17" s="34">
        <v>11.33</v>
      </c>
      <c r="S17" s="34">
        <v>13.5</v>
      </c>
      <c r="T17" s="34">
        <v>5</v>
      </c>
      <c r="U17" s="34">
        <v>22.5</v>
      </c>
      <c r="V17" s="34">
        <v>788</v>
      </c>
      <c r="W17" s="34">
        <v>562</v>
      </c>
      <c r="X17" s="34">
        <v>132</v>
      </c>
      <c r="Y17" s="34">
        <v>121</v>
      </c>
      <c r="Z17" s="34">
        <v>45</v>
      </c>
      <c r="AA17" s="34">
        <v>1895</v>
      </c>
      <c r="AB17" s="34">
        <v>109</v>
      </c>
      <c r="AC17" s="34">
        <v>92.8</v>
      </c>
      <c r="AD17" s="34">
        <v>44.12</v>
      </c>
      <c r="AE17" s="34">
        <v>32</v>
      </c>
      <c r="AF17" s="34">
        <v>410</v>
      </c>
      <c r="AG17" s="34">
        <v>69</v>
      </c>
      <c r="AH17" s="34">
        <v>280.78000000000003</v>
      </c>
      <c r="AI17" s="34">
        <v>93</v>
      </c>
      <c r="AJ17" s="34">
        <v>9</v>
      </c>
      <c r="AK17" s="34">
        <v>8</v>
      </c>
      <c r="AL17" s="34">
        <v>961062.47</v>
      </c>
      <c r="AM17" s="34">
        <v>1116</v>
      </c>
      <c r="AN17" s="34">
        <v>292</v>
      </c>
      <c r="AO17" s="34">
        <v>36.6</v>
      </c>
      <c r="AP17" s="34">
        <v>425</v>
      </c>
      <c r="AQ17" s="34">
        <v>27.5</v>
      </c>
      <c r="AR17" s="34">
        <v>147</v>
      </c>
      <c r="AS17" s="34">
        <v>423.1</v>
      </c>
      <c r="AT17" s="34">
        <v>368</v>
      </c>
      <c r="AU17" s="34">
        <v>94</v>
      </c>
      <c r="AV17" s="34">
        <v>827</v>
      </c>
      <c r="AW17" s="34">
        <v>133</v>
      </c>
      <c r="AX17" s="34">
        <v>330</v>
      </c>
      <c r="AY17" s="34">
        <v>28</v>
      </c>
      <c r="AZ17" s="34">
        <v>139</v>
      </c>
      <c r="BA17" s="34">
        <v>17</v>
      </c>
      <c r="BB17" s="34">
        <v>27</v>
      </c>
      <c r="BC17" s="34">
        <v>145.68</v>
      </c>
      <c r="BD17" s="34">
        <v>35</v>
      </c>
      <c r="BE17" s="34">
        <v>68.2</v>
      </c>
      <c r="BF17" s="34">
        <v>342</v>
      </c>
      <c r="BG17" s="34">
        <v>13</v>
      </c>
      <c r="BH17" s="34">
        <v>0</v>
      </c>
      <c r="BI17" s="34">
        <v>539</v>
      </c>
      <c r="BJ17" s="34">
        <v>411</v>
      </c>
      <c r="BK17" s="34">
        <v>24</v>
      </c>
      <c r="BL17" s="34">
        <v>630</v>
      </c>
      <c r="BM17" s="34">
        <v>61</v>
      </c>
      <c r="BN17" s="34">
        <v>683</v>
      </c>
      <c r="BO17" s="34">
        <v>81</v>
      </c>
      <c r="BP17" s="34">
        <v>14</v>
      </c>
      <c r="BQ17" s="34">
        <v>64</v>
      </c>
      <c r="BR17" s="26">
        <v>990677.88</v>
      </c>
      <c r="BS17"/>
      <c r="BT17"/>
      <c r="BU17"/>
      <c r="BV17"/>
      <c r="BW17"/>
      <c r="BX17"/>
    </row>
    <row r="18" spans="1:76" s="21" customFormat="1" ht="15" customHeight="1" thickTop="1">
      <c r="C18"/>
      <c r="D18"/>
      <c r="E18"/>
      <c r="F18"/>
      <c r="G18"/>
      <c r="H18"/>
      <c r="I18"/>
      <c r="J18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26">
        <v>0</v>
      </c>
      <c r="BS18"/>
      <c r="BT18"/>
      <c r="BU18"/>
      <c r="BV18"/>
      <c r="BW18"/>
      <c r="BX18"/>
    </row>
    <row r="19" spans="1:76" s="37" customFormat="1" ht="15" customHeight="1">
      <c r="A19" s="35" t="s">
        <v>167</v>
      </c>
      <c r="B19" s="21" t="s">
        <v>168</v>
      </c>
      <c r="C19"/>
      <c r="D19"/>
      <c r="E19"/>
      <c r="F19"/>
      <c r="G19"/>
      <c r="H19"/>
      <c r="I19"/>
      <c r="J19"/>
      <c r="K19" s="24">
        <v>14186</v>
      </c>
      <c r="L19" s="24">
        <v>2179</v>
      </c>
      <c r="M19" s="24">
        <v>90</v>
      </c>
      <c r="N19" s="24">
        <v>938</v>
      </c>
      <c r="O19" s="24">
        <v>275</v>
      </c>
      <c r="P19" s="24">
        <v>830</v>
      </c>
      <c r="Q19" s="24">
        <v>1437</v>
      </c>
      <c r="R19" s="24">
        <v>78</v>
      </c>
      <c r="S19" s="24">
        <v>28</v>
      </c>
      <c r="T19" s="24">
        <v>18</v>
      </c>
      <c r="U19" s="24">
        <v>89</v>
      </c>
      <c r="V19" s="24">
        <v>1935</v>
      </c>
      <c r="W19" s="24">
        <v>979</v>
      </c>
      <c r="X19" s="24">
        <v>1809</v>
      </c>
      <c r="Y19" s="24">
        <v>2704</v>
      </c>
      <c r="Z19" s="24">
        <v>376</v>
      </c>
      <c r="AA19" s="24">
        <v>291</v>
      </c>
      <c r="AB19" s="24">
        <v>90</v>
      </c>
      <c r="AC19" s="24">
        <v>609</v>
      </c>
      <c r="AD19" s="24">
        <v>166</v>
      </c>
      <c r="AE19" s="24">
        <v>71</v>
      </c>
      <c r="AF19" s="24">
        <v>759</v>
      </c>
      <c r="AG19" s="24">
        <v>356</v>
      </c>
      <c r="AH19" s="24">
        <v>912</v>
      </c>
      <c r="AI19" s="24">
        <v>81</v>
      </c>
      <c r="AJ19" s="24">
        <v>18</v>
      </c>
      <c r="AK19" s="24">
        <v>57</v>
      </c>
      <c r="AL19" s="24">
        <v>113478</v>
      </c>
      <c r="AM19" s="24">
        <v>2746</v>
      </c>
      <c r="AN19" s="24">
        <v>855</v>
      </c>
      <c r="AO19" s="24">
        <v>227</v>
      </c>
      <c r="AP19" s="24">
        <v>1006</v>
      </c>
      <c r="AQ19" s="24">
        <v>156</v>
      </c>
      <c r="AR19" s="24">
        <v>262</v>
      </c>
      <c r="AS19" s="24">
        <v>1390</v>
      </c>
      <c r="AT19" s="24">
        <v>781</v>
      </c>
      <c r="AU19" s="24">
        <v>1499</v>
      </c>
      <c r="AV19" s="24">
        <v>1760</v>
      </c>
      <c r="AW19" s="24">
        <v>232</v>
      </c>
      <c r="AX19" s="24">
        <v>493</v>
      </c>
      <c r="AY19" s="24">
        <v>367</v>
      </c>
      <c r="AZ19" s="24">
        <v>494</v>
      </c>
      <c r="BA19" s="24">
        <v>74</v>
      </c>
      <c r="BB19" s="24">
        <v>171</v>
      </c>
      <c r="BC19" s="24">
        <v>536</v>
      </c>
      <c r="BD19" s="24">
        <v>366</v>
      </c>
      <c r="BE19" s="24">
        <v>386</v>
      </c>
      <c r="BF19" s="24">
        <v>738</v>
      </c>
      <c r="BG19" s="24">
        <v>73</v>
      </c>
      <c r="BH19" s="24">
        <v>95</v>
      </c>
      <c r="BI19" s="24">
        <v>645</v>
      </c>
      <c r="BJ19" s="24">
        <v>991</v>
      </c>
      <c r="BK19" s="24">
        <v>70</v>
      </c>
      <c r="BL19" s="24">
        <v>15453</v>
      </c>
      <c r="BM19" s="24">
        <v>286</v>
      </c>
      <c r="BN19" s="24">
        <v>1074</v>
      </c>
      <c r="BO19" s="24">
        <v>336</v>
      </c>
      <c r="BP19" s="24">
        <v>148</v>
      </c>
      <c r="BQ19" s="24">
        <v>410</v>
      </c>
      <c r="BR19" s="26">
        <v>178959</v>
      </c>
      <c r="BS19" s="36"/>
      <c r="BT19" s="36"/>
      <c r="BU19" s="36"/>
      <c r="BV19" s="36"/>
      <c r="BW19" s="36"/>
      <c r="BX19" s="36"/>
    </row>
    <row r="20" spans="1:76" s="21" customFormat="1" ht="15" customHeight="1">
      <c r="A20" s="38" t="s">
        <v>169</v>
      </c>
      <c r="B20" s="21" t="s">
        <v>170</v>
      </c>
      <c r="C20"/>
      <c r="D20"/>
      <c r="E20"/>
      <c r="F20"/>
      <c r="G20"/>
      <c r="H20"/>
      <c r="I20"/>
      <c r="J20"/>
      <c r="K20" s="24">
        <v>35292</v>
      </c>
      <c r="L20" s="24">
        <v>19</v>
      </c>
      <c r="M20" s="24">
        <v>2</v>
      </c>
      <c r="N20" s="24">
        <v>271</v>
      </c>
      <c r="O20" s="24">
        <v>259</v>
      </c>
      <c r="P20" s="24">
        <v>683</v>
      </c>
      <c r="Q20" s="24">
        <v>118</v>
      </c>
      <c r="R20" s="24">
        <v>82</v>
      </c>
      <c r="S20" s="24">
        <v>2</v>
      </c>
      <c r="T20" s="24">
        <v>19</v>
      </c>
      <c r="U20" s="24">
        <v>79</v>
      </c>
      <c r="V20" s="24">
        <v>1932</v>
      </c>
      <c r="W20" s="24">
        <v>551</v>
      </c>
      <c r="X20" s="24">
        <v>1234</v>
      </c>
      <c r="Y20" s="24">
        <v>2008</v>
      </c>
      <c r="Z20" s="24">
        <v>209</v>
      </c>
      <c r="AA20" s="24">
        <v>152</v>
      </c>
      <c r="AB20" s="24">
        <v>11</v>
      </c>
      <c r="AC20" s="24">
        <v>1004</v>
      </c>
      <c r="AD20" s="24">
        <v>97</v>
      </c>
      <c r="AE20" s="24">
        <v>10</v>
      </c>
      <c r="AF20" s="24">
        <v>256</v>
      </c>
      <c r="AG20" s="24">
        <v>335</v>
      </c>
      <c r="AH20" s="24">
        <v>759</v>
      </c>
      <c r="AI20" s="24">
        <v>16</v>
      </c>
      <c r="AJ20" s="24">
        <v>3</v>
      </c>
      <c r="AK20" s="24">
        <v>14</v>
      </c>
      <c r="AL20" s="24">
        <v>10011</v>
      </c>
      <c r="AM20" s="24">
        <v>3167</v>
      </c>
      <c r="AN20" s="24">
        <v>609</v>
      </c>
      <c r="AO20" s="24">
        <v>108</v>
      </c>
      <c r="AP20" s="24">
        <v>987</v>
      </c>
      <c r="AQ20" s="24">
        <v>65</v>
      </c>
      <c r="AR20" s="24">
        <v>91</v>
      </c>
      <c r="AS20" s="24">
        <v>1680</v>
      </c>
      <c r="AT20" s="24">
        <v>1986</v>
      </c>
      <c r="AU20" s="24">
        <v>559</v>
      </c>
      <c r="AV20" s="24">
        <v>1527</v>
      </c>
      <c r="AW20" s="24">
        <v>137</v>
      </c>
      <c r="AX20" s="24">
        <v>81</v>
      </c>
      <c r="AY20" s="24">
        <v>3</v>
      </c>
      <c r="AZ20" s="24">
        <v>1506</v>
      </c>
      <c r="BA20" s="24">
        <v>148</v>
      </c>
      <c r="BB20" s="24">
        <v>74</v>
      </c>
      <c r="BC20" s="24">
        <v>470</v>
      </c>
      <c r="BD20" s="24">
        <v>144</v>
      </c>
      <c r="BE20" s="24">
        <v>190</v>
      </c>
      <c r="BF20" s="24">
        <v>0</v>
      </c>
      <c r="BG20" s="24">
        <v>8</v>
      </c>
      <c r="BH20" s="24">
        <v>12</v>
      </c>
      <c r="BI20" s="24">
        <v>67</v>
      </c>
      <c r="BJ20" s="24">
        <v>275</v>
      </c>
      <c r="BK20" s="24">
        <v>62</v>
      </c>
      <c r="BL20" s="24">
        <v>13557</v>
      </c>
      <c r="BM20" s="24">
        <v>168</v>
      </c>
      <c r="BN20" s="24">
        <v>580</v>
      </c>
      <c r="BO20" s="24">
        <v>158</v>
      </c>
      <c r="BP20" s="24">
        <v>62</v>
      </c>
      <c r="BQ20" s="24">
        <v>167</v>
      </c>
      <c r="BR20" s="26">
        <v>84076</v>
      </c>
      <c r="BS20"/>
      <c r="BT20"/>
      <c r="BU20"/>
      <c r="BV20"/>
      <c r="BW20"/>
      <c r="BX20"/>
    </row>
    <row r="21" spans="1:76" s="21" customFormat="1" ht="15" customHeight="1" thickBot="1">
      <c r="B21" s="39" t="s">
        <v>171</v>
      </c>
      <c r="C21" s="40"/>
      <c r="D21" s="40"/>
      <c r="E21" s="40"/>
      <c r="F21" s="40"/>
      <c r="G21" s="40"/>
      <c r="H21" s="40"/>
      <c r="I21" s="40"/>
      <c r="J21" s="40"/>
      <c r="K21" s="41">
        <v>49478</v>
      </c>
      <c r="L21" s="41">
        <v>2198</v>
      </c>
      <c r="M21" s="41">
        <v>92</v>
      </c>
      <c r="N21" s="41">
        <v>1209</v>
      </c>
      <c r="O21" s="41">
        <v>534</v>
      </c>
      <c r="P21" s="41">
        <v>1513</v>
      </c>
      <c r="Q21" s="41">
        <v>1555</v>
      </c>
      <c r="R21" s="41">
        <v>160</v>
      </c>
      <c r="S21" s="41">
        <v>30</v>
      </c>
      <c r="T21" s="41">
        <v>37</v>
      </c>
      <c r="U21" s="41">
        <v>168</v>
      </c>
      <c r="V21" s="41">
        <v>3867</v>
      </c>
      <c r="W21" s="41">
        <v>1530</v>
      </c>
      <c r="X21" s="41">
        <v>3043</v>
      </c>
      <c r="Y21" s="41">
        <v>4712</v>
      </c>
      <c r="Z21" s="41">
        <v>585</v>
      </c>
      <c r="AA21" s="41">
        <v>443</v>
      </c>
      <c r="AB21" s="41">
        <v>101</v>
      </c>
      <c r="AC21" s="41">
        <v>1613</v>
      </c>
      <c r="AD21" s="41">
        <v>263</v>
      </c>
      <c r="AE21" s="41">
        <v>81</v>
      </c>
      <c r="AF21" s="41">
        <v>1015</v>
      </c>
      <c r="AG21" s="41">
        <v>691</v>
      </c>
      <c r="AH21" s="41">
        <v>1671</v>
      </c>
      <c r="AI21" s="41">
        <v>97</v>
      </c>
      <c r="AJ21" s="41">
        <v>21</v>
      </c>
      <c r="AK21" s="41">
        <v>71</v>
      </c>
      <c r="AL21" s="41">
        <v>123489</v>
      </c>
      <c r="AM21" s="41">
        <v>5913</v>
      </c>
      <c r="AN21" s="41">
        <v>1464</v>
      </c>
      <c r="AO21" s="41">
        <v>335</v>
      </c>
      <c r="AP21" s="41">
        <v>1993</v>
      </c>
      <c r="AQ21" s="41">
        <v>221</v>
      </c>
      <c r="AR21" s="41">
        <v>353</v>
      </c>
      <c r="AS21" s="41">
        <v>3070</v>
      </c>
      <c r="AT21" s="41">
        <v>2767</v>
      </c>
      <c r="AU21" s="41">
        <v>2058</v>
      </c>
      <c r="AV21" s="41">
        <v>3287</v>
      </c>
      <c r="AW21" s="41">
        <v>369</v>
      </c>
      <c r="AX21" s="41">
        <v>574</v>
      </c>
      <c r="AY21" s="41">
        <v>370</v>
      </c>
      <c r="AZ21" s="41">
        <v>2000</v>
      </c>
      <c r="BA21" s="41">
        <v>222</v>
      </c>
      <c r="BB21" s="41">
        <v>245</v>
      </c>
      <c r="BC21" s="41">
        <v>1006</v>
      </c>
      <c r="BD21" s="41">
        <v>510</v>
      </c>
      <c r="BE21" s="41">
        <v>576</v>
      </c>
      <c r="BF21" s="41">
        <v>738</v>
      </c>
      <c r="BG21" s="41">
        <v>81</v>
      </c>
      <c r="BH21" s="41">
        <v>107</v>
      </c>
      <c r="BI21" s="41">
        <v>712</v>
      </c>
      <c r="BJ21" s="41">
        <v>1266</v>
      </c>
      <c r="BK21" s="41">
        <v>132</v>
      </c>
      <c r="BL21" s="41">
        <v>29010</v>
      </c>
      <c r="BM21" s="41">
        <v>454</v>
      </c>
      <c r="BN21" s="41">
        <v>1654</v>
      </c>
      <c r="BO21" s="41">
        <v>494</v>
      </c>
      <c r="BP21" s="41">
        <v>210</v>
      </c>
      <c r="BQ21" s="41">
        <v>577</v>
      </c>
      <c r="BR21" s="26">
        <v>263035</v>
      </c>
      <c r="BS21"/>
      <c r="BT21"/>
      <c r="BU21"/>
      <c r="BV21"/>
      <c r="BW21"/>
      <c r="BX21"/>
    </row>
    <row r="22" spans="1:76" s="21" customFormat="1" ht="15" customHeight="1" thickTop="1">
      <c r="B22" s="42"/>
      <c r="C22"/>
      <c r="D22"/>
      <c r="E22"/>
      <c r="F22"/>
      <c r="G22"/>
      <c r="H22"/>
      <c r="I22"/>
      <c r="J22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26">
        <v>0</v>
      </c>
      <c r="BS22"/>
      <c r="BT22"/>
      <c r="BU22"/>
      <c r="BV22"/>
      <c r="BW22"/>
      <c r="BX22"/>
    </row>
    <row r="23" spans="1:76" s="21" customFormat="1" ht="15" customHeight="1">
      <c r="B23" s="21" t="s">
        <v>172</v>
      </c>
      <c r="C23"/>
      <c r="D23"/>
      <c r="E23"/>
      <c r="F23"/>
      <c r="G23"/>
      <c r="H23"/>
      <c r="I23"/>
      <c r="J23"/>
      <c r="K23" s="24">
        <v>3888603</v>
      </c>
      <c r="L23" s="24">
        <v>44860</v>
      </c>
      <c r="M23" s="24">
        <v>5977</v>
      </c>
      <c r="N23" s="24">
        <v>126022</v>
      </c>
      <c r="O23" s="24">
        <v>141205</v>
      </c>
      <c r="P23" s="24">
        <v>232509</v>
      </c>
      <c r="Q23" s="24">
        <v>75663</v>
      </c>
      <c r="R23" s="24">
        <v>22135</v>
      </c>
      <c r="S23" s="24">
        <v>5731</v>
      </c>
      <c r="T23" s="24">
        <v>6135</v>
      </c>
      <c r="U23" s="24">
        <v>42657</v>
      </c>
      <c r="V23" s="24">
        <v>562955</v>
      </c>
      <c r="W23" s="24">
        <v>247995</v>
      </c>
      <c r="X23" s="24">
        <v>180772</v>
      </c>
      <c r="Y23" s="24">
        <v>321000</v>
      </c>
      <c r="Z23" s="24">
        <v>53614</v>
      </c>
      <c r="AA23" s="24">
        <v>105535</v>
      </c>
      <c r="AB23" s="24">
        <v>14291</v>
      </c>
      <c r="AC23" s="24">
        <v>75038</v>
      </c>
      <c r="AD23" s="24">
        <v>94353</v>
      </c>
      <c r="AE23" s="24">
        <v>14489</v>
      </c>
      <c r="AF23" s="24">
        <v>183537</v>
      </c>
      <c r="AG23" s="24">
        <v>40695</v>
      </c>
      <c r="AH23" s="24">
        <v>82464</v>
      </c>
      <c r="AI23" s="24">
        <v>14909</v>
      </c>
      <c r="AJ23" s="24">
        <v>4873</v>
      </c>
      <c r="AK23" s="24">
        <v>28169</v>
      </c>
      <c r="AL23" s="24">
        <v>6205351</v>
      </c>
      <c r="AM23" s="24">
        <v>1138554</v>
      </c>
      <c r="AN23" s="24">
        <v>51178</v>
      </c>
      <c r="AO23" s="24">
        <v>114474</v>
      </c>
      <c r="AP23" s="24">
        <v>291859</v>
      </c>
      <c r="AQ23" s="24">
        <v>41349</v>
      </c>
      <c r="AR23" s="24">
        <v>46957</v>
      </c>
      <c r="AS23" s="24">
        <v>456419</v>
      </c>
      <c r="AT23" s="24">
        <v>143313</v>
      </c>
      <c r="AU23" s="24">
        <v>128121</v>
      </c>
      <c r="AV23" s="24">
        <v>176575</v>
      </c>
      <c r="AW23" s="24">
        <v>33763</v>
      </c>
      <c r="AX23" s="24">
        <v>94066</v>
      </c>
      <c r="AY23" s="24">
        <v>21659</v>
      </c>
      <c r="AZ23" s="24">
        <v>233323</v>
      </c>
      <c r="BA23" s="24">
        <v>42683</v>
      </c>
      <c r="BB23" s="24">
        <v>53298</v>
      </c>
      <c r="BC23" s="24">
        <v>185396</v>
      </c>
      <c r="BD23" s="24">
        <v>31921</v>
      </c>
      <c r="BE23" s="24">
        <v>116915</v>
      </c>
      <c r="BF23" s="24">
        <v>112835</v>
      </c>
      <c r="BG23" s="24">
        <v>13283</v>
      </c>
      <c r="BH23" s="24">
        <v>18945</v>
      </c>
      <c r="BI23" s="24">
        <v>19523</v>
      </c>
      <c r="BJ23" s="24">
        <v>163651</v>
      </c>
      <c r="BK23" s="24">
        <v>28861</v>
      </c>
      <c r="BL23" s="24">
        <v>3511495</v>
      </c>
      <c r="BM23" s="24">
        <v>25720</v>
      </c>
      <c r="BN23" s="24">
        <v>222574</v>
      </c>
      <c r="BO23" s="24">
        <v>59059</v>
      </c>
      <c r="BP23" s="24">
        <v>15846</v>
      </c>
      <c r="BQ23" s="24">
        <v>73182</v>
      </c>
      <c r="BR23" s="26">
        <v>20488334</v>
      </c>
      <c r="BS23"/>
      <c r="BT23"/>
      <c r="BU23"/>
      <c r="BV23"/>
      <c r="BW23"/>
      <c r="BX23"/>
    </row>
    <row r="24" spans="1:76" s="21" customFormat="1" ht="15" customHeight="1">
      <c r="B24" s="21" t="s">
        <v>173</v>
      </c>
      <c r="C24"/>
      <c r="D24"/>
      <c r="E24"/>
      <c r="F24"/>
      <c r="G24"/>
      <c r="H24"/>
      <c r="I24"/>
      <c r="J24"/>
      <c r="K24" s="24">
        <v>5597615</v>
      </c>
      <c r="L24" s="24">
        <v>36660</v>
      </c>
      <c r="M24" s="24">
        <v>5757</v>
      </c>
      <c r="N24" s="24">
        <v>155794</v>
      </c>
      <c r="O24" s="24">
        <v>196605</v>
      </c>
      <c r="P24" s="24">
        <v>350364</v>
      </c>
      <c r="Q24" s="24">
        <v>101774</v>
      </c>
      <c r="R24" s="24">
        <v>28899</v>
      </c>
      <c r="S24" s="24">
        <v>6046</v>
      </c>
      <c r="T24" s="24">
        <v>6881</v>
      </c>
      <c r="U24" s="24">
        <v>64724</v>
      </c>
      <c r="V24" s="24">
        <v>750598</v>
      </c>
      <c r="W24" s="24">
        <v>338528</v>
      </c>
      <c r="X24" s="24">
        <v>252034</v>
      </c>
      <c r="Y24" s="24">
        <v>473200</v>
      </c>
      <c r="Z24" s="24">
        <v>56416</v>
      </c>
      <c r="AA24" s="24">
        <v>118142</v>
      </c>
      <c r="AB24" s="24">
        <v>10675</v>
      </c>
      <c r="AC24" s="24">
        <v>126420</v>
      </c>
      <c r="AD24" s="24">
        <v>116734</v>
      </c>
      <c r="AE24" s="24">
        <v>12297</v>
      </c>
      <c r="AF24" s="24">
        <v>148031</v>
      </c>
      <c r="AG24" s="24">
        <v>61540</v>
      </c>
      <c r="AH24" s="24">
        <v>111082</v>
      </c>
      <c r="AI24" s="24">
        <v>12667</v>
      </c>
      <c r="AJ24" s="24">
        <v>3748</v>
      </c>
      <c r="AK24" s="24">
        <v>26759</v>
      </c>
      <c r="AL24" s="24">
        <v>6494088</v>
      </c>
      <c r="AM24" s="24">
        <v>1437824</v>
      </c>
      <c r="AN24" s="24">
        <v>65476</v>
      </c>
      <c r="AO24" s="24">
        <v>115637</v>
      </c>
      <c r="AP24" s="24">
        <v>382289</v>
      </c>
      <c r="AQ24" s="24">
        <v>44356</v>
      </c>
      <c r="AR24" s="24">
        <v>47322</v>
      </c>
      <c r="AS24" s="24">
        <v>684146</v>
      </c>
      <c r="AT24" s="24">
        <v>194762</v>
      </c>
      <c r="AU24" s="24">
        <v>185068</v>
      </c>
      <c r="AV24" s="24">
        <v>252115</v>
      </c>
      <c r="AW24" s="24">
        <v>48809</v>
      </c>
      <c r="AX24" s="24">
        <v>85630</v>
      </c>
      <c r="AY24" s="24">
        <v>19688</v>
      </c>
      <c r="AZ24" s="24">
        <v>368091</v>
      </c>
      <c r="BA24" s="24">
        <v>51287</v>
      </c>
      <c r="BB24" s="24">
        <v>58367</v>
      </c>
      <c r="BC24" s="24">
        <v>244040</v>
      </c>
      <c r="BD24" s="24">
        <v>35988</v>
      </c>
      <c r="BE24" s="24">
        <v>148429</v>
      </c>
      <c r="BF24" s="24">
        <v>90164</v>
      </c>
      <c r="BG24" s="24">
        <v>15232</v>
      </c>
      <c r="BH24" s="24">
        <v>20242</v>
      </c>
      <c r="BI24" s="24">
        <v>8595</v>
      </c>
      <c r="BJ24" s="24">
        <v>152810</v>
      </c>
      <c r="BK24" s="24">
        <v>36683</v>
      </c>
      <c r="BL24" s="24">
        <v>4493058</v>
      </c>
      <c r="BM24" s="24">
        <v>35106</v>
      </c>
      <c r="BN24" s="24">
        <v>287196</v>
      </c>
      <c r="BO24" s="24">
        <v>79771</v>
      </c>
      <c r="BP24" s="24">
        <v>16815</v>
      </c>
      <c r="BQ24" s="24">
        <v>74978</v>
      </c>
      <c r="BR24" s="26">
        <v>25444052</v>
      </c>
      <c r="BS24"/>
      <c r="BT24"/>
      <c r="BU24"/>
      <c r="BV24"/>
      <c r="BW24"/>
      <c r="BX24"/>
    </row>
    <row r="25" spans="1:76" s="21" customFormat="1" ht="15" customHeight="1">
      <c r="B25" s="21" t="s">
        <v>174</v>
      </c>
      <c r="C25"/>
      <c r="D25"/>
      <c r="E25"/>
      <c r="F25"/>
      <c r="G25"/>
      <c r="H25"/>
      <c r="I25"/>
      <c r="J25"/>
      <c r="K25" s="24">
        <v>4190197</v>
      </c>
      <c r="L25" s="24">
        <v>36273</v>
      </c>
      <c r="M25" s="24">
        <v>5398</v>
      </c>
      <c r="N25" s="24">
        <v>126835</v>
      </c>
      <c r="O25" s="24">
        <v>150711</v>
      </c>
      <c r="P25" s="24">
        <v>256510</v>
      </c>
      <c r="Q25" s="24">
        <v>76354</v>
      </c>
      <c r="R25" s="24">
        <v>22814</v>
      </c>
      <c r="S25" s="24">
        <v>4076</v>
      </c>
      <c r="T25" s="24">
        <v>5713</v>
      </c>
      <c r="U25" s="24">
        <v>46553</v>
      </c>
      <c r="V25" s="24">
        <v>562300</v>
      </c>
      <c r="W25" s="24">
        <v>263648</v>
      </c>
      <c r="X25" s="24">
        <v>188191</v>
      </c>
      <c r="Y25" s="24">
        <v>350892</v>
      </c>
      <c r="Z25" s="24">
        <v>48753</v>
      </c>
      <c r="AA25" s="24">
        <v>103698</v>
      </c>
      <c r="AB25" s="24">
        <v>10951</v>
      </c>
      <c r="AC25" s="24">
        <v>58747</v>
      </c>
      <c r="AD25" s="24">
        <v>93153</v>
      </c>
      <c r="AE25" s="24">
        <v>11713</v>
      </c>
      <c r="AF25" s="24">
        <v>136714</v>
      </c>
      <c r="AG25" s="24">
        <v>45040</v>
      </c>
      <c r="AH25" s="24">
        <v>85958</v>
      </c>
      <c r="AI25" s="24">
        <v>12597</v>
      </c>
      <c r="AJ25" s="24">
        <v>3714</v>
      </c>
      <c r="AK25" s="24">
        <v>23695</v>
      </c>
      <c r="AL25" s="24">
        <v>5611379</v>
      </c>
      <c r="AM25" s="24">
        <v>1100981</v>
      </c>
      <c r="AN25" s="24">
        <v>50379</v>
      </c>
      <c r="AO25" s="24">
        <v>101296</v>
      </c>
      <c r="AP25" s="24">
        <v>292091</v>
      </c>
      <c r="AQ25" s="24">
        <v>38923</v>
      </c>
      <c r="AR25" s="24">
        <v>39178</v>
      </c>
      <c r="AS25" s="24">
        <v>502807</v>
      </c>
      <c r="AT25" s="24">
        <v>148536</v>
      </c>
      <c r="AU25" s="24">
        <v>95349</v>
      </c>
      <c r="AV25" s="24">
        <v>186994</v>
      </c>
      <c r="AW25" s="24">
        <v>36706</v>
      </c>
      <c r="AX25" s="24">
        <v>78095</v>
      </c>
      <c r="AY25" s="24">
        <v>19245</v>
      </c>
      <c r="AZ25" s="24">
        <v>263481</v>
      </c>
      <c r="BA25" s="24">
        <v>41557</v>
      </c>
      <c r="BB25" s="24">
        <v>49644</v>
      </c>
      <c r="BC25" s="24">
        <v>182856</v>
      </c>
      <c r="BD25" s="24">
        <v>27330</v>
      </c>
      <c r="BE25" s="24">
        <v>115440</v>
      </c>
      <c r="BF25" s="24">
        <v>93568</v>
      </c>
      <c r="BG25" s="24">
        <v>12002</v>
      </c>
      <c r="BH25" s="24">
        <v>17666</v>
      </c>
      <c r="BI25" s="24">
        <v>12911</v>
      </c>
      <c r="BJ25" s="24">
        <v>140845</v>
      </c>
      <c r="BK25" s="24">
        <v>29259</v>
      </c>
      <c r="BL25" s="24">
        <v>3572695</v>
      </c>
      <c r="BM25" s="24">
        <v>26974</v>
      </c>
      <c r="BN25" s="24">
        <v>226772</v>
      </c>
      <c r="BO25" s="24">
        <v>61962</v>
      </c>
      <c r="BP25" s="24">
        <v>15086</v>
      </c>
      <c r="BQ25" s="24">
        <v>67424</v>
      </c>
      <c r="BR25" s="26">
        <v>20180629</v>
      </c>
      <c r="BS25"/>
      <c r="BT25"/>
      <c r="BU25"/>
      <c r="BV25"/>
      <c r="BW25"/>
      <c r="BX25"/>
    </row>
    <row r="26" spans="1:76" s="21" customFormat="1" ht="15" customHeight="1">
      <c r="C26"/>
      <c r="D26"/>
      <c r="E26"/>
      <c r="F26"/>
      <c r="G26"/>
      <c r="H26"/>
      <c r="I26"/>
      <c r="J26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26">
        <v>0</v>
      </c>
      <c r="BS26"/>
      <c r="BT26"/>
      <c r="BU26"/>
      <c r="BV26"/>
      <c r="BW26"/>
      <c r="BX26"/>
    </row>
    <row r="27" spans="1:76" s="21" customFormat="1" ht="15" customHeight="1">
      <c r="C27"/>
      <c r="D27"/>
      <c r="E27"/>
      <c r="F27"/>
      <c r="G27"/>
      <c r="H27"/>
      <c r="I27"/>
      <c r="J27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26">
        <v>0</v>
      </c>
      <c r="BS27"/>
      <c r="BT27"/>
      <c r="BU27"/>
      <c r="BV27"/>
      <c r="BW27"/>
      <c r="BX27"/>
    </row>
    <row r="28" spans="1:76" s="21" customFormat="1" ht="15" customHeight="1" thickBot="1">
      <c r="B28" s="44" t="s">
        <v>175</v>
      </c>
      <c r="C28" s="45"/>
      <c r="D28" s="45"/>
      <c r="E28" s="45"/>
      <c r="F28" s="45"/>
      <c r="G28" s="45"/>
      <c r="H28" s="45"/>
      <c r="I28" s="45"/>
      <c r="J28" s="45"/>
      <c r="K28" s="46">
        <v>1463.8</v>
      </c>
      <c r="L28" s="46">
        <v>59</v>
      </c>
      <c r="M28" s="46">
        <v>7</v>
      </c>
      <c r="N28" s="46">
        <v>116.51</v>
      </c>
      <c r="O28" s="46">
        <v>63.16</v>
      </c>
      <c r="P28" s="46">
        <v>97</v>
      </c>
      <c r="Q28" s="46">
        <v>87</v>
      </c>
      <c r="R28" s="46">
        <v>13.52</v>
      </c>
      <c r="S28" s="46">
        <v>5</v>
      </c>
      <c r="T28" s="46">
        <v>0</v>
      </c>
      <c r="U28" s="46">
        <v>14</v>
      </c>
      <c r="V28" s="46">
        <v>246.45</v>
      </c>
      <c r="W28" s="46">
        <v>121</v>
      </c>
      <c r="X28" s="46">
        <v>108</v>
      </c>
      <c r="Y28" s="46">
        <v>165</v>
      </c>
      <c r="Z28" s="46">
        <v>29.54</v>
      </c>
      <c r="AA28" s="46">
        <v>44</v>
      </c>
      <c r="AB28" s="46">
        <v>7</v>
      </c>
      <c r="AC28" s="46">
        <v>39.97</v>
      </c>
      <c r="AD28" s="46">
        <v>40</v>
      </c>
      <c r="AE28" s="46">
        <v>12.63</v>
      </c>
      <c r="AF28" s="46">
        <v>58.97</v>
      </c>
      <c r="AG28" s="46">
        <v>14.71</v>
      </c>
      <c r="AH28" s="46">
        <v>49</v>
      </c>
      <c r="AI28" s="46">
        <v>7</v>
      </c>
      <c r="AJ28" s="46">
        <v>0</v>
      </c>
      <c r="AK28" s="46">
        <v>5</v>
      </c>
      <c r="AL28" s="46">
        <v>4451</v>
      </c>
      <c r="AM28" s="46">
        <v>580.6</v>
      </c>
      <c r="AN28" s="46">
        <v>51</v>
      </c>
      <c r="AO28" s="46">
        <v>0</v>
      </c>
      <c r="AP28" s="46">
        <v>183.78</v>
      </c>
      <c r="AQ28" s="46">
        <v>17.41</v>
      </c>
      <c r="AR28" s="46">
        <v>19.18</v>
      </c>
      <c r="AS28" s="46">
        <v>303</v>
      </c>
      <c r="AT28" s="46">
        <v>51</v>
      </c>
      <c r="AU28" s="46">
        <v>58</v>
      </c>
      <c r="AV28" s="46">
        <v>0</v>
      </c>
      <c r="AW28" s="46">
        <v>16.43</v>
      </c>
      <c r="AX28" s="46">
        <v>43.84</v>
      </c>
      <c r="AY28" s="46">
        <v>3.5</v>
      </c>
      <c r="AZ28" s="46">
        <v>102</v>
      </c>
      <c r="BA28" s="46">
        <v>19.940000000000001</v>
      </c>
      <c r="BB28" s="46">
        <v>39</v>
      </c>
      <c r="BC28" s="46">
        <v>75.900000000000006</v>
      </c>
      <c r="BD28" s="46">
        <v>0</v>
      </c>
      <c r="BE28" s="46">
        <v>35</v>
      </c>
      <c r="BF28" s="46">
        <v>78.33</v>
      </c>
      <c r="BG28" s="46">
        <v>10.69</v>
      </c>
      <c r="BH28" s="46">
        <v>14.91</v>
      </c>
      <c r="BI28" s="46">
        <v>8</v>
      </c>
      <c r="BJ28" s="46">
        <v>129</v>
      </c>
      <c r="BK28" s="46">
        <v>20.23</v>
      </c>
      <c r="BL28" s="46">
        <v>1431.58</v>
      </c>
      <c r="BM28" s="46">
        <v>21.43</v>
      </c>
      <c r="BN28" s="46">
        <v>119</v>
      </c>
      <c r="BO28" s="46">
        <v>35.89</v>
      </c>
      <c r="BP28" s="46">
        <v>12</v>
      </c>
      <c r="BQ28" s="46">
        <v>35.83</v>
      </c>
      <c r="BR28" s="26">
        <v>10841.730000000001</v>
      </c>
      <c r="BS28"/>
      <c r="BT28"/>
      <c r="BU28"/>
      <c r="BV28"/>
      <c r="BW28"/>
      <c r="BX28"/>
    </row>
    <row r="29" spans="1:76" s="21" customFormat="1" ht="15" customHeight="1" thickTop="1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</row>
    <row r="30" spans="1:76" s="21" customFormat="1" ht="15" customHeigh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</row>
    <row r="31" spans="1:76" ht="15" customHeight="1"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</row>
    <row r="32" spans="1:76">
      <c r="T32" s="47"/>
    </row>
    <row r="33" spans="2:74" hidden="1">
      <c r="B33" s="48" t="s">
        <v>176</v>
      </c>
      <c r="K33" s="70">
        <v>2187268517.02</v>
      </c>
      <c r="L33" s="70">
        <v>64750000</v>
      </c>
      <c r="M33" s="70">
        <v>411951.7</v>
      </c>
      <c r="N33" s="70">
        <v>27425162</v>
      </c>
      <c r="O33" s="70">
        <v>64152547.519999996</v>
      </c>
      <c r="P33" s="70">
        <v>64747451.350000001</v>
      </c>
      <c r="Q33" s="70">
        <v>61050000</v>
      </c>
      <c r="R33" s="70">
        <v>8799639.8900000006</v>
      </c>
      <c r="S33" s="70">
        <v>0</v>
      </c>
      <c r="T33" s="70">
        <v>303263.28000000003</v>
      </c>
      <c r="U33" s="70">
        <v>2600000</v>
      </c>
      <c r="V33" s="70">
        <v>239717439.58000001</v>
      </c>
      <c r="W33" s="70">
        <v>110084703.38</v>
      </c>
      <c r="X33" s="70">
        <v>69557296.50999999</v>
      </c>
      <c r="Y33" s="70">
        <v>79907864.260000005</v>
      </c>
      <c r="Z33" s="70">
        <v>19798418.490000002</v>
      </c>
      <c r="AA33" s="70">
        <v>27679991</v>
      </c>
      <c r="AB33" s="70">
        <v>12032922.809999999</v>
      </c>
      <c r="AC33" s="70">
        <v>38094575.18</v>
      </c>
      <c r="AD33" s="70">
        <v>28354827.82</v>
      </c>
      <c r="AE33" s="70">
        <v>0</v>
      </c>
      <c r="AF33" s="70">
        <v>62807504.939999998</v>
      </c>
      <c r="AG33" s="70">
        <v>15216116.859999999</v>
      </c>
      <c r="AH33" s="70">
        <v>79652624.270000011</v>
      </c>
      <c r="AI33" s="70">
        <v>800000</v>
      </c>
      <c r="AJ33" s="70">
        <v>30000</v>
      </c>
      <c r="AK33" s="70">
        <v>3493207.2399999998</v>
      </c>
      <c r="AL33" s="70">
        <v>4749993430.5300007</v>
      </c>
      <c r="AM33" s="70">
        <v>776903847.85000002</v>
      </c>
      <c r="AN33" s="70">
        <v>39510707.530000001</v>
      </c>
      <c r="AO33" s="70">
        <v>37259273.939999998</v>
      </c>
      <c r="AP33" s="70">
        <v>76962142</v>
      </c>
      <c r="AQ33" s="70">
        <v>11848400.48</v>
      </c>
      <c r="AR33" s="70">
        <v>18186386.609999999</v>
      </c>
      <c r="AS33" s="70">
        <v>200000000</v>
      </c>
      <c r="AT33" s="70">
        <v>61730087</v>
      </c>
      <c r="AU33" s="70">
        <v>52108155.189999998</v>
      </c>
      <c r="AV33" s="70">
        <v>82834630.219999999</v>
      </c>
      <c r="AW33" s="70">
        <v>12300771.810000001</v>
      </c>
      <c r="AX33" s="70">
        <v>43876196.189999998</v>
      </c>
      <c r="AY33" s="70">
        <v>3585167.16</v>
      </c>
      <c r="AZ33" s="70">
        <v>87463803.799999997</v>
      </c>
      <c r="BA33" s="70">
        <v>13418780.280000001</v>
      </c>
      <c r="BB33" s="70">
        <v>0</v>
      </c>
      <c r="BC33" s="70">
        <v>71068957.340000004</v>
      </c>
      <c r="BD33" s="70">
        <v>7351768.2399999993</v>
      </c>
      <c r="BE33" s="70">
        <v>0</v>
      </c>
      <c r="BF33" s="70">
        <v>76495724.699999988</v>
      </c>
      <c r="BG33" s="70">
        <v>2962072.13</v>
      </c>
      <c r="BH33" s="70">
        <v>1889638.55</v>
      </c>
      <c r="BI33" s="70">
        <v>1544243.27</v>
      </c>
      <c r="BJ33" s="70">
        <v>68371193.370000005</v>
      </c>
      <c r="BK33" s="70">
        <v>4988725.93</v>
      </c>
      <c r="BL33" s="70">
        <v>2443394740.6999998</v>
      </c>
      <c r="BM33" s="70">
        <v>5096176.57</v>
      </c>
      <c r="BN33" s="70">
        <v>126251711</v>
      </c>
      <c r="BO33" s="70">
        <v>18382339</v>
      </c>
      <c r="BP33" s="70"/>
      <c r="BQ33" s="70"/>
      <c r="BR33" s="70"/>
      <c r="BS33" s="70"/>
      <c r="BT33" s="70"/>
      <c r="BU33" s="70"/>
      <c r="BV33" s="70"/>
    </row>
  </sheetData>
  <mergeCells count="1">
    <mergeCell ref="B4:I4"/>
  </mergeCells>
  <printOptions horizontalCentered="1" verticalCentered="1"/>
  <pageMargins left="0.23622047244094491" right="0.23622047244094491" top="0.74803149606299213" bottom="0.39370078740157483" header="0.31496062992125984" footer="0.31496062992125984"/>
  <pageSetup orientation="landscape" r:id="rId1"/>
  <headerFooter>
    <oddHeader>&amp;L&amp;"Arial,Regular"&amp;10&amp;K01+031Ontario Energy Board&amp;R&amp;"Arial,Bold"&amp;10 &amp;K01+0272020&amp;"Arial,Regular" Yearbook of
Electricity Distributors</oddHeader>
    <oddFooter>&amp;R&amp;"Arial,Bold"&amp;9&amp;K01+045&amp;P&amp;"Arial,Regular" of &amp;N</oddFooter>
  </headerFooter>
  <colBreaks count="1" manualBreakCount="1">
    <brk id="69" max="3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250E44-91C3-4D1D-96A4-48FA86D19E7F}"/>
</file>

<file path=customXml/itemProps2.xml><?xml version="1.0" encoding="utf-8"?>
<ds:datastoreItem xmlns:ds="http://schemas.openxmlformats.org/officeDocument/2006/customXml" ds:itemID="{DEC30B48-5897-4983-9507-DD245C174180}"/>
</file>

<file path=customXml/itemProps3.xml><?xml version="1.0" encoding="utf-8"?>
<ds:datastoreItem xmlns:ds="http://schemas.openxmlformats.org/officeDocument/2006/customXml" ds:itemID="{D3576DA2-38E6-4993-8F67-87C66AC077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Mustapha El-Baba</dc:creator>
  <cp:keywords/>
  <dc:description/>
  <cp:lastModifiedBy>Mustapha El-Baba</cp:lastModifiedBy>
  <cp:revision/>
  <dcterms:created xsi:type="dcterms:W3CDTF">2022-05-06T12:37:49Z</dcterms:created>
  <dcterms:modified xsi:type="dcterms:W3CDTF">2022-07-24T20:07:42Z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0x010100CD3A8F108B04ED4889A1E6DEA5A5D7AD</vt:lpwstr>
  </property>
</Properties>
</file>