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Rates\_Alectra\Rate Applications\EDR Rate Applications\2023 EDR Application\0. Application and Adjudication Process\C. Interrogatories\6. Final for Filing (FFF)\OEB STAFF\"/>
    </mc:Choice>
  </mc:AlternateContent>
  <xr:revisionPtr revIDLastSave="0" documentId="13_ncr:1_{35445771-1FC6-47D1-90B3-B361F050585E}" xr6:coauthVersionLast="47" xr6:coauthVersionMax="47" xr10:uidLastSave="{00000000-0000-0000-0000-000000000000}"/>
  <bookViews>
    <workbookView xWindow="-120" yWindow="-120" windowWidth="19440" windowHeight="10440" xr2:uid="{DF1072DA-A5EF-4281-973A-6339C3FCB3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1" l="1"/>
  <c r="K23" i="1"/>
  <c r="C24" i="1" l="1"/>
  <c r="H24" i="1"/>
  <c r="I24" i="1"/>
  <c r="J24" i="1"/>
  <c r="K24" i="1"/>
  <c r="H25" i="1"/>
  <c r="I25" i="1"/>
  <c r="J25" i="1"/>
  <c r="K25" i="1"/>
  <c r="G25" i="1"/>
  <c r="G24" i="1"/>
  <c r="I23" i="1"/>
  <c r="H23" i="1"/>
  <c r="G23" i="1"/>
  <c r="L22" i="1"/>
  <c r="L21" i="1"/>
  <c r="K20" i="1"/>
  <c r="J20" i="1"/>
  <c r="I20" i="1"/>
  <c r="H20" i="1"/>
  <c r="G20" i="1"/>
  <c r="L19" i="1"/>
  <c r="L18" i="1"/>
  <c r="K17" i="1"/>
  <c r="J17" i="1"/>
  <c r="I17" i="1"/>
  <c r="H17" i="1"/>
  <c r="G17" i="1"/>
  <c r="L16" i="1"/>
  <c r="L15" i="1"/>
  <c r="K14" i="1"/>
  <c r="J14" i="1"/>
  <c r="I14" i="1"/>
  <c r="H14" i="1"/>
  <c r="G14" i="1"/>
  <c r="L13" i="1"/>
  <c r="L12" i="1"/>
  <c r="L10" i="1"/>
  <c r="L9" i="1"/>
  <c r="H11" i="1"/>
  <c r="I11" i="1"/>
  <c r="J11" i="1"/>
  <c r="K11" i="1"/>
  <c r="G11" i="1"/>
  <c r="H26" i="1" l="1"/>
  <c r="L23" i="1"/>
  <c r="L11" i="1"/>
  <c r="G26" i="1"/>
  <c r="I26" i="1"/>
  <c r="K26" i="1"/>
  <c r="J26" i="1"/>
  <c r="L25" i="1"/>
  <c r="L24" i="1"/>
  <c r="L20" i="1"/>
  <c r="L17" i="1"/>
  <c r="L14" i="1"/>
  <c r="L26" i="1" l="1"/>
</calcChain>
</file>

<file path=xl/sharedStrings.xml><?xml version="1.0" encoding="utf-8"?>
<sst xmlns="http://schemas.openxmlformats.org/spreadsheetml/2006/main" count="35" uniqueCount="18">
  <si>
    <t>Underground Cable Injection and Replacement Capital Budgets</t>
  </si>
  <si>
    <t>Alectra - 2020-2024</t>
  </si>
  <si>
    <t>Rate Zone</t>
  </si>
  <si>
    <t>Enersource</t>
  </si>
  <si>
    <t>Funded through distribution rates</t>
  </si>
  <si>
    <t>Funded through ICM rate riders</t>
  </si>
  <si>
    <t>Total</t>
  </si>
  <si>
    <t>Guelph</t>
  </si>
  <si>
    <t>Horizon</t>
  </si>
  <si>
    <t>Number of Metered Customers (Residential, GS, Large Use)</t>
  </si>
  <si>
    <t>Brampton</t>
  </si>
  <si>
    <t>PowerStream</t>
  </si>
  <si>
    <t>Alectra (total)</t>
  </si>
  <si>
    <t>Year</t>
  </si>
  <si>
    <t>Actual</t>
  </si>
  <si>
    <t>Forecast</t>
  </si>
  <si>
    <t>2020-2024</t>
  </si>
  <si>
    <t>Q1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</si>
</sst>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1" applyFont="1" applyBorder="1"/>
    <xf numFmtId="0" fontId="3" fillId="0" borderId="6" xfId="0" applyFont="1" applyBorder="1" applyAlignment="1">
      <alignment horizontal="center"/>
    </xf>
    <xf numFmtId="164" fontId="2" fillId="0" borderId="6" xfId="1" applyFont="1" applyBorder="1"/>
    <xf numFmtId="164" fontId="2" fillId="0" borderId="1" xfId="1" applyFont="1" applyFill="1" applyBorder="1"/>
    <xf numFmtId="164" fontId="3" fillId="0" borderId="1" xfId="1" applyFont="1" applyBorder="1"/>
    <xf numFmtId="164" fontId="3" fillId="0" borderId="1" xfId="1" applyFont="1" applyFill="1" applyBorder="1"/>
    <xf numFmtId="164" fontId="3" fillId="0" borderId="6" xfId="1" applyFont="1" applyBorder="1"/>
    <xf numFmtId="164" fontId="3" fillId="0" borderId="8" xfId="1" applyFont="1" applyBorder="1"/>
    <xf numFmtId="164" fontId="3" fillId="0" borderId="9" xfId="1" applyFont="1" applyBorder="1"/>
    <xf numFmtId="0" fontId="3" fillId="0" borderId="5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28A91-2477-4629-BAF4-E3147BDC514E}">
  <sheetPr>
    <pageSetUpPr fitToPage="1"/>
  </sheetPr>
  <dimension ref="B2:L26"/>
  <sheetViews>
    <sheetView showGridLines="0" tabSelected="1" workbookViewId="0">
      <selection activeCell="N9" sqref="N9"/>
    </sheetView>
  </sheetViews>
  <sheetFormatPr defaultRowHeight="15" x14ac:dyDescent="0.25"/>
  <cols>
    <col min="1" max="1" width="1.7109375" customWidth="1"/>
    <col min="2" max="2" width="14.28515625" bestFit="1" customWidth="1"/>
    <col min="3" max="3" width="22.42578125" customWidth="1"/>
    <col min="6" max="6" width="16.28515625" customWidth="1"/>
    <col min="7" max="12" width="14.5703125" customWidth="1"/>
    <col min="13" max="13" width="2.140625" customWidth="1"/>
  </cols>
  <sheetData>
    <row r="2" spans="2:12" ht="15.75" x14ac:dyDescent="0.25"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2:12" ht="15.7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ht="15.75" x14ac:dyDescent="0.25">
      <c r="B4" s="21" t="s">
        <v>1</v>
      </c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2:12" ht="16.5" thickBot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x14ac:dyDescent="0.25">
      <c r="B6" s="19" t="s">
        <v>2</v>
      </c>
      <c r="C6" s="15" t="s">
        <v>9</v>
      </c>
      <c r="D6" s="17"/>
      <c r="E6" s="17"/>
      <c r="F6" s="17"/>
      <c r="G6" s="17" t="s">
        <v>13</v>
      </c>
      <c r="H6" s="17"/>
      <c r="I6" s="17"/>
      <c r="J6" s="17"/>
      <c r="K6" s="17"/>
      <c r="L6" s="24"/>
    </row>
    <row r="7" spans="2:12" x14ac:dyDescent="0.25">
      <c r="B7" s="13"/>
      <c r="C7" s="16"/>
      <c r="D7" s="18"/>
      <c r="E7" s="18"/>
      <c r="F7" s="18"/>
      <c r="G7" s="2">
        <v>2020</v>
      </c>
      <c r="H7" s="2">
        <v>2021</v>
      </c>
      <c r="I7" s="2">
        <v>2022</v>
      </c>
      <c r="J7" s="2">
        <v>2023</v>
      </c>
      <c r="K7" s="2">
        <v>2024</v>
      </c>
      <c r="L7" s="5" t="s">
        <v>16</v>
      </c>
    </row>
    <row r="8" spans="2:12" ht="31.15" customHeight="1" x14ac:dyDescent="0.25">
      <c r="B8" s="13"/>
      <c r="C8" s="16"/>
      <c r="D8" s="18"/>
      <c r="E8" s="18"/>
      <c r="F8" s="18"/>
      <c r="G8" s="2" t="s">
        <v>14</v>
      </c>
      <c r="H8" s="2" t="s">
        <v>14</v>
      </c>
      <c r="I8" s="2" t="s">
        <v>17</v>
      </c>
      <c r="J8" s="2" t="s">
        <v>15</v>
      </c>
      <c r="K8" s="2" t="s">
        <v>15</v>
      </c>
      <c r="L8" s="5"/>
    </row>
    <row r="9" spans="2:12" x14ac:dyDescent="0.25">
      <c r="B9" s="13" t="s">
        <v>10</v>
      </c>
      <c r="C9" s="22">
        <v>169572</v>
      </c>
      <c r="D9" s="3" t="s">
        <v>4</v>
      </c>
      <c r="E9" s="3"/>
      <c r="F9" s="3"/>
      <c r="G9" s="4">
        <v>4.4604994199999997</v>
      </c>
      <c r="H9" s="4">
        <v>10.012248710000001</v>
      </c>
      <c r="I9" s="4">
        <v>5.0531952456000004</v>
      </c>
      <c r="J9" s="7">
        <v>3.4725721228235003</v>
      </c>
      <c r="K9" s="7">
        <v>5.3369175211369999</v>
      </c>
      <c r="L9" s="6">
        <f>SUM(G9:K9)</f>
        <v>28.335433019560501</v>
      </c>
    </row>
    <row r="10" spans="2:12" x14ac:dyDescent="0.25">
      <c r="B10" s="13"/>
      <c r="C10" s="23"/>
      <c r="D10" s="3" t="s">
        <v>5</v>
      </c>
      <c r="E10" s="3"/>
      <c r="F10" s="3"/>
      <c r="G10" s="4">
        <v>0</v>
      </c>
      <c r="H10" s="4">
        <v>0</v>
      </c>
      <c r="I10" s="4">
        <v>0</v>
      </c>
      <c r="J10" s="7">
        <v>0</v>
      </c>
      <c r="K10" s="7">
        <v>0</v>
      </c>
      <c r="L10" s="6">
        <f t="shared" ref="L10:L11" si="0">SUM(G10:K10)</f>
        <v>0</v>
      </c>
    </row>
    <row r="11" spans="2:12" x14ac:dyDescent="0.25">
      <c r="B11" s="13"/>
      <c r="C11" s="23"/>
      <c r="D11" s="26" t="s">
        <v>6</v>
      </c>
      <c r="E11" s="27"/>
      <c r="F11" s="28"/>
      <c r="G11" s="8">
        <f>SUM(G9:G10)</f>
        <v>4.4604994199999997</v>
      </c>
      <c r="H11" s="8">
        <f t="shared" ref="H11:K11" si="1">SUM(H9:H10)</f>
        <v>10.012248710000001</v>
      </c>
      <c r="I11" s="8">
        <f t="shared" si="1"/>
        <v>5.0531952456000004</v>
      </c>
      <c r="J11" s="9">
        <f t="shared" si="1"/>
        <v>3.4725721228235003</v>
      </c>
      <c r="K11" s="9">
        <f t="shared" si="1"/>
        <v>5.3369175211369999</v>
      </c>
      <c r="L11" s="10">
        <f t="shared" si="0"/>
        <v>28.335433019560501</v>
      </c>
    </row>
    <row r="12" spans="2:12" x14ac:dyDescent="0.25">
      <c r="B12" s="13" t="s">
        <v>3</v>
      </c>
      <c r="C12" s="22">
        <v>208420</v>
      </c>
      <c r="D12" s="3" t="s">
        <v>4</v>
      </c>
      <c r="E12" s="3"/>
      <c r="F12" s="3"/>
      <c r="G12" s="4">
        <v>15.191114029999998</v>
      </c>
      <c r="H12" s="4">
        <v>9.7261988000000006</v>
      </c>
      <c r="I12" s="4">
        <v>9.2945884695519982</v>
      </c>
      <c r="J12" s="7">
        <v>6.7294776675273997</v>
      </c>
      <c r="K12" s="7">
        <v>7.0022652142140007</v>
      </c>
      <c r="L12" s="6">
        <f>SUM(G12:K12)</f>
        <v>47.943644181293394</v>
      </c>
    </row>
    <row r="13" spans="2:12" x14ac:dyDescent="0.25">
      <c r="B13" s="13"/>
      <c r="C13" s="23"/>
      <c r="D13" s="3" t="s">
        <v>5</v>
      </c>
      <c r="E13" s="3"/>
      <c r="F13" s="3"/>
      <c r="G13" s="4">
        <v>0</v>
      </c>
      <c r="H13" s="4">
        <v>0</v>
      </c>
      <c r="I13" s="4">
        <v>0</v>
      </c>
      <c r="J13" s="7">
        <v>8.7291649815065995</v>
      </c>
      <c r="K13" s="7">
        <v>8.6888803336980001</v>
      </c>
      <c r="L13" s="6">
        <f t="shared" ref="L13:L14" si="2">SUM(G13:K13)</f>
        <v>17.418045315204601</v>
      </c>
    </row>
    <row r="14" spans="2:12" x14ac:dyDescent="0.25">
      <c r="B14" s="13"/>
      <c r="C14" s="23"/>
      <c r="D14" s="26" t="s">
        <v>6</v>
      </c>
      <c r="E14" s="27"/>
      <c r="F14" s="28"/>
      <c r="G14" s="8">
        <f>SUM(G12:G13)</f>
        <v>15.191114029999998</v>
      </c>
      <c r="H14" s="8">
        <f t="shared" ref="H14" si="3">SUM(H12:H13)</f>
        <v>9.7261988000000006</v>
      </c>
      <c r="I14" s="8">
        <f t="shared" ref="I14" si="4">SUM(I12:I13)</f>
        <v>9.2945884695519982</v>
      </c>
      <c r="J14" s="9">
        <f t="shared" ref="J14" si="5">SUM(J12:J13)</f>
        <v>15.458642649033999</v>
      </c>
      <c r="K14" s="9">
        <f t="shared" ref="K14" si="6">SUM(K12:K13)</f>
        <v>15.691145547912001</v>
      </c>
      <c r="L14" s="10">
        <f t="shared" si="2"/>
        <v>65.361689496498002</v>
      </c>
    </row>
    <row r="15" spans="2:12" x14ac:dyDescent="0.25">
      <c r="B15" s="13" t="s">
        <v>7</v>
      </c>
      <c r="C15" s="22">
        <v>57003</v>
      </c>
      <c r="D15" s="3" t="s">
        <v>4</v>
      </c>
      <c r="E15" s="3"/>
      <c r="F15" s="3"/>
      <c r="G15" s="4">
        <v>1.5527565990341057</v>
      </c>
      <c r="H15" s="4">
        <v>1.03715743865473</v>
      </c>
      <c r="I15" s="4">
        <v>0</v>
      </c>
      <c r="J15" s="7">
        <v>0.47114778322369993</v>
      </c>
      <c r="K15" s="7">
        <v>0.43266935693200004</v>
      </c>
      <c r="L15" s="6">
        <f>SUM(G15:K15)</f>
        <v>3.4937311778445355</v>
      </c>
    </row>
    <row r="16" spans="2:12" x14ac:dyDescent="0.25">
      <c r="B16" s="13"/>
      <c r="C16" s="23"/>
      <c r="D16" s="3" t="s">
        <v>5</v>
      </c>
      <c r="E16" s="3"/>
      <c r="F16" s="3"/>
      <c r="G16" s="4">
        <v>0</v>
      </c>
      <c r="H16" s="4">
        <v>0</v>
      </c>
      <c r="I16" s="4">
        <v>0</v>
      </c>
      <c r="J16" s="7"/>
      <c r="K16" s="7"/>
      <c r="L16" s="6">
        <f t="shared" ref="L16:L17" si="7">SUM(G16:K16)</f>
        <v>0</v>
      </c>
    </row>
    <row r="17" spans="2:12" x14ac:dyDescent="0.25">
      <c r="B17" s="13"/>
      <c r="C17" s="23"/>
      <c r="D17" s="26" t="s">
        <v>6</v>
      </c>
      <c r="E17" s="27"/>
      <c r="F17" s="28"/>
      <c r="G17" s="8">
        <f>SUM(G15:G16)</f>
        <v>1.5527565990341057</v>
      </c>
      <c r="H17" s="8">
        <f t="shared" ref="H17" si="8">SUM(H15:H16)</f>
        <v>1.03715743865473</v>
      </c>
      <c r="I17" s="8">
        <f t="shared" ref="I17" si="9">SUM(I15:I16)</f>
        <v>0</v>
      </c>
      <c r="J17" s="9">
        <f t="shared" ref="J17" si="10">SUM(J15:J16)</f>
        <v>0.47114778322369993</v>
      </c>
      <c r="K17" s="9">
        <f t="shared" ref="K17" si="11">SUM(K15:K16)</f>
        <v>0.43266935693200004</v>
      </c>
      <c r="L17" s="10">
        <f t="shared" si="7"/>
        <v>3.4937311778445355</v>
      </c>
    </row>
    <row r="18" spans="2:12" x14ac:dyDescent="0.25">
      <c r="B18" s="13" t="s">
        <v>8</v>
      </c>
      <c r="C18" s="22">
        <v>253164</v>
      </c>
      <c r="D18" s="3" t="s">
        <v>4</v>
      </c>
      <c r="E18" s="3"/>
      <c r="F18" s="3"/>
      <c r="G18" s="4">
        <v>5.9627856099999992</v>
      </c>
      <c r="H18" s="4">
        <v>4.4349760300000005</v>
      </c>
      <c r="I18" s="4">
        <v>6.8381899229999989</v>
      </c>
      <c r="J18" s="7">
        <v>8.211831326981601</v>
      </c>
      <c r="K18" s="7">
        <v>9.2497395900379988</v>
      </c>
      <c r="L18" s="6">
        <f>SUM(G18:K18)</f>
        <v>34.697522480019593</v>
      </c>
    </row>
    <row r="19" spans="2:12" x14ac:dyDescent="0.25">
      <c r="B19" s="13"/>
      <c r="C19" s="23"/>
      <c r="D19" s="3" t="s">
        <v>5</v>
      </c>
      <c r="E19" s="3"/>
      <c r="F19" s="3"/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6">
        <f t="shared" ref="L19:L20" si="12">SUM(G19:K19)</f>
        <v>0</v>
      </c>
    </row>
    <row r="20" spans="2:12" x14ac:dyDescent="0.25">
      <c r="B20" s="13"/>
      <c r="C20" s="23"/>
      <c r="D20" s="26" t="s">
        <v>6</v>
      </c>
      <c r="E20" s="27"/>
      <c r="F20" s="28"/>
      <c r="G20" s="8">
        <f>SUM(G18:G19)</f>
        <v>5.9627856099999992</v>
      </c>
      <c r="H20" s="8">
        <f t="shared" ref="H20" si="13">SUM(H18:H19)</f>
        <v>4.4349760300000005</v>
      </c>
      <c r="I20" s="8">
        <f t="shared" ref="I20" si="14">SUM(I18:I19)</f>
        <v>6.8381899229999989</v>
      </c>
      <c r="J20" s="8">
        <f t="shared" ref="J20" si="15">SUM(J18:J19)</f>
        <v>8.211831326981601</v>
      </c>
      <c r="K20" s="8">
        <f t="shared" ref="K20" si="16">SUM(K18:K19)</f>
        <v>9.2497395900379988</v>
      </c>
      <c r="L20" s="10">
        <f t="shared" si="12"/>
        <v>34.697522480019593</v>
      </c>
    </row>
    <row r="21" spans="2:12" x14ac:dyDescent="0.25">
      <c r="B21" s="13" t="s">
        <v>11</v>
      </c>
      <c r="C21" s="22">
        <v>381524</v>
      </c>
      <c r="D21" s="3" t="s">
        <v>4</v>
      </c>
      <c r="E21" s="3"/>
      <c r="F21" s="3"/>
      <c r="G21" s="4">
        <v>19.789177049999999</v>
      </c>
      <c r="H21" s="4">
        <v>13.70876005</v>
      </c>
      <c r="I21" s="4">
        <v>19.213363906465997</v>
      </c>
      <c r="J21" s="4">
        <v>16.199993120237295</v>
      </c>
      <c r="K21" s="4">
        <v>16.964357819579998</v>
      </c>
      <c r="L21" s="6">
        <f>SUM(G21:K21)</f>
        <v>85.875651946283298</v>
      </c>
    </row>
    <row r="22" spans="2:12" x14ac:dyDescent="0.25">
      <c r="B22" s="13"/>
      <c r="C22" s="23"/>
      <c r="D22" s="3" t="s">
        <v>5</v>
      </c>
      <c r="E22" s="3"/>
      <c r="F22" s="3"/>
      <c r="G22" s="4">
        <v>0</v>
      </c>
      <c r="H22" s="4">
        <v>0</v>
      </c>
      <c r="I22" s="4">
        <v>0</v>
      </c>
      <c r="J22" s="4">
        <v>16.6337955212346</v>
      </c>
      <c r="K22" s="4">
        <v>18.24366447357</v>
      </c>
      <c r="L22" s="6">
        <f t="shared" ref="L22:L26" si="17">SUM(G22:K22)</f>
        <v>34.877459994804596</v>
      </c>
    </row>
    <row r="23" spans="2:12" x14ac:dyDescent="0.25">
      <c r="B23" s="13"/>
      <c r="C23" s="23"/>
      <c r="D23" s="26" t="s">
        <v>6</v>
      </c>
      <c r="E23" s="27"/>
      <c r="F23" s="28"/>
      <c r="G23" s="8">
        <f>SUM(G21:G22)</f>
        <v>19.789177049999999</v>
      </c>
      <c r="H23" s="8">
        <f t="shared" ref="H23" si="18">SUM(H21:H22)</f>
        <v>13.70876005</v>
      </c>
      <c r="I23" s="8">
        <f t="shared" ref="I23" si="19">SUM(I21:I22)</f>
        <v>19.213363906465997</v>
      </c>
      <c r="J23" s="8">
        <f t="shared" ref="J23" si="20">SUM(J21:J22)</f>
        <v>32.833788641471898</v>
      </c>
      <c r="K23" s="8">
        <f t="shared" ref="K23" si="21">SUM(K21:K22)</f>
        <v>35.208022293149995</v>
      </c>
      <c r="L23" s="10">
        <f t="shared" si="17"/>
        <v>120.75311194108789</v>
      </c>
    </row>
    <row r="24" spans="2:12" x14ac:dyDescent="0.25">
      <c r="B24" s="13" t="s">
        <v>12</v>
      </c>
      <c r="C24" s="22">
        <f>SUM(C9:C23)</f>
        <v>1069683</v>
      </c>
      <c r="D24" s="3" t="s">
        <v>4</v>
      </c>
      <c r="E24" s="3"/>
      <c r="F24" s="3"/>
      <c r="G24" s="4">
        <f>SUM(G9,G12,G15,G18,G21)</f>
        <v>46.956332709034101</v>
      </c>
      <c r="H24" s="4">
        <f t="shared" ref="H24:K24" si="22">SUM(H9,H12,H15,H18,H21)</f>
        <v>38.919341028654735</v>
      </c>
      <c r="I24" s="4">
        <f t="shared" si="22"/>
        <v>40.399337544617993</v>
      </c>
      <c r="J24" s="4">
        <f t="shared" si="22"/>
        <v>35.085022020793495</v>
      </c>
      <c r="K24" s="4">
        <f t="shared" si="22"/>
        <v>38.985949501900997</v>
      </c>
      <c r="L24" s="6">
        <f>SUM(G24:K24)</f>
        <v>200.34598280500131</v>
      </c>
    </row>
    <row r="25" spans="2:12" x14ac:dyDescent="0.25">
      <c r="B25" s="13"/>
      <c r="C25" s="22"/>
      <c r="D25" s="3" t="s">
        <v>5</v>
      </c>
      <c r="E25" s="3"/>
      <c r="F25" s="3"/>
      <c r="G25" s="4">
        <f>SUM(G10,G13,G16,G19,G22)</f>
        <v>0</v>
      </c>
      <c r="H25" s="4">
        <f t="shared" ref="H25:K25" si="23">SUM(H10,H13,H16,H19,H22)</f>
        <v>0</v>
      </c>
      <c r="I25" s="4">
        <f t="shared" si="23"/>
        <v>0</v>
      </c>
      <c r="J25" s="4">
        <f t="shared" si="23"/>
        <v>25.362960502741199</v>
      </c>
      <c r="K25" s="4">
        <f t="shared" si="23"/>
        <v>26.932544807268002</v>
      </c>
      <c r="L25" s="6">
        <f t="shared" si="17"/>
        <v>52.295505310009204</v>
      </c>
    </row>
    <row r="26" spans="2:12" ht="15.75" thickBot="1" x14ac:dyDescent="0.3">
      <c r="B26" s="14"/>
      <c r="C26" s="25"/>
      <c r="D26" s="29" t="s">
        <v>6</v>
      </c>
      <c r="E26" s="30"/>
      <c r="F26" s="31"/>
      <c r="G26" s="11">
        <f>SUM(G24:G25)</f>
        <v>46.956332709034101</v>
      </c>
      <c r="H26" s="11">
        <f t="shared" ref="H26" si="24">SUM(H24:H25)</f>
        <v>38.919341028654735</v>
      </c>
      <c r="I26" s="11">
        <f t="shared" ref="I26" si="25">SUM(I24:I25)</f>
        <v>40.399337544617993</v>
      </c>
      <c r="J26" s="11">
        <f t="shared" ref="J26" si="26">SUM(J24:J25)</f>
        <v>60.447982523534691</v>
      </c>
      <c r="K26" s="11">
        <f t="shared" ref="K26" si="27">SUM(K24:K25)</f>
        <v>65.918494309169006</v>
      </c>
      <c r="L26" s="12">
        <f t="shared" si="17"/>
        <v>252.6414881150105</v>
      </c>
    </row>
  </sheetData>
  <mergeCells count="24">
    <mergeCell ref="C24:C26"/>
    <mergeCell ref="D11:F11"/>
    <mergeCell ref="D14:F14"/>
    <mergeCell ref="D17:F17"/>
    <mergeCell ref="D20:F20"/>
    <mergeCell ref="D23:F23"/>
    <mergeCell ref="D26:F26"/>
    <mergeCell ref="C21:C23"/>
    <mergeCell ref="B24:B26"/>
    <mergeCell ref="C6:C8"/>
    <mergeCell ref="D6:F8"/>
    <mergeCell ref="B6:B8"/>
    <mergeCell ref="B2:L2"/>
    <mergeCell ref="B4:L4"/>
    <mergeCell ref="C9:C11"/>
    <mergeCell ref="C12:C14"/>
    <mergeCell ref="C15:C17"/>
    <mergeCell ref="C18:C20"/>
    <mergeCell ref="G6:L6"/>
    <mergeCell ref="B9:B11"/>
    <mergeCell ref="B12:B14"/>
    <mergeCell ref="B15:B17"/>
    <mergeCell ref="B18:B20"/>
    <mergeCell ref="B21:B23"/>
  </mergeCells>
  <pageMargins left="0.7" right="0.7" top="0.75" bottom="0.75" header="0.3" footer="0.3"/>
  <pageSetup scale="76" orientation="landscape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378F7F09862044BEECDBB4FA022B93" ma:contentTypeVersion="6" ma:contentTypeDescription="Create a new document." ma:contentTypeScope="" ma:versionID="13618a005158ef533f7846c962a1cbc7">
  <xsd:schema xmlns:xsd="http://www.w3.org/2001/XMLSchema" xmlns:xs="http://www.w3.org/2001/XMLSchema" xmlns:p="http://schemas.microsoft.com/office/2006/metadata/properties" xmlns:ns2="3f392b62-fb91-42ea-881d-7f6444ae94c3" xmlns:ns3="8ec2fab8-ea01-44d1-accf-f676846409d6" targetNamespace="http://schemas.microsoft.com/office/2006/metadata/properties" ma:root="true" ma:fieldsID="07bacf7e27ac5c3c34f9b7f069d79869" ns2:_="" ns3:_="">
    <xsd:import namespace="3f392b62-fb91-42ea-881d-7f6444ae94c3"/>
    <xsd:import namespace="8ec2fab8-ea01-44d1-accf-f676846409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392b62-fb91-42ea-881d-7f6444ae94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2fab8-ea01-44d1-accf-f676846409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F329DE-ECB1-4A97-A812-ACAE919DF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392b62-fb91-42ea-881d-7f6444ae94c3"/>
    <ds:schemaRef ds:uri="8ec2fab8-ea01-44d1-accf-f676846409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28A8B5-87DA-403D-AFF1-D3DE431EC4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DB2579-DF20-42D4-B6AC-671FB74EA298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3f392b62-fb91-42ea-881d-7f6444ae94c3"/>
    <ds:schemaRef ds:uri="http://schemas.microsoft.com/office/2006/documentManagement/types"/>
    <ds:schemaRef ds:uri="http://schemas.microsoft.com/office/infopath/2007/PartnerControls"/>
    <ds:schemaRef ds:uri="8ec2fab8-ea01-44d1-accf-f676846409d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Sharon du Quesnay</cp:lastModifiedBy>
  <cp:lastPrinted>2022-07-27T15:57:08Z</cp:lastPrinted>
  <dcterms:created xsi:type="dcterms:W3CDTF">2022-06-08T14:19:14Z</dcterms:created>
  <dcterms:modified xsi:type="dcterms:W3CDTF">2022-07-27T15:57:19Z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0x010100D1378F7F09862044BEECDBB4FA022B93</vt:lpwstr>
  </property>
</Properties>
</file>