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https://hydroone.sharepoint.com/sites/RA/Proceedings Library/2022/EB-2022-0040 - Orillia and Peterborough 2023 Rate Application/Working Folder/PDF Folder - RRA/Live Excels/"/>
    </mc:Choice>
  </mc:AlternateContent>
  <xr:revisionPtr revIDLastSave="0" documentId="11_BFA6C1711729C25FD2360F37BC9AEB509EB0E7BA" xr6:coauthVersionLast="47" xr6:coauthVersionMax="47" xr10:uidLastSave="{00000000-0000-0000-0000-000000000000}"/>
  <bookViews>
    <workbookView xWindow="-110" yWindow="-110" windowWidth="19420" windowHeight="10420" xr2:uid="{00000000-000D-0000-FFFF-FFFF00000000}"/>
  </bookViews>
  <sheets>
    <sheet name="Table of Contents" sheetId="2" r:id="rId1"/>
    <sheet name="How to Use this Report" sheetId="3" r:id="rId2"/>
    <sheet name="2011 Results Persistence" sheetId="4" r:id="rId3"/>
    <sheet name="2012 Results Persistence" sheetId="5" r:id="rId4"/>
    <sheet name="2013 Results Persistence" sheetId="6" r:id="rId5"/>
    <sheet name="2014 Results Persistence" sheetId="7" r:id="rId6"/>
    <sheet name="2015 Results Persistence" sheetId="8" r:id="rId7"/>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4" i="4" l="1"/>
  <c r="AE34" i="4"/>
  <c r="AD34" i="4"/>
  <c r="AC34" i="4"/>
  <c r="AB34" i="4"/>
  <c r="AA34" i="4"/>
  <c r="Z34" i="4"/>
  <c r="Y34" i="4"/>
  <c r="X34" i="4"/>
  <c r="W34" i="4"/>
  <c r="V34" i="4"/>
  <c r="AF33" i="4"/>
  <c r="AE33" i="4"/>
  <c r="AD33" i="4"/>
  <c r="AC33" i="4"/>
  <c r="AB33" i="4"/>
  <c r="AA33" i="4"/>
  <c r="Z33" i="4"/>
  <c r="Y33" i="4"/>
  <c r="X33" i="4"/>
  <c r="W33" i="4"/>
  <c r="V33" i="4"/>
  <c r="U33" i="4"/>
  <c r="AF32" i="4"/>
  <c r="AE32" i="4"/>
  <c r="AD32" i="4"/>
  <c r="AC32" i="4"/>
  <c r="AB32" i="4"/>
  <c r="AA32" i="4"/>
  <c r="Z32" i="4"/>
  <c r="Y32" i="4"/>
  <c r="X32" i="4"/>
  <c r="W32" i="4"/>
  <c r="V32" i="4"/>
  <c r="U32" i="4"/>
  <c r="T32" i="4"/>
  <c r="AF31" i="4"/>
  <c r="AF35" i="4" s="1"/>
  <c r="AE31" i="4"/>
  <c r="AE35" i="4" s="1"/>
  <c r="AD31" i="4"/>
  <c r="AD35" i="4" s="1"/>
  <c r="AC31" i="4"/>
  <c r="AC35" i="4" s="1"/>
  <c r="AB31" i="4"/>
  <c r="AB35" i="4" s="1"/>
  <c r="AA31" i="4"/>
  <c r="AA35" i="4" s="1"/>
  <c r="Z31" i="4"/>
  <c r="Z35" i="4" s="1"/>
  <c r="Y31" i="4"/>
  <c r="Y35" i="4" s="1"/>
  <c r="X31" i="4"/>
  <c r="X35" i="4" s="1"/>
  <c r="W31" i="4"/>
  <c r="W35" i="4" s="1"/>
  <c r="V31" i="4"/>
  <c r="V35" i="4" s="1"/>
  <c r="U31" i="4"/>
  <c r="U35" i="4" s="1"/>
  <c r="T31" i="4"/>
  <c r="T35" i="4" s="1"/>
  <c r="S31" i="4"/>
  <c r="S35" i="4" s="1"/>
  <c r="AG28" i="4"/>
  <c r="AH28" i="4"/>
  <c r="AI28" i="4"/>
  <c r="AJ28" i="4"/>
  <c r="AK28" i="4"/>
  <c r="AL28" i="4"/>
  <c r="AM28" i="4"/>
  <c r="AN28" i="4"/>
  <c r="AO28" i="4"/>
  <c r="AP28" i="4"/>
  <c r="AQ28" i="4"/>
  <c r="AR28" i="4"/>
  <c r="AS28" i="4"/>
  <c r="AT28" i="4"/>
  <c r="AU28" i="4"/>
  <c r="AV28" i="4"/>
  <c r="AF27" i="5"/>
  <c r="AE27" i="5"/>
  <c r="AD27" i="5"/>
  <c r="AC27" i="5"/>
  <c r="AB27" i="5"/>
  <c r="AA27" i="5"/>
  <c r="Z27" i="5"/>
  <c r="Y27" i="5"/>
  <c r="X27" i="5"/>
  <c r="T27" i="5"/>
  <c r="V27" i="5"/>
  <c r="U27" i="5"/>
  <c r="BK27" i="5"/>
  <c r="BB27" i="5"/>
  <c r="BA27" i="5"/>
  <c r="AZ27" i="5"/>
  <c r="AY27" i="5"/>
  <c r="BD27" i="5"/>
  <c r="BE27" i="5"/>
  <c r="BF27" i="5"/>
  <c r="BG27" i="5"/>
  <c r="BH27" i="5"/>
  <c r="BI27" i="5"/>
  <c r="BJ27" i="5"/>
  <c r="AX27" i="5"/>
  <c r="BC27" i="5" s="1"/>
  <c r="S27" i="5"/>
  <c r="W27" i="5"/>
  <c r="AG27" i="5"/>
  <c r="AH27" i="5"/>
  <c r="AI27" i="5"/>
  <c r="AJ27" i="5"/>
  <c r="AK27" i="5"/>
  <c r="AL27" i="5"/>
  <c r="AM27" i="5"/>
  <c r="AN27" i="5"/>
  <c r="AO27" i="5"/>
  <c r="AP27" i="5"/>
  <c r="AQ27" i="5"/>
  <c r="AR27" i="5"/>
  <c r="AS27" i="5"/>
  <c r="AT27" i="5"/>
  <c r="AU27" i="5"/>
  <c r="AV27" i="5"/>
  <c r="S24" i="5"/>
  <c r="P32" i="7" l="1"/>
  <c r="Q32"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AS32" i="7"/>
  <c r="AT32" i="7"/>
  <c r="AU32" i="7"/>
  <c r="AV32" i="7"/>
  <c r="AX32" i="7"/>
  <c r="AY32" i="7"/>
  <c r="AZ32" i="7"/>
  <c r="BA32" i="7"/>
  <c r="BB32" i="7"/>
  <c r="BC32" i="7"/>
  <c r="BD32" i="7"/>
  <c r="BE32" i="7"/>
  <c r="BF32" i="7"/>
  <c r="BG32" i="7"/>
  <c r="BH32" i="7"/>
  <c r="BI32" i="7"/>
  <c r="BJ32" i="7"/>
  <c r="BK32" i="7"/>
  <c r="BL32" i="7"/>
  <c r="BM32" i="7"/>
  <c r="BN32" i="7"/>
  <c r="BO32" i="7"/>
  <c r="BP32" i="7"/>
  <c r="BQ32" i="7"/>
  <c r="BR32" i="7"/>
  <c r="BS32" i="7"/>
  <c r="BT32" i="7"/>
  <c r="BU32" i="7"/>
  <c r="BV32" i="7"/>
  <c r="BW32" i="7"/>
  <c r="BX32" i="7"/>
  <c r="BY32" i="7"/>
  <c r="BZ32" i="7"/>
  <c r="CA32" i="7"/>
  <c r="C7" i="7"/>
  <c r="C8" i="7" s="1"/>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P23" i="6"/>
  <c r="Q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X23" i="6"/>
  <c r="AY23" i="6"/>
  <c r="AZ23" i="6"/>
  <c r="BA23" i="6"/>
  <c r="BB23" i="6"/>
  <c r="BC23" i="6"/>
  <c r="BD23" i="6"/>
  <c r="BE23" i="6"/>
  <c r="BF23" i="6"/>
  <c r="BG23" i="6"/>
  <c r="BH23" i="6"/>
  <c r="BI23" i="6"/>
  <c r="BJ23" i="6"/>
  <c r="BK23" i="6"/>
  <c r="BL23" i="6"/>
  <c r="BM23" i="6"/>
  <c r="BN23" i="6"/>
  <c r="BO23" i="6"/>
  <c r="BP23" i="6"/>
  <c r="BQ23" i="6"/>
  <c r="BR23" i="6"/>
  <c r="BS23" i="6"/>
  <c r="BT23" i="6"/>
  <c r="BU23" i="6"/>
  <c r="BV23" i="6"/>
  <c r="BW23" i="6"/>
  <c r="BX23" i="6"/>
  <c r="BY23" i="6"/>
  <c r="BZ23" i="6"/>
  <c r="CA23" i="6"/>
  <c r="C7" i="6"/>
  <c r="C8" i="6" s="1"/>
  <c r="C9" i="6" s="1"/>
  <c r="C10" i="6" s="1"/>
  <c r="C11" i="6" s="1"/>
  <c r="C12" i="6" s="1"/>
  <c r="C13" i="6" s="1"/>
  <c r="C14" i="6" s="1"/>
  <c r="C15" i="6" s="1"/>
  <c r="C16" i="6" s="1"/>
  <c r="C17" i="6" s="1"/>
  <c r="C18" i="6" s="1"/>
  <c r="C19" i="6" s="1"/>
  <c r="C20" i="6" s="1"/>
  <c r="C21" i="6" s="1"/>
  <c r="P24" i="5"/>
  <c r="Q24" i="5"/>
  <c r="T24" i="5"/>
  <c r="U24" i="5"/>
  <c r="V24" i="5"/>
  <c r="W24" i="5"/>
  <c r="X24" i="5"/>
  <c r="Y24" i="5"/>
  <c r="Z24" i="5"/>
  <c r="AA24" i="5"/>
  <c r="AB24" i="5"/>
  <c r="AC24" i="5"/>
  <c r="AD24" i="5"/>
  <c r="AE24" i="5"/>
  <c r="AF24" i="5"/>
  <c r="AG24" i="5"/>
  <c r="AH24" i="5"/>
  <c r="AI24" i="5"/>
  <c r="AJ24" i="5"/>
  <c r="AK24" i="5"/>
  <c r="AL24" i="5"/>
  <c r="AM24" i="5"/>
  <c r="AN24" i="5"/>
  <c r="AO24" i="5"/>
  <c r="AP24" i="5"/>
  <c r="AQ24" i="5"/>
  <c r="AR24" i="5"/>
  <c r="AS24" i="5"/>
  <c r="AT24" i="5"/>
  <c r="AU24" i="5"/>
  <c r="AV24" i="5"/>
  <c r="AX24" i="5"/>
  <c r="AY24" i="5"/>
  <c r="AZ24" i="5"/>
  <c r="BA24" i="5"/>
  <c r="BB24" i="5"/>
  <c r="BC24" i="5"/>
  <c r="BD24" i="5"/>
  <c r="BE24" i="5"/>
  <c r="BF24" i="5"/>
  <c r="BG24" i="5"/>
  <c r="BH24" i="5"/>
  <c r="BI24" i="5"/>
  <c r="BJ24" i="5"/>
  <c r="BK24" i="5"/>
  <c r="BL24" i="5"/>
  <c r="BM24" i="5"/>
  <c r="BN24" i="5"/>
  <c r="BO24" i="5"/>
  <c r="BP24" i="5"/>
  <c r="BQ24" i="5"/>
  <c r="BR24" i="5"/>
  <c r="BS24" i="5"/>
  <c r="BT24" i="5"/>
  <c r="BU24" i="5"/>
  <c r="BV24" i="5"/>
  <c r="BW24" i="5"/>
  <c r="BX24" i="5"/>
  <c r="BY24" i="5"/>
  <c r="BZ24" i="5"/>
  <c r="CA24" i="5"/>
  <c r="C7" i="5"/>
  <c r="C8" i="5" s="1"/>
  <c r="C9" i="5" s="1"/>
  <c r="C10" i="5" s="1"/>
  <c r="C11" i="5" s="1"/>
  <c r="C12" i="5" s="1"/>
  <c r="C13" i="5" s="1"/>
  <c r="C14" i="5" s="1"/>
  <c r="C15" i="5" s="1"/>
  <c r="C16" i="5" s="1"/>
  <c r="C17" i="5" s="1"/>
  <c r="C18" i="5" s="1"/>
  <c r="C19" i="5" s="1"/>
  <c r="C20" i="5" s="1"/>
  <c r="C21" i="5" s="1"/>
  <c r="C22" i="5" s="1"/>
  <c r="P20" i="4"/>
  <c r="Q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X20" i="4"/>
  <c r="AX24" i="4" s="1"/>
  <c r="AX27" i="4" s="1"/>
  <c r="AY20" i="4"/>
  <c r="AZ20" i="4"/>
  <c r="AZ24" i="4" s="1"/>
  <c r="AZ27" i="4" s="1"/>
  <c r="BA20" i="4"/>
  <c r="BA24" i="4" s="1"/>
  <c r="BA27" i="4" s="1"/>
  <c r="BB20" i="4"/>
  <c r="BB24" i="4" s="1"/>
  <c r="BB27" i="4" s="1"/>
  <c r="BC20" i="4"/>
  <c r="BD20" i="4"/>
  <c r="BD24" i="4" s="1"/>
  <c r="BD27" i="4" s="1"/>
  <c r="BE20" i="4"/>
  <c r="BE24" i="4" s="1"/>
  <c r="BE27" i="4" s="1"/>
  <c r="BF20" i="4"/>
  <c r="BF24" i="4" s="1"/>
  <c r="BF27" i="4" s="1"/>
  <c r="BG20" i="4"/>
  <c r="BH20" i="4"/>
  <c r="BH24" i="4" s="1"/>
  <c r="BH27" i="4" s="1"/>
  <c r="BI20" i="4"/>
  <c r="BI24" i="4" s="1"/>
  <c r="BI27" i="4" s="1"/>
  <c r="BJ20" i="4"/>
  <c r="BJ24" i="4" s="1"/>
  <c r="BJ27" i="4" s="1"/>
  <c r="BK20" i="4"/>
  <c r="BL20" i="4"/>
  <c r="BM20" i="4"/>
  <c r="BN20" i="4"/>
  <c r="BO20" i="4"/>
  <c r="BP20" i="4"/>
  <c r="BQ20" i="4"/>
  <c r="BR20" i="4"/>
  <c r="BS20" i="4"/>
  <c r="BT20" i="4"/>
  <c r="BU20" i="4"/>
  <c r="BV20" i="4"/>
  <c r="BW20" i="4"/>
  <c r="BX20" i="4"/>
  <c r="BY20" i="4"/>
  <c r="BZ20" i="4"/>
  <c r="CA20" i="4"/>
  <c r="C7" i="4"/>
  <c r="C8" i="4" s="1"/>
  <c r="C9" i="4" s="1"/>
  <c r="C10" i="4" s="1"/>
  <c r="C11" i="4" s="1"/>
  <c r="C12" i="4" s="1"/>
  <c r="C13" i="4" s="1"/>
  <c r="C14" i="4" s="1"/>
  <c r="C15" i="4" s="1"/>
  <c r="C16" i="4" s="1"/>
  <c r="C17" i="4" s="1"/>
  <c r="C18" i="4" s="1"/>
  <c r="AA25" i="4" l="1"/>
  <c r="AA24" i="4"/>
  <c r="AA28" i="4" s="1"/>
  <c r="S25" i="4"/>
  <c r="S24" i="4"/>
  <c r="AY24" i="4"/>
  <c r="AY27" i="4"/>
  <c r="Z24" i="4"/>
  <c r="Z25" i="4"/>
  <c r="BG24" i="4"/>
  <c r="BG27" i="4" s="1"/>
  <c r="Y24" i="4"/>
  <c r="Y28" i="4" s="1"/>
  <c r="Y25" i="4"/>
  <c r="AF25" i="4"/>
  <c r="AF24" i="4"/>
  <c r="AF28" i="4" s="1"/>
  <c r="X25" i="4"/>
  <c r="X24" i="4"/>
  <c r="X28" i="4" s="1"/>
  <c r="AE25" i="4"/>
  <c r="AE24" i="4"/>
  <c r="AE28" i="4" s="1"/>
  <c r="W25" i="4"/>
  <c r="W24" i="4"/>
  <c r="W28" i="4" s="1"/>
  <c r="AB24" i="4"/>
  <c r="AB25" i="4"/>
  <c r="BK24" i="4"/>
  <c r="BK27" i="4" s="1"/>
  <c r="BC24" i="4"/>
  <c r="BC27" i="4" s="1"/>
  <c r="AD25" i="4"/>
  <c r="AD24" i="4"/>
  <c r="AD28" i="4" s="1"/>
  <c r="V25" i="4"/>
  <c r="V24" i="4"/>
  <c r="V28" i="4" s="1"/>
  <c r="T25" i="4"/>
  <c r="T24" i="4"/>
  <c r="T28" i="4" s="1"/>
  <c r="AC24" i="4"/>
  <c r="AC25" i="4"/>
  <c r="U25" i="4"/>
  <c r="U24" i="4"/>
  <c r="U28" i="4" s="1"/>
  <c r="BN36" i="8"/>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AL5" i="8"/>
  <c r="AM5" i="8" s="1"/>
  <c r="AN5" i="8" s="1"/>
  <c r="AO5" i="8" s="1"/>
  <c r="AP5" i="8" s="1"/>
  <c r="AQ5" i="8" s="1"/>
  <c r="AR5" i="8" s="1"/>
  <c r="AS5" i="8" s="1"/>
  <c r="AT5" i="8" s="1"/>
  <c r="AU5" i="8" s="1"/>
  <c r="AV5" i="8" s="1"/>
  <c r="AW5" i="8" s="1"/>
  <c r="AX5" i="8" s="1"/>
  <c r="AY5" i="8" s="1"/>
  <c r="AZ5" i="8" s="1"/>
  <c r="BA5" i="8" s="1"/>
  <c r="BB5" i="8" s="1"/>
  <c r="BC5" i="8" s="1"/>
  <c r="BD5" i="8" s="1"/>
  <c r="BE5" i="8" s="1"/>
  <c r="BF5" i="8" s="1"/>
  <c r="BG5" i="8" s="1"/>
  <c r="BH5" i="8" s="1"/>
  <c r="BI5" i="8" s="1"/>
  <c r="BJ5" i="8" s="1"/>
  <c r="BK5" i="8" s="1"/>
  <c r="BL5" i="8" s="1"/>
  <c r="BM5" i="8" s="1"/>
  <c r="BN5" i="8" s="1"/>
  <c r="G5" i="8"/>
  <c r="H5" i="8" s="1"/>
  <c r="I5" i="8" s="1"/>
  <c r="J5" i="8" s="1"/>
  <c r="K5" i="8" s="1"/>
  <c r="L5" i="8" s="1"/>
  <c r="M5" i="8" s="1"/>
  <c r="N5" i="8" s="1"/>
  <c r="O5" i="8" s="1"/>
  <c r="P5" i="8" s="1"/>
  <c r="Q5" i="8" s="1"/>
  <c r="R5" i="8" s="1"/>
  <c r="S5" i="8" s="1"/>
  <c r="T5" i="8" s="1"/>
  <c r="U5" i="8" s="1"/>
  <c r="V5" i="8" s="1"/>
  <c r="W5" i="8" s="1"/>
  <c r="X5" i="8" s="1"/>
  <c r="Y5" i="8" s="1"/>
  <c r="Z5" i="8" s="1"/>
  <c r="AA5" i="8" s="1"/>
  <c r="AB5" i="8" s="1"/>
  <c r="AC5" i="8" s="1"/>
  <c r="AD5" i="8" s="1"/>
  <c r="AE5" i="8" s="1"/>
  <c r="AF5" i="8" s="1"/>
  <c r="AG5" i="8" s="1"/>
  <c r="AH5" i="8" s="1"/>
  <c r="AI5" i="8" s="1"/>
  <c r="C5" i="2"/>
  <c r="C6" i="2" s="1"/>
  <c r="C7" i="2" s="1"/>
  <c r="C8" i="2" s="1"/>
  <c r="C9" i="2" s="1"/>
  <c r="Z28" i="4" l="1"/>
  <c r="AB28" i="4"/>
  <c r="S28" i="4"/>
  <c r="AC28" i="4"/>
  <c r="C9" i="8"/>
  <c r="C10" i="8" s="1"/>
  <c r="C11" i="8" s="1"/>
  <c r="C12" i="8" s="1"/>
  <c r="C13" i="8" s="1"/>
  <c r="C14" i="8" s="1"/>
  <c r="C15" i="8" s="1"/>
  <c r="C16" i="8" s="1"/>
  <c r="C17" i="8" s="1"/>
  <c r="C18" i="8" s="1"/>
  <c r="C19" i="8" s="1"/>
  <c r="C20" i="8" s="1"/>
  <c r="C21" i="8" s="1"/>
  <c r="C25" i="8" l="1"/>
  <c r="C26" i="8" s="1"/>
  <c r="C27" i="8" s="1"/>
  <c r="C28" i="8" s="1"/>
  <c r="C22" i="8"/>
  <c r="C23" i="8" s="1"/>
  <c r="C30" i="8" l="1"/>
  <c r="C31" i="8" s="1"/>
  <c r="C32" i="8" s="1"/>
  <c r="C33" i="8" s="1"/>
  <c r="C34" i="8" s="1"/>
</calcChain>
</file>

<file path=xl/sharedStrings.xml><?xml version="1.0" encoding="utf-8"?>
<sst xmlns="http://schemas.openxmlformats.org/spreadsheetml/2006/main" count="734" uniqueCount="127">
  <si>
    <t>#</t>
  </si>
  <si>
    <t>Net Verified Annual Energy Savings at the End-User Level (kWh)</t>
  </si>
  <si>
    <t>Net Verified Annual Peak Demand Savings at the End-User Level (kW)</t>
  </si>
  <si>
    <t>Aboriginal Conservation Program</t>
  </si>
  <si>
    <t>Program Enabled Savings</t>
  </si>
  <si>
    <t>Save on Energy Coupon Program</t>
  </si>
  <si>
    <t>Save on Energy Home Assistance Program</t>
  </si>
  <si>
    <t>Save on Energy Retrofit Program</t>
  </si>
  <si>
    <t>EnerNOC Pilot Program</t>
  </si>
  <si>
    <t>SEG Pilot Program</t>
  </si>
  <si>
    <t>Social Benchmarking Pilot Program</t>
  </si>
  <si>
    <t>Total</t>
  </si>
  <si>
    <t>Worksheet Name</t>
  </si>
  <si>
    <t>Worksheet Description</t>
  </si>
  <si>
    <t>How to Use This Report</t>
  </si>
  <si>
    <t>Describes the contents and structure of this report</t>
  </si>
  <si>
    <t>2011 Results Persistence</t>
  </si>
  <si>
    <t>2012 Results Persistence</t>
  </si>
  <si>
    <t>2013 Results Persistence</t>
  </si>
  <si>
    <t>2014 Results Persistence</t>
  </si>
  <si>
    <t>2015 Results Persistence</t>
  </si>
  <si>
    <t>Program</t>
  </si>
  <si>
    <t>Legacy Framework</t>
  </si>
  <si>
    <t>Conservation First Framework</t>
  </si>
  <si>
    <t>Save on Energy Heating and Cooling Program</t>
  </si>
  <si>
    <t>Save on Energy Audit Funding Program</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</si>
  <si>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</si>
  <si>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</si>
  <si>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</si>
  <si>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</si>
  <si>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</si>
  <si>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</si>
  <si>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</si>
  <si>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</si>
  <si>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</si>
  <si>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</si>
  <si>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</si>
  <si>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</si>
  <si>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</si>
  <si>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</si>
  <si>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For:</t>
  </si>
  <si>
    <t>The IESO is pleased to provide the Final 2011 - 2015 Verified LDC CDM Program Results Persistence Report.
This report aggregates and compiles existing and previously distributed reports to LDCs for the Ontario Energy Board to provide easy reference for LDC's verified LDC CDM program results annual persistence.
The 2011 - 2014 Reports are consitent with the 2014 Final Verified Results Report provided to LDCs in September 2015 and is made available by the IESO upon LDC request.
The 2015 Report is consistence with the 2015 Final Verified Results Report provided to LDCs by July 1, 2016 as per the Conservation First Framework Energy Conservation Act requirement and was made available by the IESO to an LDC, via downloading from the IESO LDC Extranet as of August 2016.
Each of the 2011, 2012, 2013, 2014 and 2015 Persistence Results worksheets provide the final verified results reported as of that year.  2011, 2012, 2013 and 2014 include adjustments to prior years, where as the 2015 year does not have any adjustments to prior years.
In the 2013 and 2014 reporting years, peaksaver PLUS results include incremental participation as a result of devices installed by pre-2011 legacy residential demand response program participants executing a 2011 - 2014 framework peaksaver PLUS participation agreement, thus increasing the current program's CDM Program result.  The implementation year indicates the year the device was installed, but the CDM Program result is attributed to the reporting year as specified.
We hope you will find this report useful.</t>
  </si>
  <si>
    <t>Loblaw P4P Pilot Program</t>
  </si>
  <si>
    <t>Conservation Fund</t>
  </si>
  <si>
    <t>Portfolio</t>
  </si>
  <si>
    <t>Initiative</t>
  </si>
  <si>
    <t>LDC</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</si>
  <si>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</si>
  <si>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</si>
  <si>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</si>
  <si>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</si>
  <si>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</si>
  <si>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</si>
  <si>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</si>
  <si>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</si>
  <si>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</si>
  <si>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</si>
  <si>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Provides a description of the programs/initiatives including participation and 2015 - 2040 annual persistence of net verified peak demand and energy savings at the end-user level resulting from the 2011 CDM Program Year</t>
  </si>
  <si>
    <t>Provides a description of the programs/initiatives including participation and 2015 - 2040 annual persistence of net verified peak demand and energy savings at the end-user level resulting from the 2012 CDM Program Year</t>
  </si>
  <si>
    <t>Provides a description of the programs/initiatives including participation and 2015 - 2040 annual persistence of net verified peak demand and energy savings at the end-user level resulting from the 2013 CDM Program Year</t>
  </si>
  <si>
    <t>Provides a description of the programs/initiatives including participation and 2015 - 2040 annual persistence of net verified peak demand and energy savings at the end-user level resulting from the 2014 CDM Program Year</t>
  </si>
  <si>
    <t>Provides a description of the programs/initiatives including participation and 2015 - 2040 annual persistence of net verified peak demand and energy savings at the end-user level resulting from the 2015 CDM Program Year</t>
  </si>
  <si>
    <t>Tier 1</t>
  </si>
  <si>
    <t>Consumer</t>
  </si>
  <si>
    <t>Appliance Exchange</t>
  </si>
  <si>
    <t>Orillia Power Distribution Corporation</t>
  </si>
  <si>
    <t>Residential</t>
  </si>
  <si>
    <t>EE</t>
  </si>
  <si>
    <t>Final; Released August 31, 2012</t>
  </si>
  <si>
    <t/>
  </si>
  <si>
    <t>Appliances</t>
  </si>
  <si>
    <t>Appliance Retirement</t>
  </si>
  <si>
    <t>Bi-Annual Retailer Event</t>
  </si>
  <si>
    <t>Products</t>
  </si>
  <si>
    <t>Conservation Instant Coupon Booklet</t>
  </si>
  <si>
    <t>HVAC Incentives</t>
  </si>
  <si>
    <t>Installations</t>
  </si>
  <si>
    <t>Retailer Co-op</t>
  </si>
  <si>
    <t>Custom retailer initiative; Not evaluated</t>
  </si>
  <si>
    <t>Business</t>
  </si>
  <si>
    <t>Demand Response 3 (part of the Industrial program schedule)</t>
  </si>
  <si>
    <t>Commercial &amp; Institutional</t>
  </si>
  <si>
    <t>DR</t>
  </si>
  <si>
    <t>Gross reflects contracted MW and Net reflects Ex ante MW</t>
  </si>
  <si>
    <t>Facilities</t>
  </si>
  <si>
    <t>Direct Install Lighting</t>
  </si>
  <si>
    <t>Projects</t>
  </si>
  <si>
    <t>Retrofit</t>
  </si>
  <si>
    <t>Industrial</t>
  </si>
  <si>
    <t>Demand Response 3</t>
  </si>
  <si>
    <t>Pre-2011 Programs Completed in 2011</t>
  </si>
  <si>
    <t>Electricity Retrofit Incentive Program</t>
  </si>
  <si>
    <t>Not evaluated; 2010 Evaluation findings used</t>
  </si>
  <si>
    <t>High Performance New Construction</t>
  </si>
  <si>
    <t>C&amp;I</t>
  </si>
  <si>
    <t>Final; Released August 31, 2013</t>
  </si>
  <si>
    <t xml:space="preserve"> </t>
  </si>
  <si>
    <t>Home Assistance</t>
  </si>
  <si>
    <t>Home Assistance Program</t>
  </si>
  <si>
    <t>Tier 1 - 2011 Adjustment</t>
  </si>
  <si>
    <t>Buildings</t>
  </si>
  <si>
    <t>DR-3</t>
  </si>
  <si>
    <t>Dx</t>
  </si>
  <si>
    <t>N/A</t>
  </si>
  <si>
    <t>Small Business Lighting</t>
  </si>
  <si>
    <t>Annual Coupons</t>
  </si>
  <si>
    <t>Custom loadshapes for some clotheslines, outdoor timers and power bars based on survey results.</t>
  </si>
  <si>
    <t>measures</t>
  </si>
  <si>
    <t>Dehumidifier Load Shape</t>
  </si>
  <si>
    <t>Bi-Annual Retailer Events</t>
  </si>
  <si>
    <t>Projects Completed</t>
  </si>
  <si>
    <t>HVAC</t>
  </si>
  <si>
    <t>Blended Load Shape used for furnaces</t>
  </si>
  <si>
    <t>Equipment</t>
  </si>
  <si>
    <t>Commercial</t>
  </si>
  <si>
    <t>n/a</t>
  </si>
  <si>
    <t>Energy Audit</t>
  </si>
  <si>
    <t>Audit</t>
  </si>
  <si>
    <t>Custom loadshapes for clotheslines, outdoor timers and power bars based on survey results.</t>
  </si>
  <si>
    <t>Homes</t>
  </si>
  <si>
    <t>Program Enabled</t>
  </si>
  <si>
    <t>LDC Program Enabled Savings</t>
  </si>
  <si>
    <t>Other</t>
  </si>
  <si>
    <t>Time-of-Use Savings</t>
  </si>
  <si>
    <t xml:space="preserve">Demand Response 3 </t>
  </si>
  <si>
    <t>Residential Demand Response</t>
  </si>
  <si>
    <t>Devices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</si>
</sst>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quot;-&quot;_____;"/>
    <numFmt numFmtId="165" formatCode="#,##0.0"/>
  </numFmts>
  <fonts count="13" x14ac:knownFonts="1">
    <font>
      <sz val="11"/>
      <color theme="1"/>
      <name val="Calibri"/>
      <family val="2"/>
      <scheme val="minor"/>
    </font>
    <font>
      <b/>
      <sz val="11"/>
      <color theme="1"/>
      <name val="Calibri"/>
      <family val="2"/>
      <scheme val="minor"/>
    </font>
    <font>
      <sz val="3"/>
      <color theme="1"/>
      <name val="Calibri"/>
      <family val="2"/>
      <scheme val="minor"/>
    </font>
    <font>
      <u/>
      <sz val="11"/>
      <color theme="10"/>
      <name val="Calibri"/>
      <family val="2"/>
      <scheme val="minor"/>
    </font>
    <font>
      <sz val="11"/>
      <color rgb="FF000000"/>
      <name val="Calibri"/>
      <family val="2"/>
      <scheme val="minor"/>
    </font>
    <font>
      <sz val="11"/>
      <color rgb="FF00B050"/>
      <name val="Calibri"/>
      <family val="2"/>
      <scheme val="minor"/>
    </font>
    <font>
      <sz val="11"/>
      <color theme="1"/>
      <name val="Calibri"/>
      <family val="2"/>
      <scheme val="minor"/>
    </font>
    <font>
      <sz val="8"/>
      <color theme="1"/>
      <name val="Calibri"/>
      <family val="2"/>
      <scheme val="minor"/>
    </font>
    <font>
      <b/>
      <sz val="11"/>
      <color theme="1"/>
      <name val="Arial"/>
      <family val="2"/>
    </font>
    <font>
      <b/>
      <sz val="11"/>
      <name val="Arial"/>
      <family val="2"/>
    </font>
    <font>
      <b/>
      <sz val="11"/>
      <color rgb="FFFF0000"/>
      <name val="Arial"/>
      <family val="2"/>
    </font>
    <font>
      <sz val="11"/>
      <color theme="1"/>
      <name val="Arial"/>
      <family val="2"/>
    </font>
    <font>
      <sz val="11"/>
      <color rgb="FFFF0000"/>
      <name val="Arial"/>
      <family val="2"/>
    </font>
  </fonts>
  <fills count="11">
    <fill>
      <patternFill patternType="none"/>
    </fill>
    <fill>
      <patternFill patternType="gray125"/>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FFFF00"/>
        <bgColor indexed="64"/>
      </patternFill>
    </fill>
    <fill>
      <patternFill patternType="solid">
        <fgColor rgb="FFF5F5F5"/>
        <bgColor indexed="64"/>
      </patternFill>
    </fill>
    <fill>
      <patternFill patternType="solid">
        <fgColor rgb="FFF5F5FF"/>
        <bgColor indexed="64"/>
      </patternFill>
    </fill>
    <fill>
      <patternFill patternType="solid">
        <fgColor rgb="FFEBEBFF"/>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s>
  <cellStyleXfs count="3">
    <xf numFmtId="0" fontId="0" fillId="0" borderId="0"/>
    <xf numFmtId="0" fontId="3" fillId="0" borderId="0" applyNumberFormat="0" applyFill="0" applyBorder="0" applyAlignment="0" applyProtection="0"/>
    <xf numFmtId="43" fontId="6" fillId="0" borderId="0" applyFont="0" applyFill="0" applyBorder="0" applyAlignment="0" applyProtection="0"/>
  </cellStyleXfs>
  <cellXfs count="147">
    <xf numFmtId="0" fontId="0" fillId="0" borderId="0" xfId="0"/>
    <xf numFmtId="0" fontId="1" fillId="2" borderId="0" xfId="0" applyFont="1" applyFill="1" applyBorder="1" applyAlignment="1">
      <alignment vertical="top"/>
    </xf>
    <xf numFmtId="0" fontId="0" fillId="2" borderId="4" xfId="0" applyFont="1" applyFill="1" applyBorder="1" applyAlignment="1">
      <alignment vertical="top"/>
    </xf>
    <xf numFmtId="0" fontId="0" fillId="2" borderId="0" xfId="0" applyFont="1" applyFill="1" applyBorder="1" applyAlignment="1">
      <alignment vertical="top"/>
    </xf>
    <xf numFmtId="0" fontId="1" fillId="3" borderId="7" xfId="0" applyFont="1" applyFill="1" applyBorder="1" applyAlignment="1">
      <alignment vertical="top"/>
    </xf>
    <xf numFmtId="0" fontId="0" fillId="2" borderId="0" xfId="0" applyFont="1" applyFill="1" applyAlignment="1">
      <alignment vertical="top"/>
    </xf>
    <xf numFmtId="0" fontId="2" fillId="2" borderId="4" xfId="0" applyFont="1" applyFill="1" applyBorder="1" applyAlignment="1">
      <alignment vertical="top"/>
    </xf>
    <xf numFmtId="0" fontId="2" fillId="2" borderId="0" xfId="0" applyFont="1" applyFill="1" applyBorder="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3" fontId="1" fillId="3" borderId="6" xfId="0" applyNumberFormat="1" applyFont="1" applyFill="1" applyBorder="1" applyAlignment="1">
      <alignment vertical="top"/>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5" xfId="0" applyFont="1" applyFill="1" applyBorder="1" applyAlignment="1">
      <alignment vertical="top"/>
    </xf>
    <xf numFmtId="0" fontId="0" fillId="3" borderId="8" xfId="0" applyFont="1" applyFill="1" applyBorder="1" applyAlignment="1">
      <alignment vertical="top"/>
    </xf>
    <xf numFmtId="0" fontId="0" fillId="3" borderId="9" xfId="0" applyFont="1" applyFill="1" applyBorder="1" applyAlignment="1">
      <alignment vertical="top"/>
    </xf>
    <xf numFmtId="0" fontId="0" fillId="2" borderId="11" xfId="0" applyFont="1" applyFill="1" applyBorder="1" applyAlignment="1">
      <alignment vertical="top"/>
    </xf>
    <xf numFmtId="3" fontId="0" fillId="2" borderId="11" xfId="0" applyNumberFormat="1" applyFont="1" applyFill="1" applyBorder="1" applyAlignment="1">
      <alignment vertical="top"/>
    </xf>
    <xf numFmtId="3" fontId="0" fillId="4" borderId="12" xfId="0" applyNumberFormat="1" applyFont="1" applyFill="1" applyBorder="1" applyAlignment="1">
      <alignment vertical="top"/>
    </xf>
    <xf numFmtId="3" fontId="0" fillId="2" borderId="12" xfId="0" applyNumberFormat="1" applyFont="1" applyFill="1" applyBorder="1" applyAlignment="1">
      <alignment vertical="top"/>
    </xf>
    <xf numFmtId="0" fontId="0" fillId="2" borderId="14" xfId="0" applyFont="1" applyFill="1" applyBorder="1" applyAlignment="1">
      <alignment vertical="top"/>
    </xf>
    <xf numFmtId="3" fontId="0" fillId="2" borderId="14" xfId="0" applyNumberFormat="1" applyFont="1" applyFill="1" applyBorder="1" applyAlignment="1">
      <alignment vertical="top"/>
    </xf>
    <xf numFmtId="3" fontId="0" fillId="4" borderId="15" xfId="0" applyNumberFormat="1" applyFont="1" applyFill="1" applyBorder="1" applyAlignment="1">
      <alignment vertical="top"/>
    </xf>
    <xf numFmtId="3" fontId="0" fillId="2" borderId="15" xfId="0" applyNumberFormat="1" applyFont="1" applyFill="1" applyBorder="1" applyAlignment="1">
      <alignment vertical="top"/>
    </xf>
    <xf numFmtId="3" fontId="0" fillId="4" borderId="16" xfId="0" applyNumberFormat="1" applyFont="1" applyFill="1" applyBorder="1" applyAlignment="1">
      <alignment vertical="top"/>
    </xf>
    <xf numFmtId="0" fontId="0" fillId="2" borderId="17" xfId="0" applyFont="1" applyFill="1" applyBorder="1" applyAlignment="1">
      <alignment vertical="top"/>
    </xf>
    <xf numFmtId="3" fontId="0" fillId="2" borderId="17" xfId="0" applyNumberFormat="1" applyFont="1" applyFill="1" applyBorder="1" applyAlignment="1">
      <alignment vertical="top"/>
    </xf>
    <xf numFmtId="3" fontId="0" fillId="4" borderId="18" xfId="0" applyNumberFormat="1" applyFont="1" applyFill="1" applyBorder="1" applyAlignment="1">
      <alignment vertical="top"/>
    </xf>
    <xf numFmtId="3" fontId="0" fillId="2" borderId="18" xfId="0" applyNumberFormat="1" applyFont="1" applyFill="1" applyBorder="1" applyAlignment="1">
      <alignment vertical="top"/>
    </xf>
    <xf numFmtId="3" fontId="0" fillId="4" borderId="19" xfId="0" applyNumberFormat="1" applyFont="1" applyFill="1" applyBorder="1" applyAlignment="1">
      <alignment vertical="top"/>
    </xf>
    <xf numFmtId="0" fontId="0" fillId="2" borderId="10" xfId="0" applyFont="1" applyFill="1" applyBorder="1"/>
    <xf numFmtId="0" fontId="0" fillId="2" borderId="5" xfId="0" applyFont="1" applyFill="1" applyBorder="1"/>
    <xf numFmtId="0" fontId="0" fillId="2" borderId="20" xfId="0" applyFont="1" applyFill="1" applyBorder="1" applyAlignment="1">
      <alignment vertical="top"/>
    </xf>
    <xf numFmtId="0" fontId="0" fillId="2" borderId="21" xfId="0" applyFont="1" applyFill="1" applyBorder="1" applyAlignment="1">
      <alignment vertical="top"/>
    </xf>
    <xf numFmtId="0" fontId="0" fillId="2" borderId="22" xfId="0" applyFont="1" applyFill="1" applyBorder="1" applyAlignment="1">
      <alignment vertical="top"/>
    </xf>
    <xf numFmtId="0" fontId="0" fillId="2" borderId="0" xfId="0" applyFont="1" applyFill="1" applyAlignment="1">
      <alignment vertical="top" wrapText="1"/>
    </xf>
    <xf numFmtId="0" fontId="4" fillId="2" borderId="5"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0" fillId="2" borderId="4" xfId="0" applyFont="1" applyFill="1" applyBorder="1" applyAlignment="1">
      <alignment vertical="center"/>
    </xf>
    <xf numFmtId="0" fontId="1" fillId="2" borderId="0" xfId="0" applyFont="1" applyFill="1" applyBorder="1" applyAlignment="1">
      <alignment vertical="center"/>
    </xf>
    <xf numFmtId="0" fontId="4" fillId="2" borderId="5" xfId="0" applyFont="1" applyFill="1" applyBorder="1" applyAlignment="1">
      <alignment horizontal="left" vertical="center" wrapText="1"/>
    </xf>
    <xf numFmtId="0" fontId="0" fillId="2" borderId="0" xfId="0" applyFont="1" applyFill="1" applyAlignment="1">
      <alignment vertical="center"/>
    </xf>
    <xf numFmtId="0" fontId="0" fillId="5" borderId="14" xfId="0" applyFont="1" applyFill="1" applyBorder="1" applyAlignment="1">
      <alignment vertical="top"/>
    </xf>
    <xf numFmtId="0" fontId="1" fillId="3" borderId="6" xfId="0" applyFont="1" applyFill="1" applyBorder="1" applyAlignment="1">
      <alignment horizontal="center" vertical="center" textRotation="180"/>
    </xf>
    <xf numFmtId="0" fontId="5" fillId="0" borderId="11" xfId="1" applyFont="1" applyBorder="1" applyAlignment="1">
      <alignment horizontal="center"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0" fillId="2" borderId="0" xfId="0" applyNumberFormat="1" applyFont="1" applyFill="1" applyBorder="1" applyAlignment="1">
      <alignment vertical="top"/>
    </xf>
    <xf numFmtId="0" fontId="1" fillId="2" borderId="0" xfId="0" applyNumberFormat="1" applyFont="1" applyFill="1" applyBorder="1" applyAlignment="1"/>
    <xf numFmtId="0" fontId="0" fillId="4" borderId="13" xfId="0" applyFont="1" applyFill="1" applyBorder="1" applyAlignment="1">
      <alignment vertical="top"/>
    </xf>
    <xf numFmtId="0" fontId="0" fillId="6" borderId="16" xfId="0" applyFont="1" applyFill="1" applyBorder="1" applyAlignment="1">
      <alignment vertical="top"/>
    </xf>
    <xf numFmtId="0" fontId="0" fillId="4" borderId="16" xfId="0" applyFont="1" applyFill="1" applyBorder="1" applyAlignment="1">
      <alignment vertical="top"/>
    </xf>
    <xf numFmtId="0" fontId="0" fillId="5" borderId="17" xfId="0" applyFont="1" applyFill="1" applyBorder="1" applyAlignment="1">
      <alignment vertical="top"/>
    </xf>
    <xf numFmtId="0" fontId="0" fillId="6" borderId="19" xfId="0" applyFont="1" applyFill="1" applyBorder="1" applyAlignment="1">
      <alignment vertical="top"/>
    </xf>
    <xf numFmtId="3" fontId="0" fillId="4" borderId="13" xfId="0" applyNumberFormat="1" applyFont="1" applyFill="1" applyBorder="1" applyAlignment="1">
      <alignment vertical="top"/>
    </xf>
    <xf numFmtId="3" fontId="0" fillId="5" borderId="14" xfId="0" applyNumberFormat="1" applyFont="1" applyFill="1" applyBorder="1" applyAlignment="1">
      <alignment vertical="top"/>
    </xf>
    <xf numFmtId="3" fontId="0" fillId="6" borderId="15" xfId="0" applyNumberFormat="1" applyFont="1" applyFill="1" applyBorder="1" applyAlignment="1">
      <alignment vertical="top"/>
    </xf>
    <xf numFmtId="3" fontId="0" fillId="5" borderId="15" xfId="0" applyNumberFormat="1" applyFont="1" applyFill="1" applyBorder="1" applyAlignment="1">
      <alignment vertical="top"/>
    </xf>
    <xf numFmtId="3" fontId="0" fillId="6" borderId="16" xfId="0" applyNumberFormat="1" applyFont="1" applyFill="1" applyBorder="1" applyAlignment="1">
      <alignment vertical="top"/>
    </xf>
    <xf numFmtId="3" fontId="0" fillId="5" borderId="17" xfId="0" applyNumberFormat="1" applyFont="1" applyFill="1" applyBorder="1" applyAlignment="1">
      <alignment vertical="top"/>
    </xf>
    <xf numFmtId="3" fontId="0" fillId="6" borderId="18" xfId="0" applyNumberFormat="1" applyFont="1" applyFill="1" applyBorder="1" applyAlignment="1">
      <alignment vertical="top"/>
    </xf>
    <xf numFmtId="3" fontId="0" fillId="5" borderId="18" xfId="0" applyNumberFormat="1" applyFont="1" applyFill="1" applyBorder="1" applyAlignment="1">
      <alignment vertical="top"/>
    </xf>
    <xf numFmtId="3" fontId="0" fillId="6" borderId="19" xfId="0" applyNumberFormat="1" applyFont="1" applyFill="1" applyBorder="1" applyAlignment="1">
      <alignment vertical="top"/>
    </xf>
    <xf numFmtId="0" fontId="0" fillId="2" borderId="4" xfId="0" applyNumberFormat="1" applyFont="1" applyFill="1" applyBorder="1" applyAlignment="1">
      <alignment vertical="top"/>
    </xf>
    <xf numFmtId="0" fontId="0" fillId="2" borderId="5" xfId="0" applyNumberFormat="1" applyFont="1" applyFill="1" applyBorder="1" applyAlignment="1">
      <alignment vertical="top"/>
    </xf>
    <xf numFmtId="3" fontId="2" fillId="2" borderId="0" xfId="0" applyNumberFormat="1" applyFont="1" applyFill="1" applyBorder="1" applyAlignment="1">
      <alignment vertical="top"/>
    </xf>
    <xf numFmtId="0" fontId="0" fillId="4" borderId="19" xfId="0" applyFont="1" applyFill="1" applyBorder="1" applyAlignment="1">
      <alignment vertical="top"/>
    </xf>
    <xf numFmtId="0" fontId="5" fillId="2" borderId="17" xfId="1" applyFont="1" applyFill="1" applyBorder="1" applyAlignment="1">
      <alignment horizontal="center" vertical="center" wrapText="1"/>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3" xfId="1" applyFont="1" applyFill="1" applyBorder="1" applyAlignment="1">
      <alignment horizontal="center"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0" fillId="2" borderId="12" xfId="0" applyFont="1" applyFill="1" applyBorder="1" applyAlignment="1">
      <alignment vertical="top"/>
    </xf>
    <xf numFmtId="0" fontId="0" fillId="2" borderId="15" xfId="0" applyFont="1" applyFill="1" applyBorder="1" applyAlignment="1">
      <alignment vertical="top"/>
    </xf>
    <xf numFmtId="0" fontId="0" fillId="2" borderId="18" xfId="0" applyFont="1" applyFill="1" applyBorder="1" applyAlignment="1">
      <alignment vertical="top"/>
    </xf>
    <xf numFmtId="3" fontId="0" fillId="2" borderId="13" xfId="0" applyNumberFormat="1" applyFont="1" applyFill="1" applyBorder="1" applyAlignment="1">
      <alignment vertical="top"/>
    </xf>
    <xf numFmtId="3" fontId="0" fillId="2" borderId="16" xfId="0" applyNumberFormat="1" applyFont="1" applyFill="1" applyBorder="1" applyAlignment="1">
      <alignment vertical="top"/>
    </xf>
    <xf numFmtId="3" fontId="0" fillId="2" borderId="19" xfId="0" applyNumberFormat="1" applyFont="1" applyFill="1" applyBorder="1" applyAlignment="1">
      <alignment vertical="top"/>
    </xf>
    <xf numFmtId="0" fontId="0" fillId="4" borderId="12" xfId="0" applyFont="1" applyFill="1" applyBorder="1" applyAlignment="1">
      <alignment vertical="top"/>
    </xf>
    <xf numFmtId="3" fontId="0" fillId="4" borderId="11" xfId="0" applyNumberFormat="1" applyFont="1" applyFill="1" applyBorder="1" applyAlignment="1">
      <alignment vertical="top"/>
    </xf>
    <xf numFmtId="0" fontId="0" fillId="6" borderId="15" xfId="0" applyFont="1" applyFill="1" applyBorder="1" applyAlignment="1">
      <alignment vertical="top"/>
    </xf>
    <xf numFmtId="0" fontId="0" fillId="5" borderId="15" xfId="0" applyFont="1" applyFill="1" applyBorder="1" applyAlignment="1">
      <alignment vertical="top"/>
    </xf>
    <xf numFmtId="3" fontId="0" fillId="5" borderId="16" xfId="0" applyNumberFormat="1" applyFont="1" applyFill="1" applyBorder="1" applyAlignment="1">
      <alignment vertical="top"/>
    </xf>
    <xf numFmtId="3" fontId="0" fillId="6" borderId="14" xfId="0" applyNumberFormat="1" applyFont="1" applyFill="1" applyBorder="1" applyAlignment="1">
      <alignment vertical="top"/>
    </xf>
    <xf numFmtId="0" fontId="0" fillId="4" borderId="15" xfId="0" applyFont="1" applyFill="1" applyBorder="1" applyAlignment="1">
      <alignment vertical="top"/>
    </xf>
    <xf numFmtId="3" fontId="0" fillId="4" borderId="14" xfId="0" applyNumberFormat="1" applyFont="1" applyFill="1" applyBorder="1" applyAlignment="1">
      <alignment vertical="top"/>
    </xf>
    <xf numFmtId="0" fontId="0" fillId="6" borderId="18" xfId="0" applyFont="1" applyFill="1" applyBorder="1" applyAlignment="1">
      <alignment vertical="top"/>
    </xf>
    <xf numFmtId="0" fontId="0" fillId="5" borderId="18" xfId="0" applyFont="1" applyFill="1" applyBorder="1" applyAlignment="1">
      <alignment vertical="top"/>
    </xf>
    <xf numFmtId="3" fontId="0" fillId="5" borderId="19" xfId="0" applyNumberFormat="1" applyFont="1" applyFill="1" applyBorder="1" applyAlignment="1">
      <alignment vertical="top"/>
    </xf>
    <xf numFmtId="3" fontId="0" fillId="6" borderId="17" xfId="0" applyNumberFormat="1" applyFont="1" applyFill="1" applyBorder="1" applyAlignment="1">
      <alignment vertical="top"/>
    </xf>
    <xf numFmtId="0" fontId="1" fillId="3" borderId="8" xfId="0" applyFont="1" applyFill="1" applyBorder="1" applyAlignment="1">
      <alignment vertical="top"/>
    </xf>
    <xf numFmtId="0" fontId="0" fillId="4" borderId="18" xfId="0" applyFont="1" applyFill="1" applyBorder="1" applyAlignment="1">
      <alignment vertical="top"/>
    </xf>
    <xf numFmtId="3" fontId="0" fillId="4" borderId="17" xfId="0" applyNumberFormat="1" applyFont="1" applyFill="1" applyBorder="1" applyAlignment="1">
      <alignment vertical="top"/>
    </xf>
    <xf numFmtId="0" fontId="0" fillId="7" borderId="2" xfId="0" applyFont="1" applyFill="1" applyBorder="1" applyAlignment="1">
      <alignment vertical="top"/>
    </xf>
    <xf numFmtId="0" fontId="0" fillId="7" borderId="0" xfId="0" applyFont="1" applyFill="1" applyBorder="1" applyAlignment="1">
      <alignment vertical="top"/>
    </xf>
    <xf numFmtId="0" fontId="0" fillId="7" borderId="8" xfId="0" applyFont="1" applyFill="1" applyBorder="1" applyAlignment="1">
      <alignment vertical="top"/>
    </xf>
    <xf numFmtId="0" fontId="1" fillId="7" borderId="6" xfId="0" applyFont="1" applyFill="1" applyBorder="1" applyAlignment="1">
      <alignment horizontal="center" vertical="center" textRotation="180"/>
    </xf>
    <xf numFmtId="0" fontId="2" fillId="7" borderId="0" xfId="0" applyFont="1" applyFill="1" applyBorder="1" applyAlignment="1">
      <alignment vertical="top"/>
    </xf>
    <xf numFmtId="3" fontId="0" fillId="7" borderId="12" xfId="0" applyNumberFormat="1" applyFont="1" applyFill="1" applyBorder="1" applyAlignment="1">
      <alignment vertical="top"/>
    </xf>
    <xf numFmtId="3" fontId="0" fillId="7" borderId="15" xfId="0" applyNumberFormat="1" applyFont="1" applyFill="1" applyBorder="1" applyAlignment="1">
      <alignment vertical="top"/>
    </xf>
    <xf numFmtId="3" fontId="0" fillId="7" borderId="18" xfId="0" applyNumberFormat="1" applyFont="1" applyFill="1" applyBorder="1" applyAlignment="1">
      <alignment vertical="top"/>
    </xf>
    <xf numFmtId="3" fontId="1" fillId="7" borderId="6" xfId="0" applyNumberFormat="1" applyFont="1" applyFill="1" applyBorder="1" applyAlignment="1">
      <alignment vertical="top"/>
    </xf>
    <xf numFmtId="0" fontId="0" fillId="7" borderId="21" xfId="0" applyFont="1" applyFill="1" applyBorder="1" applyAlignment="1">
      <alignment vertical="top"/>
    </xf>
    <xf numFmtId="0" fontId="0" fillId="7" borderId="0" xfId="0" applyFont="1" applyFill="1" applyAlignment="1">
      <alignment vertical="top"/>
    </xf>
    <xf numFmtId="0" fontId="0" fillId="7" borderId="4" xfId="0" applyFont="1" applyFill="1" applyBorder="1" applyAlignment="1">
      <alignment vertical="top"/>
    </xf>
    <xf numFmtId="0" fontId="0" fillId="7" borderId="14" xfId="0" applyFont="1" applyFill="1" applyBorder="1" applyAlignment="1">
      <alignment vertical="top"/>
    </xf>
    <xf numFmtId="0" fontId="0" fillId="7" borderId="15" xfId="0" applyFont="1" applyFill="1" applyBorder="1" applyAlignment="1">
      <alignment vertical="top"/>
    </xf>
    <xf numFmtId="3" fontId="0" fillId="7" borderId="16" xfId="0" applyNumberFormat="1" applyFont="1" applyFill="1" applyBorder="1" applyAlignment="1">
      <alignment vertical="top"/>
    </xf>
    <xf numFmtId="3" fontId="0" fillId="7" borderId="14" xfId="0" applyNumberFormat="1" applyFont="1" applyFill="1" applyBorder="1" applyAlignment="1">
      <alignment vertical="top"/>
    </xf>
    <xf numFmtId="0" fontId="0" fillId="7" borderId="5" xfId="0" applyFont="1" applyFill="1" applyBorder="1" applyAlignment="1">
      <alignment vertical="top"/>
    </xf>
    <xf numFmtId="0" fontId="0" fillId="7" borderId="17" xfId="0" applyFont="1" applyFill="1" applyBorder="1" applyAlignment="1">
      <alignment vertical="top"/>
    </xf>
    <xf numFmtId="0" fontId="0" fillId="7" borderId="18" xfId="0" applyFont="1" applyFill="1" applyBorder="1" applyAlignment="1">
      <alignment vertical="top"/>
    </xf>
    <xf numFmtId="3" fontId="0" fillId="7" borderId="19" xfId="0" applyNumberFormat="1" applyFont="1" applyFill="1" applyBorder="1" applyAlignment="1">
      <alignment vertical="top"/>
    </xf>
    <xf numFmtId="3" fontId="0" fillId="7" borderId="17" xfId="0" applyNumberFormat="1" applyFont="1" applyFill="1" applyBorder="1" applyAlignment="1">
      <alignment vertical="top"/>
    </xf>
    <xf numFmtId="0" fontId="0" fillId="7" borderId="0" xfId="0" applyNumberFormat="1" applyFont="1" applyFill="1" applyBorder="1" applyAlignment="1">
      <alignment vertical="top"/>
    </xf>
    <xf numFmtId="3" fontId="2" fillId="7" borderId="0" xfId="0" applyNumberFormat="1" applyFont="1" applyFill="1" applyBorder="1" applyAlignment="1">
      <alignment vertical="top"/>
    </xf>
    <xf numFmtId="164" fontId="7" fillId="2" borderId="11" xfId="0" applyNumberFormat="1" applyFont="1" applyFill="1" applyBorder="1" applyAlignment="1">
      <alignment vertical="top"/>
    </xf>
    <xf numFmtId="164" fontId="7" fillId="8" borderId="12" xfId="0" applyNumberFormat="1" applyFont="1" applyFill="1" applyBorder="1" applyAlignment="1">
      <alignment vertical="top"/>
    </xf>
    <xf numFmtId="164" fontId="7" fillId="2" borderId="12" xfId="0" applyNumberFormat="1" applyFont="1" applyFill="1" applyBorder="1" applyAlignment="1">
      <alignment vertical="top"/>
    </xf>
    <xf numFmtId="164" fontId="7" fillId="9" borderId="14" xfId="0" applyNumberFormat="1" applyFont="1" applyFill="1" applyBorder="1" applyAlignment="1">
      <alignment vertical="top"/>
    </xf>
    <xf numFmtId="164" fontId="7" fillId="10" borderId="15" xfId="0" applyNumberFormat="1" applyFont="1" applyFill="1" applyBorder="1" applyAlignment="1">
      <alignment vertical="top"/>
    </xf>
    <xf numFmtId="164" fontId="7" fillId="9" borderId="15" xfId="0" applyNumberFormat="1" applyFont="1" applyFill="1" applyBorder="1" applyAlignment="1">
      <alignment vertical="top"/>
    </xf>
    <xf numFmtId="164" fontId="7" fillId="2" borderId="14" xfId="0" applyNumberFormat="1" applyFont="1" applyFill="1" applyBorder="1" applyAlignment="1">
      <alignment vertical="top"/>
    </xf>
    <xf numFmtId="164" fontId="7" fillId="8" borderId="15" xfId="0" applyNumberFormat="1" applyFont="1" applyFill="1" applyBorder="1" applyAlignment="1">
      <alignment vertical="top"/>
    </xf>
    <xf numFmtId="164" fontId="7" fillId="2" borderId="15" xfId="0" applyNumberFormat="1" applyFont="1" applyFill="1" applyBorder="1" applyAlignment="1">
      <alignment vertical="top"/>
    </xf>
    <xf numFmtId="164" fontId="7" fillId="9" borderId="11" xfId="0" applyNumberFormat="1" applyFont="1" applyFill="1" applyBorder="1" applyAlignment="1">
      <alignment vertical="top"/>
    </xf>
    <xf numFmtId="164" fontId="7" fillId="10" borderId="12" xfId="0" applyNumberFormat="1" applyFont="1" applyFill="1" applyBorder="1" applyAlignment="1">
      <alignment vertical="top"/>
    </xf>
    <xf numFmtId="164" fontId="7" fillId="9" borderId="12" xfId="0" applyNumberFormat="1" applyFont="1" applyFill="1" applyBorder="1" applyAlignment="1">
      <alignment vertical="top"/>
    </xf>
    <xf numFmtId="43" fontId="1" fillId="3" borderId="6" xfId="2" applyFont="1" applyFill="1" applyBorder="1" applyAlignment="1">
      <alignment vertical="top"/>
    </xf>
    <xf numFmtId="165" fontId="1" fillId="3" borderId="6" xfId="0" applyNumberFormat="1" applyFont="1" applyFill="1" applyBorder="1" applyAlignment="1">
      <alignment vertical="top"/>
    </xf>
    <xf numFmtId="3" fontId="0" fillId="2" borderId="0" xfId="0" applyNumberFormat="1" applyFont="1" applyFill="1" applyAlignment="1">
      <alignment vertical="top"/>
    </xf>
    <xf numFmtId="3" fontId="8" fillId="2" borderId="15" xfId="0" applyNumberFormat="1" applyFont="1" applyFill="1" applyBorder="1" applyAlignment="1" applyProtection="1">
      <alignment horizontal="center" vertical="center"/>
      <protection locked="0"/>
    </xf>
    <xf numFmtId="3" fontId="9" fillId="2" borderId="0" xfId="0" applyNumberFormat="1" applyFont="1" applyFill="1" applyBorder="1" applyAlignment="1" applyProtection="1">
      <alignment horizontal="center" vertical="center"/>
      <protection locked="0"/>
    </xf>
    <xf numFmtId="3" fontId="8" fillId="2" borderId="12" xfId="0" applyNumberFormat="1" applyFont="1" applyFill="1" applyBorder="1" applyAlignment="1" applyProtection="1">
      <alignment horizontal="center" vertical="center"/>
      <protection locked="0"/>
    </xf>
    <xf numFmtId="3" fontId="10" fillId="2" borderId="0" xfId="0" applyNumberFormat="1" applyFont="1" applyFill="1" applyBorder="1" applyAlignment="1" applyProtection="1">
      <alignment horizontal="left" vertical="center"/>
      <protection locked="0"/>
    </xf>
    <xf numFmtId="3" fontId="11" fillId="2" borderId="0" xfId="0" applyNumberFormat="1" applyFont="1" applyFill="1" applyBorder="1" applyAlignment="1" applyProtection="1">
      <alignment horizontal="center" vertical="center"/>
      <protection locked="0"/>
    </xf>
    <xf numFmtId="3" fontId="12" fillId="2" borderId="0" xfId="0" applyNumberFormat="1" applyFont="1" applyFill="1" applyBorder="1" applyAlignment="1" applyProtection="1">
      <alignment horizontal="left" vertical="center"/>
      <protection locked="0"/>
    </xf>
    <xf numFmtId="0" fontId="1" fillId="3" borderId="6" xfId="0" applyFont="1" applyFill="1" applyBorder="1" applyAlignment="1">
      <alignment horizontal="left" vertical="top" wrapText="1"/>
    </xf>
    <xf numFmtId="0" fontId="0" fillId="3" borderId="6" xfId="0" applyFont="1" applyFill="1" applyBorder="1" applyAlignment="1">
      <alignment horizontal="left" vertical="top" wrapText="1"/>
    </xf>
    <xf numFmtId="0" fontId="1" fillId="3" borderId="6" xfId="0" applyFont="1" applyFill="1" applyBorder="1" applyAlignment="1">
      <alignment vertical="top" wrapText="1"/>
    </xf>
    <xf numFmtId="0" fontId="0" fillId="3" borderId="6" xfId="0" applyFont="1" applyFill="1" applyBorder="1" applyAlignment="1">
      <alignment vertical="top" wrapText="1"/>
    </xf>
  </cellXfs>
  <cellStyles count="3">
    <cellStyle name="Comma" xfId="2" builtinId="3"/>
    <cellStyle name="Hyperlink" xfId="1" builtinId="8"/>
    <cellStyle name="Normal" xfId="0" builtinId="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1F7EE"/>
      <color rgb="FFE3EFDE"/>
      <color rgb="FFD5E7CD"/>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6059381</xdr:colOff>
      <xdr:row>2</xdr:row>
      <xdr:rowOff>44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4</xdr:col>
      <xdr:colOff>6591300</xdr:colOff>
      <xdr:row>1</xdr:row>
      <xdr:rowOff>1444633</xdr:rowOff>
    </xdr:to>
    <xdr:pic>
      <xdr:nvPicPr>
        <xdr:cNvPr id="6" name="Picture 5" descr="Picture2.p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stretch>
          <a:fillRect/>
        </a:stretch>
      </xdr:blipFill>
      <xdr:spPr>
        <a:xfrm>
          <a:off x="177800" y="190500"/>
          <a:ext cx="9410700" cy="1444633"/>
        </a:xfrm>
        <a:prstGeom prst="rect">
          <a:avLst/>
        </a:prstGeom>
      </xdr:spPr>
    </xdr:pic>
    <xdr:clientData/>
  </xdr:twoCellAnchor>
  <xdr:twoCellAnchor>
    <xdr:from>
      <xdr:col>1</xdr:col>
      <xdr:colOff>114301</xdr:colOff>
      <xdr:row>1</xdr:row>
      <xdr:rowOff>139700</xdr:rowOff>
    </xdr:from>
    <xdr:to>
      <xdr:col>4</xdr:col>
      <xdr:colOff>6477000</xdr:colOff>
      <xdr:row>1</xdr:row>
      <xdr:rowOff>803226</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4</xdr:col>
      <xdr:colOff>6578600</xdr:colOff>
      <xdr:row>1</xdr:row>
      <xdr:rowOff>177800</xdr:rowOff>
    </xdr:from>
    <xdr:to>
      <xdr:col>4</xdr:col>
      <xdr:colOff>8561281</xdr:colOff>
      <xdr:row>1</xdr:row>
      <xdr:rowOff>1092244</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5800" y="368300"/>
          <a:ext cx="1982681" cy="914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9025" y="371475"/>
          <a:ext cx="1481" cy="1333544"/>
        </a:xfrm>
        <a:prstGeom prst="rect">
          <a:avLst/>
        </a:prstGeom>
      </xdr:spPr>
    </xdr:pic>
    <xdr:clientData/>
  </xdr:twoCellAnchor>
  <xdr:twoCellAnchor>
    <xdr:from>
      <xdr:col>1</xdr:col>
      <xdr:colOff>0</xdr:colOff>
      <xdr:row>1</xdr:row>
      <xdr:rowOff>0</xdr:rowOff>
    </xdr:from>
    <xdr:to>
      <xdr:col>2</xdr:col>
      <xdr:colOff>9271000</xdr:colOff>
      <xdr:row>1</xdr:row>
      <xdr:rowOff>1444633</xdr:rowOff>
    </xdr:to>
    <xdr:pic>
      <xdr:nvPicPr>
        <xdr:cNvPr id="6" name="Picture 5" descr="Picture2.pn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stretch>
          <a:fillRect/>
        </a:stretch>
      </xdr:blipFill>
      <xdr:spPr>
        <a:xfrm>
          <a:off x="177800" y="190500"/>
          <a:ext cx="9448800" cy="1444633"/>
        </a:xfrm>
        <a:prstGeom prst="rect">
          <a:avLst/>
        </a:prstGeom>
      </xdr:spPr>
    </xdr:pic>
    <xdr:clientData/>
  </xdr:twoCellAnchor>
  <xdr:twoCellAnchor>
    <xdr:from>
      <xdr:col>1</xdr:col>
      <xdr:colOff>114301</xdr:colOff>
      <xdr:row>1</xdr:row>
      <xdr:rowOff>139700</xdr:rowOff>
    </xdr:from>
    <xdr:to>
      <xdr:col>2</xdr:col>
      <xdr:colOff>9118600</xdr:colOff>
      <xdr:row>1</xdr:row>
      <xdr:rowOff>803226</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8891481</xdr:colOff>
      <xdr:row>1</xdr:row>
      <xdr:rowOff>225381</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1950" y="387350"/>
          <a:ext cx="1982681" cy="914444"/>
        </a:xfrm>
        <a:prstGeom prst="rect">
          <a:avLst/>
        </a:prstGeom>
      </xdr:spPr>
    </xdr:pic>
    <xdr:clientData/>
  </xdr:twoCellAnchor>
  <xdr:twoCellAnchor editAs="oneCell">
    <xdr:from>
      <xdr:col>2</xdr:col>
      <xdr:colOff>9296400</xdr:colOff>
      <xdr:row>1</xdr:row>
      <xdr:rowOff>165100</xdr:rowOff>
    </xdr:from>
    <xdr:to>
      <xdr:col>3</xdr:col>
      <xdr:colOff>1481</xdr:colOff>
      <xdr:row>1</xdr:row>
      <xdr:rowOff>1079544</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00" y="355600"/>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66750" y="190500"/>
          <a:ext cx="20586700" cy="1502812"/>
        </a:xfrm>
        <a:prstGeom prst="rect">
          <a:avLst/>
        </a:prstGeom>
      </xdr:spPr>
    </xdr:pic>
    <xdr:clientData/>
  </xdr:oneCellAnchor>
  <xdr:twoCellAnchor>
    <xdr:from>
      <xdr:col>1</xdr:col>
      <xdr:colOff>138027</xdr:colOff>
      <xdr:row>1</xdr:row>
      <xdr:rowOff>149273</xdr:rowOff>
    </xdr:from>
    <xdr:to>
      <xdr:col>15</xdr:col>
      <xdr:colOff>38100</xdr:colOff>
      <xdr:row>1</xdr:row>
      <xdr:rowOff>812799</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315827" y="339773"/>
          <a:ext cx="82312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72</xdr:col>
      <xdr:colOff>407881</xdr:colOff>
      <xdr:row>1</xdr:row>
      <xdr:rowOff>1104944</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2012</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77</xdr:col>
      <xdr:colOff>141182</xdr:colOff>
      <xdr:row>1</xdr:row>
      <xdr:rowOff>1104944</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177800"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2013</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177801</xdr:colOff>
      <xdr:row>1</xdr:row>
      <xdr:rowOff>190500</xdr:rowOff>
    </xdr:from>
    <xdr:to>
      <xdr:col>78</xdr:col>
      <xdr:colOff>191982</xdr:colOff>
      <xdr:row>1</xdr:row>
      <xdr:rowOff>1104944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1" y="381000"/>
          <a:ext cx="1982681" cy="9144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2014</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73</xdr:col>
      <xdr:colOff>191981</xdr:colOff>
      <xdr:row>1</xdr:row>
      <xdr:rowOff>1104944</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3400" y="381000"/>
          <a:ext cx="1982681" cy="9144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6408400" cy="1502812"/>
    <xdr:pic>
      <xdr:nvPicPr>
        <xdr:cNvPr id="2" name="Picture 1" descr="Picture2.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77800" y="190500"/>
          <a:ext cx="16408400" cy="1502812"/>
        </a:xfrm>
        <a:prstGeom prst="rect">
          <a:avLst/>
        </a:prstGeom>
      </xdr:spPr>
    </xdr:pic>
    <xdr:clientData/>
  </xdr:oneCellAnchor>
  <xdr:twoCellAnchor>
    <xdr:from>
      <xdr:col>1</xdr:col>
      <xdr:colOff>138026</xdr:colOff>
      <xdr:row>1</xdr:row>
      <xdr:rowOff>149273</xdr:rowOff>
    </xdr:from>
    <xdr:to>
      <xdr:col>18</xdr:col>
      <xdr:colOff>176126</xdr:colOff>
      <xdr:row>1</xdr:row>
      <xdr:rowOff>812799</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315826"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2015</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Verified LDC CDM Program Results Persistence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CA" sz="1500">
            <a:solidFill>
              <a:schemeClr val="bg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56</xdr:col>
      <xdr:colOff>152400</xdr:colOff>
      <xdr:row>1</xdr:row>
      <xdr:rowOff>190500</xdr:rowOff>
    </xdr:from>
    <xdr:to>
      <xdr:col>59</xdr:col>
      <xdr:colOff>382481</xdr:colOff>
      <xdr:row>1</xdr:row>
      <xdr:rowOff>1104944</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86200" y="381000"/>
          <a:ext cx="1982681"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F10"/>
  <sheetViews>
    <sheetView tabSelected="1" zoomScale="75" zoomScaleNormal="75" workbookViewId="0">
      <pane xSplit="4" ySplit="3" topLeftCell="E4" activePane="bottomRight" state="frozen"/>
      <selection pane="topRight" activeCell="E1" sqref="E1"/>
      <selection pane="bottomLeft" activeCell="A4" sqref="A4"/>
      <selection pane="bottomRight"/>
    </sheetView>
  </sheetViews>
  <sheetFormatPr defaultColWidth="9.1796875" defaultRowHeight="14.5" x14ac:dyDescent="0.35"/>
  <cols>
    <col min="1" max="2" width="2.7265625" style="5" customWidth="1"/>
    <col min="3" max="3" width="3.7265625" style="5" customWidth="1"/>
    <col min="4" max="4" width="35.7265625" style="5" customWidth="1"/>
    <col min="5" max="5" width="128.7265625" style="5" customWidth="1"/>
    <col min="6" max="6" width="2.7265625" style="5" customWidth="1"/>
    <col min="7" max="16384" width="9.1796875" style="5"/>
  </cols>
  <sheetData>
    <row r="2" spans="2:6" ht="120" customHeight="1" x14ac:dyDescent="0.35">
      <c r="B2" s="11"/>
      <c r="C2" s="12"/>
      <c r="D2" s="12"/>
      <c r="E2" s="12"/>
      <c r="F2" s="13"/>
    </row>
    <row r="3" spans="2:6" s="43" customFormat="1" ht="43" customHeight="1" x14ac:dyDescent="0.35">
      <c r="B3" s="40"/>
      <c r="C3" s="41" t="s">
        <v>0</v>
      </c>
      <c r="D3" s="41" t="s">
        <v>12</v>
      </c>
      <c r="E3" s="41" t="s">
        <v>13</v>
      </c>
      <c r="F3" s="42"/>
    </row>
    <row r="4" spans="2:6" ht="43" customHeight="1" x14ac:dyDescent="0.35">
      <c r="B4" s="2"/>
      <c r="C4" s="46">
        <v>1</v>
      </c>
      <c r="D4" s="47" t="s">
        <v>14</v>
      </c>
      <c r="E4" s="48" t="s">
        <v>15</v>
      </c>
      <c r="F4" s="37"/>
    </row>
    <row r="5" spans="2:6" ht="43" customHeight="1" x14ac:dyDescent="0.35">
      <c r="B5" s="2"/>
      <c r="C5" s="49">
        <f>C4+1</f>
        <v>2</v>
      </c>
      <c r="D5" s="50" t="s">
        <v>16</v>
      </c>
      <c r="E5" s="51" t="s">
        <v>57</v>
      </c>
      <c r="F5" s="37"/>
    </row>
    <row r="6" spans="2:6" ht="43" customHeight="1" x14ac:dyDescent="0.35">
      <c r="B6" s="2"/>
      <c r="C6" s="75">
        <f t="shared" ref="C6:C9" si="0">C5+1</f>
        <v>3</v>
      </c>
      <c r="D6" s="76" t="s">
        <v>17</v>
      </c>
      <c r="E6" s="77" t="s">
        <v>58</v>
      </c>
      <c r="F6" s="37"/>
    </row>
    <row r="7" spans="2:6" ht="43" customHeight="1" x14ac:dyDescent="0.35">
      <c r="B7" s="2"/>
      <c r="C7" s="49">
        <f t="shared" si="0"/>
        <v>4</v>
      </c>
      <c r="D7" s="50" t="s">
        <v>18</v>
      </c>
      <c r="E7" s="51" t="s">
        <v>59</v>
      </c>
      <c r="F7" s="37"/>
    </row>
    <row r="8" spans="2:6" ht="43" customHeight="1" x14ac:dyDescent="0.35">
      <c r="B8" s="2"/>
      <c r="C8" s="49">
        <f t="shared" si="0"/>
        <v>5</v>
      </c>
      <c r="D8" s="50" t="s">
        <v>19</v>
      </c>
      <c r="E8" s="51" t="s">
        <v>60</v>
      </c>
      <c r="F8" s="37"/>
    </row>
    <row r="9" spans="2:6" ht="43" customHeight="1" x14ac:dyDescent="0.35">
      <c r="B9" s="2"/>
      <c r="C9" s="72">
        <f t="shared" si="0"/>
        <v>6</v>
      </c>
      <c r="D9" s="73" t="s">
        <v>20</v>
      </c>
      <c r="E9" s="74" t="s">
        <v>61</v>
      </c>
      <c r="F9" s="37"/>
    </row>
    <row r="10" spans="2:6" x14ac:dyDescent="0.35">
      <c r="B10" s="33"/>
      <c r="C10" s="38"/>
      <c r="D10" s="38"/>
      <c r="E10" s="38"/>
      <c r="F10" s="39"/>
    </row>
  </sheetData>
  <hyperlinks>
    <hyperlink ref="C4" location="'How to Use this Report'!A1" display="'How to Use this Report'!A1" xr:uid="{00000000-0004-0000-0000-000000000000}"/>
    <hyperlink ref="D4" location="'How to Use this Report'!A1" display="How to Use This Report" xr:uid="{00000000-0004-0000-0000-000001000000}"/>
    <hyperlink ref="E4" location="'How to Use this Report'!A1" display="Describes the contents and structure of this report" xr:uid="{00000000-0004-0000-0000-000002000000}"/>
    <hyperlink ref="C5" location="'2011 Results Persistence'!A1" display="'2011 Results Persistence'!A1" xr:uid="{00000000-0004-0000-0000-000003000000}"/>
    <hyperlink ref="D5" location="'2011 Results Persistence'!A1" display="2011 Results Persistence" xr:uid="{00000000-0004-0000-0000-000004000000}"/>
    <hyperlink ref="E5" location="'2011 Results Persistence'!A1" display="Provides a description of the programs/initiatives including participation and 2015 - 2040 annual persistence of net verified energy and peak demand savings at the end-user level resulting from the 2011 CDM Program Year" xr:uid="{00000000-0004-0000-0000-000005000000}"/>
    <hyperlink ref="C6" location="'2012 Results Persistence'!A1" display="'2012 Results Persistence'!A1" xr:uid="{00000000-0004-0000-0000-000006000000}"/>
    <hyperlink ref="D6" location="'2012 Results Persistence'!A1" display="2012 Results Persistence" xr:uid="{00000000-0004-0000-0000-000007000000}"/>
    <hyperlink ref="E6" location="'2012 Results Persistence'!A1" display="Provides a description of the programs/initiatives including participation and 2015 - 2040 annual persistence of net verified energy and peak demand savings at the end-user level resulting from the 2012 CDM Program Year" xr:uid="{00000000-0004-0000-0000-000008000000}"/>
    <hyperlink ref="C7:E7" location="'2013 Results Persistence'!A1" display="'2013 Results Persistence'!A1" xr:uid="{00000000-0004-0000-0000-000009000000}"/>
    <hyperlink ref="C8:E8" location="'2014 Results Persistence'!A1" display="'2014 Results Persistence'!A1" xr:uid="{00000000-0004-0000-0000-00000A000000}"/>
    <hyperlink ref="C9:E9" location="'2015 Results Persistence'!A1" display="'2015 Results Persistence'!A1" xr:uid="{00000000-0004-0000-0000-00000B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D4"/>
  <sheetViews>
    <sheetView zoomScale="75" zoomScaleNormal="75" workbookViewId="0"/>
  </sheetViews>
  <sheetFormatPr defaultColWidth="9.1796875" defaultRowHeight="14.5" x14ac:dyDescent="0.35"/>
  <cols>
    <col min="1" max="2" width="2.7265625" style="5" customWidth="1"/>
    <col min="3" max="3" width="169.1796875" style="5" customWidth="1"/>
    <col min="4" max="4" width="2.7265625" style="5" customWidth="1"/>
    <col min="5" max="16384" width="9.1796875" style="5"/>
  </cols>
  <sheetData>
    <row r="2" spans="2:4" ht="120" customHeight="1" x14ac:dyDescent="0.35">
      <c r="B2" s="11"/>
      <c r="C2" s="12"/>
      <c r="D2" s="13"/>
    </row>
    <row r="3" spans="2:4" ht="261" x14ac:dyDescent="0.35">
      <c r="B3" s="2"/>
      <c r="C3" s="36" t="s">
        <v>41</v>
      </c>
      <c r="D3" s="37"/>
    </row>
    <row r="4" spans="2:4" x14ac:dyDescent="0.35">
      <c r="B4" s="33"/>
      <c r="C4" s="38"/>
      <c r="D4" s="3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CB35"/>
  <sheetViews>
    <sheetView topLeftCell="C1" zoomScale="75" zoomScaleNormal="75" workbookViewId="0">
      <pane ySplit="6" topLeftCell="A22" activePane="bottomLeft" state="frozen"/>
      <selection pane="bottomLeft" activeCell="AX18" sqref="AX18:AY18"/>
    </sheetView>
  </sheetViews>
  <sheetFormatPr defaultColWidth="9.1796875" defaultRowHeight="14.5" x14ac:dyDescent="0.35"/>
  <cols>
    <col min="1" max="2" width="2.7265625" style="5" customWidth="1"/>
    <col min="3" max="3" width="4.7265625" style="5" customWidth="1"/>
    <col min="4" max="5" width="9.1796875" style="5"/>
    <col min="6" max="6" width="54" style="5" bestFit="1" customWidth="1"/>
    <col min="7" max="7" width="4.7265625" style="5" hidden="1" customWidth="1"/>
    <col min="8" max="8" width="6.7265625" style="5" hidden="1" customWidth="1"/>
    <col min="9" max="9" width="12.7265625" style="5" hidden="1" customWidth="1"/>
    <col min="10" max="10" width="16.7265625" style="5" hidden="1" customWidth="1"/>
    <col min="11" max="11" width="13.7265625" style="5" hidden="1" customWidth="1"/>
    <col min="12" max="13" width="6.7265625" style="5" hidden="1" customWidth="1"/>
    <col min="14" max="14" width="0" style="5" hidden="1" customWidth="1"/>
    <col min="15" max="15" width="12.7265625" style="5" hidden="1" customWidth="1"/>
    <col min="16" max="16" width="0" style="5" hidden="1" customWidth="1"/>
    <col min="17" max="17" width="10.453125" style="5" hidden="1" customWidth="1"/>
    <col min="18" max="18" width="1.1796875" style="5" customWidth="1"/>
    <col min="19" max="19" width="4.26953125" style="5" customWidth="1"/>
    <col min="20" max="21" width="6" style="5" bestFit="1" customWidth="1"/>
    <col min="22" max="31" width="4.7265625" style="5" customWidth="1"/>
    <col min="32" max="32" width="4.7265625" style="109" customWidth="1"/>
    <col min="33" max="44" width="4.7265625" style="5" hidden="1" customWidth="1"/>
    <col min="45" max="48" width="3.26953125" style="5" hidden="1" customWidth="1"/>
    <col min="49" max="49" width="1.1796875" style="5" customWidth="1"/>
    <col min="50" max="50" width="7.90625" style="5" customWidth="1"/>
    <col min="51" max="62" width="4.7265625" style="5" customWidth="1"/>
    <col min="63" max="63" width="4.7265625" style="109" customWidth="1"/>
    <col min="64" max="75" width="8.7265625" style="5" customWidth="1"/>
    <col min="76" max="79" width="3.26953125" style="5" customWidth="1"/>
    <col min="80" max="81" width="2.7265625" style="5" customWidth="1"/>
    <col min="82" max="16384" width="9.1796875" style="5"/>
  </cols>
  <sheetData>
    <row r="2" spans="2:80" ht="120" customHeight="1" x14ac:dyDescent="0.3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99"/>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99"/>
      <c r="BL2" s="12"/>
      <c r="BM2" s="12"/>
      <c r="BN2" s="12"/>
      <c r="BO2" s="12"/>
      <c r="BP2" s="12"/>
      <c r="BQ2" s="12"/>
      <c r="BR2" s="12"/>
      <c r="BS2" s="12"/>
      <c r="BT2" s="12"/>
      <c r="BU2" s="12"/>
      <c r="BV2" s="12"/>
      <c r="BW2" s="12"/>
      <c r="BX2" s="12"/>
      <c r="BY2" s="12"/>
      <c r="BZ2" s="12"/>
      <c r="CA2" s="12"/>
      <c r="CB2" s="13"/>
    </row>
    <row r="3" spans="2:80" ht="22.5" customHeight="1" x14ac:dyDescent="0.3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100"/>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100"/>
      <c r="BL3" s="3"/>
      <c r="BM3" s="3"/>
      <c r="BN3" s="3"/>
      <c r="BO3" s="3"/>
      <c r="BP3" s="3"/>
      <c r="BQ3" s="3"/>
      <c r="BR3" s="3"/>
      <c r="BS3" s="3"/>
      <c r="BT3" s="3"/>
      <c r="BU3" s="3"/>
      <c r="BV3" s="3"/>
      <c r="BW3" s="3"/>
      <c r="BX3" s="3"/>
      <c r="BY3" s="3"/>
      <c r="BZ3" s="3"/>
      <c r="CA3" s="3"/>
      <c r="CB3" s="14"/>
    </row>
    <row r="4" spans="2:80" ht="45" customHeight="1" x14ac:dyDescent="0.35">
      <c r="B4" s="2"/>
      <c r="C4" s="143" t="s">
        <v>0</v>
      </c>
      <c r="D4" s="143" t="s">
        <v>44</v>
      </c>
      <c r="E4" s="143" t="s">
        <v>21</v>
      </c>
      <c r="F4" s="143" t="s">
        <v>45</v>
      </c>
      <c r="G4" s="143" t="s">
        <v>46</v>
      </c>
      <c r="H4" s="143" t="s">
        <v>47</v>
      </c>
      <c r="I4" s="143" t="s">
        <v>48</v>
      </c>
      <c r="J4" s="143" t="s">
        <v>49</v>
      </c>
      <c r="K4" s="143" t="s">
        <v>50</v>
      </c>
      <c r="L4" s="143" t="s">
        <v>51</v>
      </c>
      <c r="M4" s="143" t="s">
        <v>52</v>
      </c>
      <c r="N4" s="143" t="s">
        <v>53</v>
      </c>
      <c r="O4" s="143" t="s">
        <v>54</v>
      </c>
      <c r="P4" s="143" t="s">
        <v>55</v>
      </c>
      <c r="Q4" s="143" t="s">
        <v>56</v>
      </c>
      <c r="R4" s="3"/>
      <c r="S4" s="4" t="s">
        <v>2</v>
      </c>
      <c r="T4" s="15"/>
      <c r="U4" s="15"/>
      <c r="V4" s="15"/>
      <c r="W4" s="15"/>
      <c r="X4" s="15"/>
      <c r="Y4" s="15"/>
      <c r="Z4" s="15"/>
      <c r="AA4" s="15"/>
      <c r="AB4" s="15"/>
      <c r="AC4" s="15"/>
      <c r="AD4" s="15"/>
      <c r="AE4" s="15"/>
      <c r="AF4" s="101"/>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01"/>
      <c r="BL4" s="15"/>
      <c r="BM4" s="15"/>
      <c r="BN4" s="15"/>
      <c r="BO4" s="15"/>
      <c r="BP4" s="15"/>
      <c r="BQ4" s="15"/>
      <c r="BR4" s="15"/>
      <c r="BS4" s="15"/>
      <c r="BT4" s="15"/>
      <c r="BU4" s="15"/>
      <c r="BV4" s="15"/>
      <c r="BW4" s="15"/>
      <c r="BX4" s="15"/>
      <c r="BY4" s="15"/>
      <c r="BZ4" s="15"/>
      <c r="CA4" s="16"/>
      <c r="CB4" s="14"/>
    </row>
    <row r="5" spans="2:80" ht="45" customHeight="1" x14ac:dyDescent="0.35">
      <c r="B5" s="2"/>
      <c r="C5" s="143"/>
      <c r="D5" s="144"/>
      <c r="E5" s="144"/>
      <c r="F5" s="144"/>
      <c r="G5" s="144"/>
      <c r="H5" s="144"/>
      <c r="I5" s="144"/>
      <c r="J5" s="144"/>
      <c r="K5" s="144"/>
      <c r="L5" s="144"/>
      <c r="M5" s="144"/>
      <c r="N5" s="144"/>
      <c r="O5" s="144"/>
      <c r="P5" s="144"/>
      <c r="Q5" s="144"/>
      <c r="R5" s="3"/>
      <c r="S5" s="45">
        <v>2011</v>
      </c>
      <c r="T5" s="45">
        <v>2012</v>
      </c>
      <c r="U5" s="45">
        <v>2013</v>
      </c>
      <c r="V5" s="45">
        <v>2014</v>
      </c>
      <c r="W5" s="45">
        <v>2015</v>
      </c>
      <c r="X5" s="45">
        <v>2016</v>
      </c>
      <c r="Y5" s="45">
        <v>2017</v>
      </c>
      <c r="Z5" s="45">
        <v>2018</v>
      </c>
      <c r="AA5" s="45">
        <v>2019</v>
      </c>
      <c r="AB5" s="45">
        <v>2020</v>
      </c>
      <c r="AC5" s="45">
        <v>2021</v>
      </c>
      <c r="AD5" s="45">
        <v>2022</v>
      </c>
      <c r="AE5" s="45">
        <v>2023</v>
      </c>
      <c r="AF5" s="102">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102">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4.5" x14ac:dyDescent="0.3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103"/>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103"/>
      <c r="BL6" s="7"/>
      <c r="BM6" s="7"/>
      <c r="BN6" s="7"/>
      <c r="BO6" s="7"/>
      <c r="BP6" s="7"/>
      <c r="BQ6" s="7"/>
      <c r="BR6" s="7"/>
      <c r="BS6" s="7"/>
      <c r="BT6" s="7"/>
      <c r="BU6" s="7"/>
      <c r="BV6" s="7"/>
      <c r="BW6" s="7"/>
      <c r="BX6" s="7"/>
      <c r="BY6" s="7"/>
      <c r="BZ6" s="7"/>
      <c r="CA6" s="7"/>
      <c r="CB6" s="8"/>
    </row>
    <row r="7" spans="2:80" x14ac:dyDescent="0.35">
      <c r="B7" s="2"/>
      <c r="C7" s="17">
        <f t="shared" ref="C7:C18" si="0">C6+1</f>
        <v>1</v>
      </c>
      <c r="D7" s="84" t="s">
        <v>62</v>
      </c>
      <c r="E7" s="78" t="s">
        <v>63</v>
      </c>
      <c r="F7" s="84" t="s">
        <v>64</v>
      </c>
      <c r="G7" s="78" t="s">
        <v>65</v>
      </c>
      <c r="H7" s="84" t="s">
        <v>66</v>
      </c>
      <c r="I7" s="78" t="s">
        <v>67</v>
      </c>
      <c r="J7" s="84">
        <v>2011</v>
      </c>
      <c r="K7" s="78"/>
      <c r="L7" s="84" t="s">
        <v>68</v>
      </c>
      <c r="M7" s="78" t="s">
        <v>69</v>
      </c>
      <c r="N7" s="84" t="s">
        <v>70</v>
      </c>
      <c r="O7" s="20">
        <v>7.3566412786323454</v>
      </c>
      <c r="P7" s="19">
        <v>1.4091907941086015</v>
      </c>
      <c r="Q7" s="81">
        <v>1666.2820383041419</v>
      </c>
      <c r="R7" s="3"/>
      <c r="S7" s="85">
        <v>0.72624779151368979</v>
      </c>
      <c r="T7" s="20">
        <v>0.72624779151368979</v>
      </c>
      <c r="U7" s="19">
        <v>0.72624779151368979</v>
      </c>
      <c r="V7" s="20">
        <v>0.23547662401401898</v>
      </c>
      <c r="W7" s="19">
        <v>0</v>
      </c>
      <c r="X7" s="20">
        <v>0</v>
      </c>
      <c r="Y7" s="19">
        <v>0</v>
      </c>
      <c r="Z7" s="20">
        <v>0</v>
      </c>
      <c r="AA7" s="19">
        <v>0</v>
      </c>
      <c r="AB7" s="20">
        <v>0</v>
      </c>
      <c r="AC7" s="19">
        <v>0</v>
      </c>
      <c r="AD7" s="20">
        <v>0</v>
      </c>
      <c r="AE7" s="19">
        <v>0</v>
      </c>
      <c r="AF7" s="104">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858.74365303585125</v>
      </c>
      <c r="AY7" s="20">
        <v>858.74365303585125</v>
      </c>
      <c r="AZ7" s="19">
        <v>858.74365303585125</v>
      </c>
      <c r="BA7" s="20">
        <v>419.86936713357932</v>
      </c>
      <c r="BB7" s="19">
        <v>0</v>
      </c>
      <c r="BC7" s="20">
        <v>0</v>
      </c>
      <c r="BD7" s="19">
        <v>0</v>
      </c>
      <c r="BE7" s="20">
        <v>0</v>
      </c>
      <c r="BF7" s="19">
        <v>0</v>
      </c>
      <c r="BG7" s="20">
        <v>0</v>
      </c>
      <c r="BH7" s="19">
        <v>0</v>
      </c>
      <c r="BI7" s="20">
        <v>0</v>
      </c>
      <c r="BJ7" s="19">
        <v>0</v>
      </c>
      <c r="BK7" s="104">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5">
      <c r="B8" s="2"/>
      <c r="C8" s="44">
        <f t="shared" si="0"/>
        <v>2</v>
      </c>
      <c r="D8" s="86" t="s">
        <v>62</v>
      </c>
      <c r="E8" s="87" t="s">
        <v>63</v>
      </c>
      <c r="F8" s="86" t="s">
        <v>71</v>
      </c>
      <c r="G8" s="87" t="s">
        <v>65</v>
      </c>
      <c r="H8" s="86" t="s">
        <v>66</v>
      </c>
      <c r="I8" s="87" t="s">
        <v>67</v>
      </c>
      <c r="J8" s="86">
        <v>2011</v>
      </c>
      <c r="K8" s="87"/>
      <c r="L8" s="86" t="s">
        <v>68</v>
      </c>
      <c r="M8" s="87" t="s">
        <v>69</v>
      </c>
      <c r="N8" s="86" t="s">
        <v>70</v>
      </c>
      <c r="O8" s="62">
        <v>211.20836013685297</v>
      </c>
      <c r="P8" s="61">
        <v>24.643581199991221</v>
      </c>
      <c r="Q8" s="88">
        <v>175186.85395291305</v>
      </c>
      <c r="R8" s="3"/>
      <c r="S8" s="89">
        <v>12.252446313086571</v>
      </c>
      <c r="T8" s="62">
        <v>12.252446313086571</v>
      </c>
      <c r="U8" s="61">
        <v>12.252446313086571</v>
      </c>
      <c r="V8" s="62">
        <v>12.026215006202227</v>
      </c>
      <c r="W8" s="61">
        <v>8.6882151566064003</v>
      </c>
      <c r="X8" s="62">
        <v>0</v>
      </c>
      <c r="Y8" s="61">
        <v>0</v>
      </c>
      <c r="Z8" s="62">
        <v>0</v>
      </c>
      <c r="AA8" s="61">
        <v>0</v>
      </c>
      <c r="AB8" s="62">
        <v>0</v>
      </c>
      <c r="AC8" s="61">
        <v>0</v>
      </c>
      <c r="AD8" s="62">
        <v>0</v>
      </c>
      <c r="AE8" s="61">
        <v>0</v>
      </c>
      <c r="AF8" s="105">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88387.790108494184</v>
      </c>
      <c r="AY8" s="62">
        <v>88387.790108494184</v>
      </c>
      <c r="AZ8" s="61">
        <v>88387.790108494184</v>
      </c>
      <c r="BA8" s="62">
        <v>88185.481762298048</v>
      </c>
      <c r="BB8" s="61">
        <v>66080.266488069159</v>
      </c>
      <c r="BC8" s="62">
        <v>0</v>
      </c>
      <c r="BD8" s="61">
        <v>0</v>
      </c>
      <c r="BE8" s="62">
        <v>0</v>
      </c>
      <c r="BF8" s="61">
        <v>0</v>
      </c>
      <c r="BG8" s="62">
        <v>0</v>
      </c>
      <c r="BH8" s="61">
        <v>0</v>
      </c>
      <c r="BI8" s="62">
        <v>0</v>
      </c>
      <c r="BJ8" s="61">
        <v>0</v>
      </c>
      <c r="BK8" s="105">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35">
      <c r="B9" s="2"/>
      <c r="C9" s="21">
        <f t="shared" si="0"/>
        <v>3</v>
      </c>
      <c r="D9" s="90" t="s">
        <v>62</v>
      </c>
      <c r="E9" s="79" t="s">
        <v>63</v>
      </c>
      <c r="F9" s="90" t="s">
        <v>72</v>
      </c>
      <c r="G9" s="79" t="s">
        <v>65</v>
      </c>
      <c r="H9" s="90" t="s">
        <v>66</v>
      </c>
      <c r="I9" s="79" t="s">
        <v>67</v>
      </c>
      <c r="J9" s="90">
        <v>2011</v>
      </c>
      <c r="K9" s="79"/>
      <c r="L9" s="90" t="s">
        <v>68</v>
      </c>
      <c r="M9" s="79" t="s">
        <v>69</v>
      </c>
      <c r="N9" s="90" t="s">
        <v>73</v>
      </c>
      <c r="O9" s="24">
        <v>2369.3368348050653</v>
      </c>
      <c r="P9" s="23">
        <v>4.094450393075352</v>
      </c>
      <c r="Q9" s="82">
        <v>73228.858101242426</v>
      </c>
      <c r="R9" s="3"/>
      <c r="S9" s="91">
        <v>4.5775497079520679</v>
      </c>
      <c r="T9" s="24">
        <v>4.5775497079520679</v>
      </c>
      <c r="U9" s="23">
        <v>4.5775497079520679</v>
      </c>
      <c r="V9" s="24">
        <v>4.5775497079520679</v>
      </c>
      <c r="W9" s="23">
        <v>4.2587023030052844</v>
      </c>
      <c r="X9" s="24">
        <v>3.9103749438931845</v>
      </c>
      <c r="Y9" s="23">
        <v>3.1630347948697639</v>
      </c>
      <c r="Z9" s="24">
        <v>3.1424407054993275</v>
      </c>
      <c r="AA9" s="23">
        <v>3.809615469558211</v>
      </c>
      <c r="AB9" s="24">
        <v>1.807153136893773</v>
      </c>
      <c r="AC9" s="23">
        <v>0.25699440670636742</v>
      </c>
      <c r="AD9" s="24">
        <v>0.2568875094660657</v>
      </c>
      <c r="AE9" s="23">
        <v>0.2568875094660657</v>
      </c>
      <c r="AF9" s="105">
        <v>0.23843712463440192</v>
      </c>
      <c r="AG9" s="23">
        <v>0.23843712463440192</v>
      </c>
      <c r="AH9" s="24">
        <v>0.2012497721008378</v>
      </c>
      <c r="AI9" s="23">
        <v>0</v>
      </c>
      <c r="AJ9" s="24">
        <v>0</v>
      </c>
      <c r="AK9" s="23">
        <v>0</v>
      </c>
      <c r="AL9" s="24">
        <v>0</v>
      </c>
      <c r="AM9" s="23">
        <v>0</v>
      </c>
      <c r="AN9" s="24">
        <v>0</v>
      </c>
      <c r="AO9" s="23">
        <v>0</v>
      </c>
      <c r="AP9" s="24">
        <v>0</v>
      </c>
      <c r="AQ9" s="23">
        <v>0</v>
      </c>
      <c r="AR9" s="24">
        <v>0</v>
      </c>
      <c r="AS9" s="23">
        <v>0</v>
      </c>
      <c r="AT9" s="24">
        <v>0</v>
      </c>
      <c r="AU9" s="23">
        <v>0</v>
      </c>
      <c r="AV9" s="82">
        <v>0</v>
      </c>
      <c r="AW9" s="3"/>
      <c r="AX9" s="91">
        <v>80002.587018197781</v>
      </c>
      <c r="AY9" s="24">
        <v>80002.587018197781</v>
      </c>
      <c r="AZ9" s="23">
        <v>80002.587018197781</v>
      </c>
      <c r="BA9" s="24">
        <v>80002.587018197781</v>
      </c>
      <c r="BB9" s="23">
        <v>73116.472759006545</v>
      </c>
      <c r="BC9" s="24">
        <v>65593.682994264382</v>
      </c>
      <c r="BD9" s="23">
        <v>49453.455484759623</v>
      </c>
      <c r="BE9" s="24">
        <v>49273.0512618746</v>
      </c>
      <c r="BF9" s="23">
        <v>63681.955285807984</v>
      </c>
      <c r="BG9" s="24">
        <v>20434.984451106062</v>
      </c>
      <c r="BH9" s="23">
        <v>7357.9767826262687</v>
      </c>
      <c r="BI9" s="24">
        <v>6477.0212359202815</v>
      </c>
      <c r="BJ9" s="23">
        <v>6477.0212359202815</v>
      </c>
      <c r="BK9" s="105">
        <v>4783.5522285449606</v>
      </c>
      <c r="BL9" s="23">
        <v>4783.5522285449606</v>
      </c>
      <c r="BM9" s="24">
        <v>4346.3704073547833</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35">
      <c r="B10" s="2"/>
      <c r="C10" s="44">
        <f t="shared" si="0"/>
        <v>4</v>
      </c>
      <c r="D10" s="86" t="s">
        <v>62</v>
      </c>
      <c r="E10" s="87" t="s">
        <v>63</v>
      </c>
      <c r="F10" s="86" t="s">
        <v>74</v>
      </c>
      <c r="G10" s="87" t="s">
        <v>65</v>
      </c>
      <c r="H10" s="86" t="s">
        <v>66</v>
      </c>
      <c r="I10" s="87" t="s">
        <v>67</v>
      </c>
      <c r="J10" s="86">
        <v>2011</v>
      </c>
      <c r="K10" s="87"/>
      <c r="L10" s="86" t="s">
        <v>68</v>
      </c>
      <c r="M10" s="87" t="s">
        <v>69</v>
      </c>
      <c r="N10" s="86" t="s">
        <v>73</v>
      </c>
      <c r="O10" s="62">
        <v>1355.7400469728518</v>
      </c>
      <c r="P10" s="61">
        <v>2.7641623433476092</v>
      </c>
      <c r="Q10" s="88">
        <v>45997.681406297655</v>
      </c>
      <c r="R10" s="3"/>
      <c r="S10" s="89">
        <v>3.1239610355422922</v>
      </c>
      <c r="T10" s="62">
        <v>3.1239610355422922</v>
      </c>
      <c r="U10" s="61">
        <v>3.1239610355422922</v>
      </c>
      <c r="V10" s="62">
        <v>3.1239610355422922</v>
      </c>
      <c r="W10" s="61">
        <v>2.9362197569439079</v>
      </c>
      <c r="X10" s="62">
        <v>2.7311203182910551</v>
      </c>
      <c r="Y10" s="61">
        <v>2.305912699533708</v>
      </c>
      <c r="Z10" s="62">
        <v>2.2815266825966516</v>
      </c>
      <c r="AA10" s="61">
        <v>2.6743673998478892</v>
      </c>
      <c r="AB10" s="62">
        <v>1.4952929183031152</v>
      </c>
      <c r="AC10" s="61">
        <v>0.18598090402075973</v>
      </c>
      <c r="AD10" s="62">
        <v>0.18586648484949941</v>
      </c>
      <c r="AE10" s="61">
        <v>0.18586648484949941</v>
      </c>
      <c r="AF10" s="105">
        <v>0.18193484500017093</v>
      </c>
      <c r="AG10" s="61">
        <v>0.18193484500017093</v>
      </c>
      <c r="AH10" s="62">
        <v>0.17279102838795429</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50683.82241518316</v>
      </c>
      <c r="AY10" s="62">
        <v>50683.82241518316</v>
      </c>
      <c r="AZ10" s="61">
        <v>50683.82241518316</v>
      </c>
      <c r="BA10" s="62">
        <v>50683.82241518316</v>
      </c>
      <c r="BB10" s="61">
        <v>46629.193537739717</v>
      </c>
      <c r="BC10" s="62">
        <v>42199.682282049078</v>
      </c>
      <c r="BD10" s="61">
        <v>33016.517541754518</v>
      </c>
      <c r="BE10" s="62">
        <v>32802.896033385907</v>
      </c>
      <c r="BF10" s="61">
        <v>41287.036166519989</v>
      </c>
      <c r="BG10" s="62">
        <v>15822.687158037044</v>
      </c>
      <c r="BH10" s="61">
        <v>5143.056901041713</v>
      </c>
      <c r="BI10" s="62">
        <v>4200.1120384163905</v>
      </c>
      <c r="BJ10" s="61">
        <v>4200.1120384163905</v>
      </c>
      <c r="BK10" s="105">
        <v>3839.2463820224289</v>
      </c>
      <c r="BL10" s="61">
        <v>3839.2463820224289</v>
      </c>
      <c r="BM10" s="62">
        <v>3731.7498777862147</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35">
      <c r="B11" s="2"/>
      <c r="C11" s="21">
        <f t="shared" si="0"/>
        <v>5</v>
      </c>
      <c r="D11" s="90" t="s">
        <v>62</v>
      </c>
      <c r="E11" s="79" t="s">
        <v>63</v>
      </c>
      <c r="F11" s="90" t="s">
        <v>75</v>
      </c>
      <c r="G11" s="79" t="s">
        <v>65</v>
      </c>
      <c r="H11" s="90" t="s">
        <v>66</v>
      </c>
      <c r="I11" s="79" t="s">
        <v>67</v>
      </c>
      <c r="J11" s="90">
        <v>2011</v>
      </c>
      <c r="K11" s="79"/>
      <c r="L11" s="90" t="s">
        <v>68</v>
      </c>
      <c r="M11" s="79" t="s">
        <v>69</v>
      </c>
      <c r="N11" s="90" t="s">
        <v>76</v>
      </c>
      <c r="O11" s="24">
        <v>182.83849489283992</v>
      </c>
      <c r="P11" s="23">
        <v>95.777059716054936</v>
      </c>
      <c r="Q11" s="82">
        <v>186461.6729300716</v>
      </c>
      <c r="R11" s="3"/>
      <c r="S11" s="91">
        <v>57.204226587127764</v>
      </c>
      <c r="T11" s="24">
        <v>57.204226587127764</v>
      </c>
      <c r="U11" s="23">
        <v>57.204226587127764</v>
      </c>
      <c r="V11" s="24">
        <v>57.204226587127764</v>
      </c>
      <c r="W11" s="23">
        <v>57.204226587127764</v>
      </c>
      <c r="X11" s="24">
        <v>57.204226587127764</v>
      </c>
      <c r="Y11" s="23">
        <v>57.204226587127764</v>
      </c>
      <c r="Z11" s="24">
        <v>57.204226587127764</v>
      </c>
      <c r="AA11" s="23">
        <v>57.204226587127764</v>
      </c>
      <c r="AB11" s="24">
        <v>57.204226587127764</v>
      </c>
      <c r="AC11" s="23">
        <v>57.204226587127764</v>
      </c>
      <c r="AD11" s="24">
        <v>57.204226587127764</v>
      </c>
      <c r="AE11" s="23">
        <v>57.204226587127764</v>
      </c>
      <c r="AF11" s="105">
        <v>57.204226587127764</v>
      </c>
      <c r="AG11" s="23">
        <v>57.204226587127764</v>
      </c>
      <c r="AH11" s="24">
        <v>57.204226587127764</v>
      </c>
      <c r="AI11" s="23">
        <v>57.204226587127764</v>
      </c>
      <c r="AJ11" s="24">
        <v>57.204226587127764</v>
      </c>
      <c r="AK11" s="23">
        <v>51.596438867808821</v>
      </c>
      <c r="AL11" s="24">
        <v>0</v>
      </c>
      <c r="AM11" s="23">
        <v>0</v>
      </c>
      <c r="AN11" s="24">
        <v>0</v>
      </c>
      <c r="AO11" s="23">
        <v>0</v>
      </c>
      <c r="AP11" s="24">
        <v>0</v>
      </c>
      <c r="AQ11" s="23">
        <v>0</v>
      </c>
      <c r="AR11" s="24">
        <v>0</v>
      </c>
      <c r="AS11" s="23">
        <v>0</v>
      </c>
      <c r="AT11" s="24">
        <v>0</v>
      </c>
      <c r="AU11" s="23">
        <v>0</v>
      </c>
      <c r="AV11" s="82">
        <v>0</v>
      </c>
      <c r="AW11" s="3"/>
      <c r="AX11" s="91">
        <v>111038.34610440543</v>
      </c>
      <c r="AY11" s="24">
        <v>111038.34610440543</v>
      </c>
      <c r="AZ11" s="23">
        <v>111038.34610440543</v>
      </c>
      <c r="BA11" s="24">
        <v>111038.34610440543</v>
      </c>
      <c r="BB11" s="23">
        <v>111038.34610440543</v>
      </c>
      <c r="BC11" s="24">
        <v>111038.34610440543</v>
      </c>
      <c r="BD11" s="23">
        <v>111038.34610440543</v>
      </c>
      <c r="BE11" s="24">
        <v>111038.34610440543</v>
      </c>
      <c r="BF11" s="23">
        <v>111038.34610440543</v>
      </c>
      <c r="BG11" s="24">
        <v>111038.34610440543</v>
      </c>
      <c r="BH11" s="23">
        <v>111038.34610440543</v>
      </c>
      <c r="BI11" s="24">
        <v>111038.34610440543</v>
      </c>
      <c r="BJ11" s="23">
        <v>111038.34610440543</v>
      </c>
      <c r="BK11" s="105">
        <v>111038.34610440543</v>
      </c>
      <c r="BL11" s="23">
        <v>111038.34610440543</v>
      </c>
      <c r="BM11" s="24">
        <v>111038.34610440543</v>
      </c>
      <c r="BN11" s="23">
        <v>111038.34610440543</v>
      </c>
      <c r="BO11" s="24">
        <v>111038.34610440543</v>
      </c>
      <c r="BP11" s="23">
        <v>106024.53001725482</v>
      </c>
      <c r="BQ11" s="24">
        <v>0</v>
      </c>
      <c r="BR11" s="23">
        <v>0</v>
      </c>
      <c r="BS11" s="24">
        <v>0</v>
      </c>
      <c r="BT11" s="23">
        <v>0</v>
      </c>
      <c r="BU11" s="24">
        <v>0</v>
      </c>
      <c r="BV11" s="23">
        <v>0</v>
      </c>
      <c r="BW11" s="24">
        <v>0</v>
      </c>
      <c r="BX11" s="23">
        <v>0</v>
      </c>
      <c r="BY11" s="24">
        <v>0</v>
      </c>
      <c r="BZ11" s="23">
        <v>0</v>
      </c>
      <c r="CA11" s="82">
        <v>0</v>
      </c>
      <c r="CB11" s="14"/>
    </row>
    <row r="12" spans="2:80" x14ac:dyDescent="0.35">
      <c r="B12" s="2"/>
      <c r="C12" s="44">
        <f t="shared" si="0"/>
        <v>6</v>
      </c>
      <c r="D12" s="86" t="s">
        <v>62</v>
      </c>
      <c r="E12" s="87" t="s">
        <v>63</v>
      </c>
      <c r="F12" s="86" t="s">
        <v>77</v>
      </c>
      <c r="G12" s="87" t="s">
        <v>65</v>
      </c>
      <c r="H12" s="86" t="s">
        <v>66</v>
      </c>
      <c r="I12" s="87" t="s">
        <v>67</v>
      </c>
      <c r="J12" s="86">
        <v>2011</v>
      </c>
      <c r="K12" s="87"/>
      <c r="L12" s="86" t="s">
        <v>68</v>
      </c>
      <c r="M12" s="87" t="s">
        <v>78</v>
      </c>
      <c r="N12" s="86" t="s">
        <v>73</v>
      </c>
      <c r="O12" s="62">
        <v>0</v>
      </c>
      <c r="P12" s="61">
        <v>0</v>
      </c>
      <c r="Q12" s="88">
        <v>0</v>
      </c>
      <c r="R12" s="3"/>
      <c r="S12" s="89">
        <v>0</v>
      </c>
      <c r="T12" s="62">
        <v>0</v>
      </c>
      <c r="U12" s="61">
        <v>0</v>
      </c>
      <c r="V12" s="62">
        <v>0</v>
      </c>
      <c r="W12" s="61">
        <v>0</v>
      </c>
      <c r="X12" s="62">
        <v>0</v>
      </c>
      <c r="Y12" s="61">
        <v>0</v>
      </c>
      <c r="Z12" s="62">
        <v>0</v>
      </c>
      <c r="AA12" s="61">
        <v>0</v>
      </c>
      <c r="AB12" s="62">
        <v>0</v>
      </c>
      <c r="AC12" s="61">
        <v>0</v>
      </c>
      <c r="AD12" s="62">
        <v>0</v>
      </c>
      <c r="AE12" s="61">
        <v>0</v>
      </c>
      <c r="AF12" s="105">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0</v>
      </c>
      <c r="BA12" s="62">
        <v>0</v>
      </c>
      <c r="BB12" s="61">
        <v>0</v>
      </c>
      <c r="BC12" s="62">
        <v>0</v>
      </c>
      <c r="BD12" s="61">
        <v>0</v>
      </c>
      <c r="BE12" s="62">
        <v>0</v>
      </c>
      <c r="BF12" s="61">
        <v>0</v>
      </c>
      <c r="BG12" s="62">
        <v>0</v>
      </c>
      <c r="BH12" s="61">
        <v>0</v>
      </c>
      <c r="BI12" s="62">
        <v>0</v>
      </c>
      <c r="BJ12" s="61">
        <v>0</v>
      </c>
      <c r="BK12" s="105">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35">
      <c r="B13" s="2"/>
      <c r="C13" s="21">
        <f t="shared" si="0"/>
        <v>7</v>
      </c>
      <c r="D13" s="90" t="s">
        <v>62</v>
      </c>
      <c r="E13" s="79" t="s">
        <v>79</v>
      </c>
      <c r="F13" s="90" t="s">
        <v>80</v>
      </c>
      <c r="G13" s="79" t="s">
        <v>65</v>
      </c>
      <c r="H13" s="90" t="s">
        <v>81</v>
      </c>
      <c r="I13" s="79" t="s">
        <v>82</v>
      </c>
      <c r="J13" s="90">
        <v>2011</v>
      </c>
      <c r="K13" s="79"/>
      <c r="L13" s="90" t="s">
        <v>68</v>
      </c>
      <c r="M13" s="79" t="s">
        <v>83</v>
      </c>
      <c r="N13" s="90" t="s">
        <v>84</v>
      </c>
      <c r="O13" s="24">
        <v>1</v>
      </c>
      <c r="P13" s="23">
        <v>50</v>
      </c>
      <c r="Q13" s="82">
        <v>1480.646</v>
      </c>
      <c r="R13" s="3"/>
      <c r="S13" s="91">
        <v>37.923499999999997</v>
      </c>
      <c r="T13" s="24">
        <v>0</v>
      </c>
      <c r="U13" s="23">
        <v>0</v>
      </c>
      <c r="V13" s="24">
        <v>0</v>
      </c>
      <c r="W13" s="23">
        <v>0</v>
      </c>
      <c r="X13" s="24">
        <v>0</v>
      </c>
      <c r="Y13" s="23">
        <v>0</v>
      </c>
      <c r="Z13" s="24">
        <v>0</v>
      </c>
      <c r="AA13" s="23">
        <v>0</v>
      </c>
      <c r="AB13" s="24">
        <v>0</v>
      </c>
      <c r="AC13" s="23">
        <v>0</v>
      </c>
      <c r="AD13" s="24">
        <v>0</v>
      </c>
      <c r="AE13" s="23">
        <v>0</v>
      </c>
      <c r="AF13" s="105">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1480.646</v>
      </c>
      <c r="AY13" s="24">
        <v>0</v>
      </c>
      <c r="AZ13" s="23">
        <v>0</v>
      </c>
      <c r="BA13" s="24">
        <v>0</v>
      </c>
      <c r="BB13" s="23">
        <v>0</v>
      </c>
      <c r="BC13" s="24">
        <v>0</v>
      </c>
      <c r="BD13" s="23">
        <v>0</v>
      </c>
      <c r="BE13" s="24">
        <v>0</v>
      </c>
      <c r="BF13" s="23">
        <v>0</v>
      </c>
      <c r="BG13" s="24">
        <v>0</v>
      </c>
      <c r="BH13" s="23">
        <v>0</v>
      </c>
      <c r="BI13" s="24">
        <v>0</v>
      </c>
      <c r="BJ13" s="23">
        <v>0</v>
      </c>
      <c r="BK13" s="105">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35">
      <c r="B14" s="2"/>
      <c r="C14" s="44">
        <f t="shared" si="0"/>
        <v>8</v>
      </c>
      <c r="D14" s="86" t="s">
        <v>62</v>
      </c>
      <c r="E14" s="87" t="s">
        <v>79</v>
      </c>
      <c r="F14" s="86" t="s">
        <v>85</v>
      </c>
      <c r="G14" s="87" t="s">
        <v>65</v>
      </c>
      <c r="H14" s="86" t="s">
        <v>81</v>
      </c>
      <c r="I14" s="87" t="s">
        <v>67</v>
      </c>
      <c r="J14" s="86">
        <v>2011</v>
      </c>
      <c r="K14" s="87"/>
      <c r="L14" s="86" t="s">
        <v>68</v>
      </c>
      <c r="M14" s="87" t="s">
        <v>69</v>
      </c>
      <c r="N14" s="86" t="s">
        <v>86</v>
      </c>
      <c r="O14" s="62">
        <v>103</v>
      </c>
      <c r="P14" s="61">
        <v>129.92517870365421</v>
      </c>
      <c r="Q14" s="88">
        <v>406826.51701650041</v>
      </c>
      <c r="R14" s="3"/>
      <c r="S14" s="89">
        <v>139.12629848361604</v>
      </c>
      <c r="T14" s="62">
        <v>139.12629848361604</v>
      </c>
      <c r="U14" s="61">
        <v>139.12629848361604</v>
      </c>
      <c r="V14" s="62">
        <v>86.932477645986467</v>
      </c>
      <c r="W14" s="61">
        <v>86.932477645986467</v>
      </c>
      <c r="X14" s="62">
        <v>86.932477645986467</v>
      </c>
      <c r="Y14" s="61">
        <v>16.432049464388736</v>
      </c>
      <c r="Z14" s="62">
        <v>16.432049464388736</v>
      </c>
      <c r="AA14" s="61">
        <v>16.432049464388736</v>
      </c>
      <c r="AB14" s="62">
        <v>16.432049464388736</v>
      </c>
      <c r="AC14" s="61">
        <v>15.12550451328673</v>
      </c>
      <c r="AD14" s="62">
        <v>15.12550451328673</v>
      </c>
      <c r="AE14" s="61">
        <v>0</v>
      </c>
      <c r="AF14" s="105">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377754.33651140938</v>
      </c>
      <c r="AY14" s="62">
        <v>377754.33651140938</v>
      </c>
      <c r="AZ14" s="61">
        <v>377754.33651140938</v>
      </c>
      <c r="BA14" s="62">
        <v>229493.99833961637</v>
      </c>
      <c r="BB14" s="61">
        <v>229493.99833961637</v>
      </c>
      <c r="BC14" s="62">
        <v>229493.99833961637</v>
      </c>
      <c r="BD14" s="61">
        <v>47857.25069977776</v>
      </c>
      <c r="BE14" s="62">
        <v>47857.25069977776</v>
      </c>
      <c r="BF14" s="61">
        <v>47857.25069977776</v>
      </c>
      <c r="BG14" s="62">
        <v>47857.25069977776</v>
      </c>
      <c r="BH14" s="61">
        <v>39265.969454098878</v>
      </c>
      <c r="BI14" s="62">
        <v>39265.969454098878</v>
      </c>
      <c r="BJ14" s="61">
        <v>0</v>
      </c>
      <c r="BK14" s="105">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35">
      <c r="B15" s="2"/>
      <c r="C15" s="21">
        <f t="shared" si="0"/>
        <v>9</v>
      </c>
      <c r="D15" s="90" t="s">
        <v>62</v>
      </c>
      <c r="E15" s="79" t="s">
        <v>79</v>
      </c>
      <c r="F15" s="90" t="s">
        <v>87</v>
      </c>
      <c r="G15" s="79" t="s">
        <v>65</v>
      </c>
      <c r="H15" s="90" t="s">
        <v>81</v>
      </c>
      <c r="I15" s="79" t="s">
        <v>67</v>
      </c>
      <c r="J15" s="90">
        <v>2011</v>
      </c>
      <c r="K15" s="79"/>
      <c r="L15" s="90" t="s">
        <v>68</v>
      </c>
      <c r="M15" s="79" t="s">
        <v>69</v>
      </c>
      <c r="N15" s="90" t="s">
        <v>86</v>
      </c>
      <c r="O15" s="24">
        <v>7</v>
      </c>
      <c r="P15" s="23">
        <v>72.854996298003456</v>
      </c>
      <c r="Q15" s="82">
        <v>541038.31343438651</v>
      </c>
      <c r="R15" s="3"/>
      <c r="S15" s="91">
        <v>54.330899871485869</v>
      </c>
      <c r="T15" s="24">
        <v>54.330899871485869</v>
      </c>
      <c r="U15" s="23">
        <v>54.330899871485869</v>
      </c>
      <c r="V15" s="24">
        <v>54.330899871485869</v>
      </c>
      <c r="W15" s="23">
        <v>54.330899871485869</v>
      </c>
      <c r="X15" s="24">
        <v>54.330899871485869</v>
      </c>
      <c r="Y15" s="23">
        <v>54.330899871485869</v>
      </c>
      <c r="Z15" s="24">
        <v>54.330899871485869</v>
      </c>
      <c r="AA15" s="23">
        <v>54.330899871485869</v>
      </c>
      <c r="AB15" s="24">
        <v>54.330899871485869</v>
      </c>
      <c r="AC15" s="23">
        <v>54.330899871485869</v>
      </c>
      <c r="AD15" s="24">
        <v>53.268935062079727</v>
      </c>
      <c r="AE15" s="23">
        <v>53.268935062079727</v>
      </c>
      <c r="AF15" s="105">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408837.96129194542</v>
      </c>
      <c r="AY15" s="24">
        <v>408837.96129194542</v>
      </c>
      <c r="AZ15" s="23">
        <v>408837.96129194542</v>
      </c>
      <c r="BA15" s="24">
        <v>408837.96129194542</v>
      </c>
      <c r="BB15" s="23">
        <v>408837.96129194542</v>
      </c>
      <c r="BC15" s="24">
        <v>408837.96129194542</v>
      </c>
      <c r="BD15" s="23">
        <v>408837.96129194542</v>
      </c>
      <c r="BE15" s="24">
        <v>408837.96129194542</v>
      </c>
      <c r="BF15" s="23">
        <v>408837.96129194542</v>
      </c>
      <c r="BG15" s="24">
        <v>408837.96129194542</v>
      </c>
      <c r="BH15" s="23">
        <v>408837.96129194542</v>
      </c>
      <c r="BI15" s="24">
        <v>373741.6728002124</v>
      </c>
      <c r="BJ15" s="23">
        <v>373741.6728002124</v>
      </c>
      <c r="BK15" s="105">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35">
      <c r="B16" s="2"/>
      <c r="C16" s="44">
        <f t="shared" si="0"/>
        <v>10</v>
      </c>
      <c r="D16" s="86" t="s">
        <v>62</v>
      </c>
      <c r="E16" s="87" t="s">
        <v>88</v>
      </c>
      <c r="F16" s="86" t="s">
        <v>89</v>
      </c>
      <c r="G16" s="87" t="s">
        <v>65</v>
      </c>
      <c r="H16" s="86" t="s">
        <v>88</v>
      </c>
      <c r="I16" s="87" t="s">
        <v>82</v>
      </c>
      <c r="J16" s="86">
        <v>2011</v>
      </c>
      <c r="K16" s="87"/>
      <c r="L16" s="86" t="s">
        <v>68</v>
      </c>
      <c r="M16" s="87" t="s">
        <v>83</v>
      </c>
      <c r="N16" s="86" t="s">
        <v>84</v>
      </c>
      <c r="O16" s="62">
        <v>3</v>
      </c>
      <c r="P16" s="61">
        <v>581</v>
      </c>
      <c r="Q16" s="88">
        <v>28741.55</v>
      </c>
      <c r="R16" s="3"/>
      <c r="S16" s="89">
        <v>489.64359999999999</v>
      </c>
      <c r="T16" s="62">
        <v>0</v>
      </c>
      <c r="U16" s="61">
        <v>0</v>
      </c>
      <c r="V16" s="62">
        <v>0</v>
      </c>
      <c r="W16" s="61">
        <v>0</v>
      </c>
      <c r="X16" s="62">
        <v>0</v>
      </c>
      <c r="Y16" s="61">
        <v>0</v>
      </c>
      <c r="Z16" s="62">
        <v>0</v>
      </c>
      <c r="AA16" s="61">
        <v>0</v>
      </c>
      <c r="AB16" s="62">
        <v>0</v>
      </c>
      <c r="AC16" s="61">
        <v>0</v>
      </c>
      <c r="AD16" s="62">
        <v>0</v>
      </c>
      <c r="AE16" s="61">
        <v>0</v>
      </c>
      <c r="AF16" s="105">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28741.55</v>
      </c>
      <c r="AY16" s="62">
        <v>0</v>
      </c>
      <c r="AZ16" s="61">
        <v>0</v>
      </c>
      <c r="BA16" s="62">
        <v>0</v>
      </c>
      <c r="BB16" s="61">
        <v>0</v>
      </c>
      <c r="BC16" s="62">
        <v>0</v>
      </c>
      <c r="BD16" s="61">
        <v>0</v>
      </c>
      <c r="BE16" s="62">
        <v>0</v>
      </c>
      <c r="BF16" s="61">
        <v>0</v>
      </c>
      <c r="BG16" s="62">
        <v>0</v>
      </c>
      <c r="BH16" s="61">
        <v>0</v>
      </c>
      <c r="BI16" s="62">
        <v>0</v>
      </c>
      <c r="BJ16" s="61">
        <v>0</v>
      </c>
      <c r="BK16" s="105">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35">
      <c r="B17" s="2"/>
      <c r="C17" s="21">
        <f t="shared" si="0"/>
        <v>11</v>
      </c>
      <c r="D17" s="90" t="s">
        <v>62</v>
      </c>
      <c r="E17" s="79" t="s">
        <v>90</v>
      </c>
      <c r="F17" s="90" t="s">
        <v>91</v>
      </c>
      <c r="G17" s="79" t="s">
        <v>65</v>
      </c>
      <c r="H17" s="90" t="s">
        <v>81</v>
      </c>
      <c r="I17" s="79" t="s">
        <v>67</v>
      </c>
      <c r="J17" s="90">
        <v>2011</v>
      </c>
      <c r="K17" s="79"/>
      <c r="L17" s="90" t="s">
        <v>68</v>
      </c>
      <c r="M17" s="79" t="s">
        <v>92</v>
      </c>
      <c r="N17" s="90" t="s">
        <v>86</v>
      </c>
      <c r="O17" s="24">
        <v>4</v>
      </c>
      <c r="P17" s="23">
        <v>82.864320000000006</v>
      </c>
      <c r="Q17" s="82">
        <v>281832.16846399999</v>
      </c>
      <c r="R17" s="3"/>
      <c r="S17" s="91">
        <v>43.0894464</v>
      </c>
      <c r="T17" s="24">
        <v>43.0894464</v>
      </c>
      <c r="U17" s="23">
        <v>43.0894464</v>
      </c>
      <c r="V17" s="24">
        <v>43.0894464</v>
      </c>
      <c r="W17" s="23">
        <v>43.0894464</v>
      </c>
      <c r="X17" s="24">
        <v>43.0894464</v>
      </c>
      <c r="Y17" s="23">
        <v>43.0894464</v>
      </c>
      <c r="Z17" s="24">
        <v>43.0894464</v>
      </c>
      <c r="AA17" s="23">
        <v>43.0894464</v>
      </c>
      <c r="AB17" s="24">
        <v>43.0894464</v>
      </c>
      <c r="AC17" s="23">
        <v>43.0894464</v>
      </c>
      <c r="AD17" s="24">
        <v>43.0894464</v>
      </c>
      <c r="AE17" s="23">
        <v>43.0894464</v>
      </c>
      <c r="AF17" s="105">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146552.72760128</v>
      </c>
      <c r="AY17" s="24">
        <v>146552.72760128</v>
      </c>
      <c r="AZ17" s="23">
        <v>146552.72760128</v>
      </c>
      <c r="BA17" s="24">
        <v>146552.72760128</v>
      </c>
      <c r="BB17" s="23">
        <v>146552.72760128</v>
      </c>
      <c r="BC17" s="24">
        <v>146552.72760128</v>
      </c>
      <c r="BD17" s="23">
        <v>146552.72760128</v>
      </c>
      <c r="BE17" s="24">
        <v>146552.72760128</v>
      </c>
      <c r="BF17" s="23">
        <v>146552.72760128</v>
      </c>
      <c r="BG17" s="24">
        <v>146552.72760128</v>
      </c>
      <c r="BH17" s="23">
        <v>146552.72760128</v>
      </c>
      <c r="BI17" s="24">
        <v>146552.72760128</v>
      </c>
      <c r="BJ17" s="23">
        <v>146552.72760128</v>
      </c>
      <c r="BK17" s="105">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35">
      <c r="B18" s="2"/>
      <c r="C18" s="57">
        <f t="shared" si="0"/>
        <v>12</v>
      </c>
      <c r="D18" s="92" t="s">
        <v>62</v>
      </c>
      <c r="E18" s="93" t="s">
        <v>90</v>
      </c>
      <c r="F18" s="92" t="s">
        <v>93</v>
      </c>
      <c r="G18" s="93" t="s">
        <v>65</v>
      </c>
      <c r="H18" s="92" t="s">
        <v>81</v>
      </c>
      <c r="I18" s="93" t="s">
        <v>67</v>
      </c>
      <c r="J18" s="92">
        <v>2011</v>
      </c>
      <c r="K18" s="93"/>
      <c r="L18" s="92" t="s">
        <v>68</v>
      </c>
      <c r="M18" s="93" t="s">
        <v>92</v>
      </c>
      <c r="N18" s="92" t="s">
        <v>86</v>
      </c>
      <c r="O18" s="66">
        <v>2.0025505065856595</v>
      </c>
      <c r="P18" s="65">
        <v>256.33896232523409</v>
      </c>
      <c r="Q18" s="94">
        <v>1316556.9105024023</v>
      </c>
      <c r="R18" s="3"/>
      <c r="S18" s="95">
        <v>128.16948116261705</v>
      </c>
      <c r="T18" s="66">
        <v>128.16948116261705</v>
      </c>
      <c r="U18" s="65">
        <v>128.16948116261705</v>
      </c>
      <c r="V18" s="66">
        <v>128.16948116261705</v>
      </c>
      <c r="W18" s="65">
        <v>128.16948116261705</v>
      </c>
      <c r="X18" s="66">
        <v>128.16948116261705</v>
      </c>
      <c r="Y18" s="65">
        <v>128.16948116261705</v>
      </c>
      <c r="Z18" s="66">
        <v>128.16948116261705</v>
      </c>
      <c r="AA18" s="65">
        <v>128.16948116261705</v>
      </c>
      <c r="AB18" s="66">
        <v>128.16948116261705</v>
      </c>
      <c r="AC18" s="65">
        <v>128.16948116261705</v>
      </c>
      <c r="AD18" s="66">
        <v>128.16948116261705</v>
      </c>
      <c r="AE18" s="65">
        <v>128.16948116261705</v>
      </c>
      <c r="AF18" s="106">
        <v>128.16948116261705</v>
      </c>
      <c r="AG18" s="65">
        <v>128.16948116261705</v>
      </c>
      <c r="AH18" s="66">
        <v>128.16948116261705</v>
      </c>
      <c r="AI18" s="65">
        <v>128.16948116261705</v>
      </c>
      <c r="AJ18" s="66">
        <v>128.16948116261705</v>
      </c>
      <c r="AK18" s="65">
        <v>128.16948116261705</v>
      </c>
      <c r="AL18" s="66">
        <v>128.16948116261705</v>
      </c>
      <c r="AM18" s="65">
        <v>128.16948116261705</v>
      </c>
      <c r="AN18" s="66">
        <v>128.16948116261705</v>
      </c>
      <c r="AO18" s="65">
        <v>128.16948116261705</v>
      </c>
      <c r="AP18" s="66">
        <v>128.16948116261705</v>
      </c>
      <c r="AQ18" s="65">
        <v>128.16948116261705</v>
      </c>
      <c r="AR18" s="66">
        <v>128.16948116261705</v>
      </c>
      <c r="AS18" s="65">
        <v>0</v>
      </c>
      <c r="AT18" s="66">
        <v>0</v>
      </c>
      <c r="AU18" s="65">
        <v>0</v>
      </c>
      <c r="AV18" s="94">
        <v>0</v>
      </c>
      <c r="AW18" s="3"/>
      <c r="AX18" s="95">
        <v>658278.45525120117</v>
      </c>
      <c r="AY18" s="66">
        <v>658278.45525120117</v>
      </c>
      <c r="AZ18" s="65">
        <v>658278.45525120117</v>
      </c>
      <c r="BA18" s="66">
        <v>658278.45525120117</v>
      </c>
      <c r="BB18" s="65">
        <v>658278.45525120117</v>
      </c>
      <c r="BC18" s="66">
        <v>658278.45525120117</v>
      </c>
      <c r="BD18" s="65">
        <v>658278.45525120117</v>
      </c>
      <c r="BE18" s="66">
        <v>658278.45525120117</v>
      </c>
      <c r="BF18" s="65">
        <v>658278.45525120117</v>
      </c>
      <c r="BG18" s="66">
        <v>658278.45525120117</v>
      </c>
      <c r="BH18" s="65">
        <v>658278.45525120117</v>
      </c>
      <c r="BI18" s="66">
        <v>658278.45525120117</v>
      </c>
      <c r="BJ18" s="65">
        <v>658278.45525120117</v>
      </c>
      <c r="BK18" s="106">
        <v>658278.45525120117</v>
      </c>
      <c r="BL18" s="65">
        <v>658278.45525120117</v>
      </c>
      <c r="BM18" s="66">
        <v>658278.45525120117</v>
      </c>
      <c r="BN18" s="65">
        <v>658278.45525120117</v>
      </c>
      <c r="BO18" s="66">
        <v>658278.45525120117</v>
      </c>
      <c r="BP18" s="65">
        <v>658278.45525120117</v>
      </c>
      <c r="BQ18" s="66">
        <v>658278.45525120117</v>
      </c>
      <c r="BR18" s="65">
        <v>658278.45525120117</v>
      </c>
      <c r="BS18" s="66">
        <v>658278.45525120117</v>
      </c>
      <c r="BT18" s="65">
        <v>658278.45525120117</v>
      </c>
      <c r="BU18" s="66">
        <v>658278.45525120117</v>
      </c>
      <c r="BV18" s="65">
        <v>658278.45525120117</v>
      </c>
      <c r="BW18" s="66">
        <v>658278.45525120117</v>
      </c>
      <c r="BX18" s="65">
        <v>0</v>
      </c>
      <c r="BY18" s="66">
        <v>0</v>
      </c>
      <c r="BZ18" s="65">
        <v>0</v>
      </c>
      <c r="CA18" s="94">
        <v>0</v>
      </c>
      <c r="CB18" s="14"/>
    </row>
    <row r="19" spans="2:80" s="9" customFormat="1" ht="4.5" x14ac:dyDescent="0.35">
      <c r="B19" s="6"/>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103"/>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103"/>
      <c r="BL19" s="7"/>
      <c r="BM19" s="7"/>
      <c r="BN19" s="7"/>
      <c r="BO19" s="7"/>
      <c r="BP19" s="7"/>
      <c r="BQ19" s="7"/>
      <c r="BR19" s="7"/>
      <c r="BS19" s="7"/>
      <c r="BT19" s="7"/>
      <c r="BU19" s="7"/>
      <c r="BV19" s="7"/>
      <c r="BW19" s="7"/>
      <c r="BX19" s="7"/>
      <c r="BY19" s="7"/>
      <c r="BZ19" s="7"/>
      <c r="CA19" s="7"/>
      <c r="CB19" s="8"/>
    </row>
    <row r="20" spans="2:80" x14ac:dyDescent="0.35">
      <c r="B20" s="2"/>
      <c r="C20" s="4" t="s">
        <v>11</v>
      </c>
      <c r="D20" s="96"/>
      <c r="E20" s="96"/>
      <c r="F20" s="96"/>
      <c r="G20" s="96"/>
      <c r="H20" s="96"/>
      <c r="I20" s="96"/>
      <c r="J20" s="96"/>
      <c r="K20" s="96"/>
      <c r="L20" s="96"/>
      <c r="M20" s="96"/>
      <c r="N20" s="96"/>
      <c r="O20" s="96"/>
      <c r="P20" s="10">
        <f>SUM(P$7:P18)</f>
        <v>1301.6719017734695</v>
      </c>
      <c r="Q20" s="10">
        <f>SUM(Q$7:Q18)</f>
        <v>3059017.4538461184</v>
      </c>
      <c r="R20" s="3"/>
      <c r="S20" s="10">
        <f>SUM(S$7:S18)</f>
        <v>970.16765735294143</v>
      </c>
      <c r="T20" s="10">
        <f>SUM(T$7:T18)</f>
        <v>442.60055735294134</v>
      </c>
      <c r="U20" s="10">
        <f>SUM(U$7:U18)</f>
        <v>442.60055735294134</v>
      </c>
      <c r="V20" s="10">
        <f>SUM(V$7:V18)</f>
        <v>389.68973404092776</v>
      </c>
      <c r="W20" s="10">
        <f>SUM(W$7:W18)</f>
        <v>385.60966888377271</v>
      </c>
      <c r="X20" s="10">
        <f>SUM(X$7:X18)</f>
        <v>376.36802692940137</v>
      </c>
      <c r="Y20" s="10">
        <f>SUM(Y$7:Y18)</f>
        <v>304.69505098002287</v>
      </c>
      <c r="Z20" s="10">
        <f>SUM(Z$7:Z18)</f>
        <v>304.65007087371538</v>
      </c>
      <c r="AA20" s="10">
        <f>SUM(AA$7:AA18)</f>
        <v>305.71008635502551</v>
      </c>
      <c r="AB20" s="10">
        <f>SUM(AB$7:AB18)</f>
        <v>302.5285495408163</v>
      </c>
      <c r="AC20" s="10">
        <f>SUM(AC$7:AC18)</f>
        <v>298.36253384524457</v>
      </c>
      <c r="AD20" s="10">
        <f>SUM(AD$7:AD18)</f>
        <v>297.30034771942684</v>
      </c>
      <c r="AE20" s="10">
        <f>SUM(AE$7:AE18)</f>
        <v>282.17484320614011</v>
      </c>
      <c r="AF20" s="107">
        <f>SUM(AF$7:AF18)</f>
        <v>185.7940797193794</v>
      </c>
      <c r="AG20" s="10">
        <f>SUM(AG$7:AG18)</f>
        <v>185.7940797193794</v>
      </c>
      <c r="AH20" s="10">
        <f>SUM(AH$7:AH18)</f>
        <v>185.74774855023361</v>
      </c>
      <c r="AI20" s="10">
        <f>SUM(AI$7:AI18)</f>
        <v>185.37370774974482</v>
      </c>
      <c r="AJ20" s="10">
        <f>SUM(AJ$7:AJ18)</f>
        <v>185.37370774974482</v>
      </c>
      <c r="AK20" s="10">
        <f>SUM(AK$7:AK18)</f>
        <v>179.76592003042586</v>
      </c>
      <c r="AL20" s="10">
        <f>SUM(AL$7:AL18)</f>
        <v>128.16948116261705</v>
      </c>
      <c r="AM20" s="10">
        <f>SUM(AM$7:AM18)</f>
        <v>128.16948116261705</v>
      </c>
      <c r="AN20" s="10">
        <f>SUM(AN$7:AN18)</f>
        <v>128.16948116261705</v>
      </c>
      <c r="AO20" s="10">
        <f>SUM(AO$7:AO18)</f>
        <v>128.16948116261705</v>
      </c>
      <c r="AP20" s="10">
        <f>SUM(AP$7:AP18)</f>
        <v>128.16948116261705</v>
      </c>
      <c r="AQ20" s="10">
        <f>SUM(AQ$7:AQ18)</f>
        <v>128.16948116261705</v>
      </c>
      <c r="AR20" s="10">
        <f>SUM(AR$7:AR18)</f>
        <v>128.16948116261705</v>
      </c>
      <c r="AS20" s="10">
        <f>SUM(AS$7:AS18)</f>
        <v>0</v>
      </c>
      <c r="AT20" s="10">
        <f>SUM(AT$7:AT18)</f>
        <v>0</v>
      </c>
      <c r="AU20" s="10">
        <f>SUM(AU$7:AU18)</f>
        <v>0</v>
      </c>
      <c r="AV20" s="10">
        <f>SUM(AV$7:AV18)</f>
        <v>0</v>
      </c>
      <c r="AW20" s="3"/>
      <c r="AX20" s="10">
        <f>SUM(AX$7:AX18)</f>
        <v>1952616.9659551526</v>
      </c>
      <c r="AY20" s="10">
        <f>SUM(AY$7:AY18)</f>
        <v>1922394.7699551522</v>
      </c>
      <c r="AZ20" s="10">
        <f>SUM(AZ$7:AZ18)</f>
        <v>1922394.7699551522</v>
      </c>
      <c r="BA20" s="10">
        <f>SUM(BA$7:BA18)</f>
        <v>1773493.2491512611</v>
      </c>
      <c r="BB20" s="10">
        <f>SUM(BB$7:BB18)</f>
        <v>1740027.4213732639</v>
      </c>
      <c r="BC20" s="10">
        <f>SUM(BC$7:BC18)</f>
        <v>1661994.853864762</v>
      </c>
      <c r="BD20" s="10">
        <f>SUM(BD$7:BD18)</f>
        <v>1455034.7139751241</v>
      </c>
      <c r="BE20" s="10">
        <f>SUM(BE$7:BE18)</f>
        <v>1454640.6882438702</v>
      </c>
      <c r="BF20" s="10">
        <f>SUM(BF$7:BF18)</f>
        <v>1477533.7324009377</v>
      </c>
      <c r="BG20" s="10">
        <f>SUM(BG$7:BG18)</f>
        <v>1408822.4125577528</v>
      </c>
      <c r="BH20" s="10">
        <f>SUM(BH$7:BH18)</f>
        <v>1376474.4933865988</v>
      </c>
      <c r="BI20" s="10">
        <f>SUM(BI$7:BI18)</f>
        <v>1339554.3044855346</v>
      </c>
      <c r="BJ20" s="10">
        <f>SUM(BJ$7:BJ18)</f>
        <v>1300288.3350314358</v>
      </c>
      <c r="BK20" s="107">
        <f>SUM(BK$7:BK18)</f>
        <v>777939.59996617399</v>
      </c>
      <c r="BL20" s="10">
        <f>SUM(BL$7:BL18)</f>
        <v>777939.59996617399</v>
      </c>
      <c r="BM20" s="10">
        <f>SUM(BM$7:BM18)</f>
        <v>777394.92164074758</v>
      </c>
      <c r="BN20" s="10">
        <f>SUM(BN$7:BN18)</f>
        <v>769316.80135560664</v>
      </c>
      <c r="BO20" s="10">
        <f>SUM(BO$7:BO18)</f>
        <v>769316.80135560664</v>
      </c>
      <c r="BP20" s="10">
        <f>SUM(BP$7:BP18)</f>
        <v>764302.98526845593</v>
      </c>
      <c r="BQ20" s="10">
        <f>SUM(BQ$7:BQ18)</f>
        <v>658278.45525120117</v>
      </c>
      <c r="BR20" s="10">
        <f>SUM(BR$7:BR18)</f>
        <v>658278.45525120117</v>
      </c>
      <c r="BS20" s="10">
        <f>SUM(BS$7:BS18)</f>
        <v>658278.45525120117</v>
      </c>
      <c r="BT20" s="10">
        <f>SUM(BT$7:BT18)</f>
        <v>658278.45525120117</v>
      </c>
      <c r="BU20" s="10">
        <f>SUM(BU$7:BU18)</f>
        <v>658278.45525120117</v>
      </c>
      <c r="BV20" s="10">
        <f>SUM(BV$7:BV18)</f>
        <v>658278.45525120117</v>
      </c>
      <c r="BW20" s="10">
        <f>SUM(BW$7:BW18)</f>
        <v>658278.45525120117</v>
      </c>
      <c r="BX20" s="10">
        <f>SUM(BX$7:BX18)</f>
        <v>0</v>
      </c>
      <c r="BY20" s="10">
        <f>SUM(BY$7:BY18)</f>
        <v>0</v>
      </c>
      <c r="BZ20" s="10">
        <f>SUM(BZ$7:BZ18)</f>
        <v>0</v>
      </c>
      <c r="CA20" s="10">
        <f>SUM(CA$7:CA18)</f>
        <v>0</v>
      </c>
      <c r="CB20" s="14"/>
    </row>
    <row r="21" spans="2:80" x14ac:dyDescent="0.35">
      <c r="B21" s="33"/>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108"/>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108"/>
      <c r="BL21" s="34"/>
      <c r="BM21" s="34"/>
      <c r="BN21" s="34"/>
      <c r="BO21" s="34"/>
      <c r="BP21" s="34"/>
      <c r="BQ21" s="34"/>
      <c r="BR21" s="34"/>
      <c r="BS21" s="34"/>
      <c r="BT21" s="34"/>
      <c r="BU21" s="34"/>
      <c r="BV21" s="34"/>
      <c r="BW21" s="34"/>
      <c r="BX21" s="34"/>
      <c r="BY21" s="34"/>
      <c r="BZ21" s="34"/>
      <c r="CA21" s="34"/>
      <c r="CB21" s="35"/>
    </row>
    <row r="24" spans="2:80" x14ac:dyDescent="0.35">
      <c r="S24" s="10">
        <f>SUM(S$7:S22)</f>
        <v>1940.3353147058829</v>
      </c>
      <c r="T24" s="10">
        <f>SUM(T$7:T22)</f>
        <v>885.20111470588267</v>
      </c>
      <c r="U24" s="10">
        <f>SUM(U$7:U22)</f>
        <v>885.20111470588267</v>
      </c>
      <c r="V24" s="10">
        <f>SUM(V$7:V22)</f>
        <v>779.37946808185552</v>
      </c>
      <c r="W24" s="10">
        <f>SUM(W$7:W22)</f>
        <v>771.21933776754543</v>
      </c>
      <c r="X24" s="10">
        <f>SUM(X$7:X22)</f>
        <v>752.73605385880273</v>
      </c>
      <c r="Y24" s="10">
        <f>SUM(Y$7:Y22)</f>
        <v>609.39010196004574</v>
      </c>
      <c r="Z24" s="10">
        <f>SUM(Z$7:Z22)</f>
        <v>609.30014174743076</v>
      </c>
      <c r="AA24" s="10">
        <f>SUM(AA$7:AA22)</f>
        <v>611.42017271005102</v>
      </c>
      <c r="AB24" s="10">
        <f>SUM(AB$7:AB22)</f>
        <v>605.0570990816326</v>
      </c>
      <c r="AC24" s="10">
        <f>SUM(AC$7:AC22)</f>
        <v>596.72506769048914</v>
      </c>
      <c r="AD24" s="10">
        <f>SUM(AD$7:AD22)</f>
        <v>594.60069543885368</v>
      </c>
      <c r="AE24" s="10">
        <f>SUM(AE$7:AE22)</f>
        <v>564.34968641228022</v>
      </c>
      <c r="AF24" s="107">
        <f>SUM(AF$7:AF22)</f>
        <v>371.58815943875879</v>
      </c>
      <c r="AX24" s="10">
        <f>SUM(AX$7:AX22)</f>
        <v>3905233.9319103053</v>
      </c>
      <c r="AY24" s="10">
        <f>SUM(AY$7:AY22)</f>
        <v>3844789.5399103044</v>
      </c>
      <c r="AZ24" s="10">
        <f>SUM(AZ$7:AZ22)</f>
        <v>3844789.5399103044</v>
      </c>
      <c r="BA24" s="10">
        <f>SUM(BA$7:BA22)</f>
        <v>3546986.4983025221</v>
      </c>
      <c r="BB24" s="10">
        <f>SUM(BB$7:BB22)</f>
        <v>3480054.8427465279</v>
      </c>
      <c r="BC24" s="10">
        <f>SUM(BC$7:BC22)</f>
        <v>3323989.707729524</v>
      </c>
      <c r="BD24" s="10">
        <f>SUM(BD$7:BD22)</f>
        <v>2910069.4279502481</v>
      </c>
      <c r="BE24" s="10">
        <f>SUM(BE$7:BE22)</f>
        <v>2909281.3764877403</v>
      </c>
      <c r="BF24" s="10">
        <f>SUM(BF$7:BF22)</f>
        <v>2955067.4648018754</v>
      </c>
      <c r="BG24" s="10">
        <f>SUM(BG$7:BG22)</f>
        <v>2817644.8251155056</v>
      </c>
      <c r="BH24" s="10">
        <f>SUM(BH$7:BH22)</f>
        <v>2752948.9867731975</v>
      </c>
      <c r="BI24" s="10">
        <f>SUM(BI$7:BI22)</f>
        <v>2679108.6089710691</v>
      </c>
      <c r="BJ24" s="10">
        <f>SUM(BJ$7:BJ22)</f>
        <v>2600576.6700628716</v>
      </c>
      <c r="BK24" s="107">
        <f>SUM(BK$7:BK22)</f>
        <v>1555879.199932348</v>
      </c>
    </row>
    <row r="25" spans="2:80" x14ac:dyDescent="0.35">
      <c r="S25" s="135">
        <f>SUM(S$7:S23)</f>
        <v>1940.3353147058829</v>
      </c>
      <c r="T25" s="10">
        <f>SUM(T$7:T23)</f>
        <v>885.20111470588267</v>
      </c>
      <c r="U25" s="10">
        <f>SUM(U$7:U23)</f>
        <v>885.20111470588267</v>
      </c>
      <c r="V25" s="10">
        <f>SUM(V$7:V23)</f>
        <v>779.37946808185552</v>
      </c>
      <c r="W25" s="10">
        <f>SUM(W$7:W23)</f>
        <v>771.21933776754543</v>
      </c>
      <c r="X25" s="10">
        <f>SUM(X$7:X23)</f>
        <v>752.73605385880273</v>
      </c>
      <c r="Y25" s="10">
        <f>SUM(Y$7:Y23)</f>
        <v>609.39010196004574</v>
      </c>
      <c r="Z25" s="10">
        <f>SUM(Z$7:Z23)</f>
        <v>609.30014174743076</v>
      </c>
      <c r="AA25" s="10">
        <f>SUM(AA$7:AA23)</f>
        <v>611.42017271005102</v>
      </c>
      <c r="AB25" s="10">
        <f>SUM(AB$7:AB23)</f>
        <v>605.0570990816326</v>
      </c>
      <c r="AC25" s="10">
        <f>SUM(AC$7:AC23)</f>
        <v>596.72506769048914</v>
      </c>
      <c r="AD25" s="10">
        <f>SUM(AD$7:AD23)</f>
        <v>594.60069543885368</v>
      </c>
      <c r="AE25" s="10">
        <f>SUM(AE$7:AE23)</f>
        <v>564.34968641228022</v>
      </c>
      <c r="AF25" s="107">
        <f>SUM(AF$7:AF23)</f>
        <v>371.58815943875879</v>
      </c>
      <c r="AX25" s="135">
        <v>258162.11797188135</v>
      </c>
      <c r="AY25" s="10">
        <v>1474925.7496921138</v>
      </c>
      <c r="AZ25" s="10">
        <v>1465957.2220057368</v>
      </c>
      <c r="BA25" s="10">
        <v>1452989.2991536928</v>
      </c>
      <c r="BB25" s="10">
        <v>1219427.8152385054</v>
      </c>
      <c r="BC25" s="10">
        <v>1191245.386155935</v>
      </c>
      <c r="BD25" s="10">
        <v>973246.49828728475</v>
      </c>
      <c r="BE25" s="10">
        <v>947308.17291016201</v>
      </c>
      <c r="BF25" s="10">
        <v>947222.86542309308</v>
      </c>
      <c r="BG25" s="10">
        <v>919282.92829503655</v>
      </c>
      <c r="BH25" s="10">
        <v>809700.16579851951</v>
      </c>
      <c r="BI25" s="10">
        <v>767749.05006734084</v>
      </c>
      <c r="BJ25" s="10">
        <v>764615.57936263864</v>
      </c>
      <c r="BK25" s="107">
        <v>407111.26439438015</v>
      </c>
    </row>
    <row r="26" spans="2:80" x14ac:dyDescent="0.35">
      <c r="S26" s="10">
        <v>0</v>
      </c>
      <c r="T26" s="10">
        <v>11.564235763111313</v>
      </c>
      <c r="U26" s="10">
        <v>727.41670339124244</v>
      </c>
      <c r="V26" s="10">
        <v>249.43772071324247</v>
      </c>
      <c r="W26" s="10">
        <v>240.8452162762425</v>
      </c>
      <c r="X26" s="10">
        <v>189.56847648524251</v>
      </c>
      <c r="Y26" s="10">
        <v>128.58353151658838</v>
      </c>
      <c r="Z26" s="10">
        <v>124.97880591111131</v>
      </c>
      <c r="AA26" s="10">
        <v>124.83720304111131</v>
      </c>
      <c r="AB26" s="10">
        <v>124.71973653811131</v>
      </c>
      <c r="AC26" s="10">
        <v>123.04999013411131</v>
      </c>
      <c r="AD26" s="10">
        <v>115.67794182911132</v>
      </c>
      <c r="AE26" s="10">
        <v>104.04561739411132</v>
      </c>
      <c r="AF26" s="107">
        <v>95.896586005111303</v>
      </c>
      <c r="AX26" s="10">
        <v>0</v>
      </c>
      <c r="AY26" s="10">
        <v>62934.837744635239</v>
      </c>
      <c r="AZ26" s="10">
        <v>954858.61235591688</v>
      </c>
      <c r="BA26" s="10">
        <v>925368.88446295203</v>
      </c>
      <c r="BB26" s="10">
        <v>892643.02171877585</v>
      </c>
      <c r="BC26" s="10">
        <v>690852.19260824285</v>
      </c>
      <c r="BD26" s="10">
        <v>496330.38862159144</v>
      </c>
      <c r="BE26" s="10">
        <v>473995.3288489132</v>
      </c>
      <c r="BF26" s="10">
        <v>471269.38082034921</v>
      </c>
      <c r="BG26" s="10">
        <v>469932.1841168782</v>
      </c>
      <c r="BH26" s="10">
        <v>444840.72820567322</v>
      </c>
      <c r="BI26" s="10">
        <v>407806.92016983818</v>
      </c>
      <c r="BJ26" s="10">
        <v>335815.40503329021</v>
      </c>
      <c r="BK26" s="107">
        <v>276765.33678330627</v>
      </c>
    </row>
    <row r="27" spans="2:80" x14ac:dyDescent="0.35">
      <c r="S27" s="10">
        <v>875.64</v>
      </c>
      <c r="T27" s="10">
        <v>903.94991264399994</v>
      </c>
      <c r="U27" s="10">
        <v>910.33071005099998</v>
      </c>
      <c r="V27" s="10">
        <v>1777.7914659213195</v>
      </c>
      <c r="W27" s="10">
        <v>1165.9910252023196</v>
      </c>
      <c r="X27" s="10">
        <v>1143.5826402063196</v>
      </c>
      <c r="Y27" s="10">
        <v>1122.0914335973196</v>
      </c>
      <c r="Z27" s="10">
        <v>1092.6041394658378</v>
      </c>
      <c r="AA27" s="10">
        <v>1091.138209276</v>
      </c>
      <c r="AB27" s="10">
        <v>1086.4156800619999</v>
      </c>
      <c r="AC27" s="10">
        <v>1084.2488609949999</v>
      </c>
      <c r="AD27" s="10">
        <v>1077.5810093380001</v>
      </c>
      <c r="AE27" s="10">
        <v>1068.307891383</v>
      </c>
      <c r="AF27" s="107">
        <v>1061.0258828010001</v>
      </c>
      <c r="AX27" s="10">
        <f>SUM(AX$7:AX25)</f>
        <v>8068629.9817924919</v>
      </c>
      <c r="AY27" s="10">
        <f>SUM(AY$7:AY25)</f>
        <v>9164504.8295127228</v>
      </c>
      <c r="AZ27" s="10">
        <f>SUM(AZ$7:AZ25)</f>
        <v>9155536.3018263448</v>
      </c>
      <c r="BA27" s="10">
        <f>SUM(BA$7:BA25)</f>
        <v>8546962.2957587373</v>
      </c>
      <c r="BB27" s="10">
        <f>SUM(BB$7:BB25)</f>
        <v>8179537.5007315613</v>
      </c>
      <c r="BC27" s="10">
        <f>SUM(BC$7:BC25)</f>
        <v>7839224.801614983</v>
      </c>
      <c r="BD27" s="10">
        <f>SUM(BD$7:BD25)</f>
        <v>6793385.354187781</v>
      </c>
      <c r="BE27" s="10">
        <f>SUM(BE$7:BE25)</f>
        <v>6765870.9258856429</v>
      </c>
      <c r="BF27" s="10">
        <f>SUM(BF$7:BF25)</f>
        <v>6857357.7950268444</v>
      </c>
      <c r="BG27" s="10">
        <f>SUM(BG$7:BG25)</f>
        <v>6554572.578526048</v>
      </c>
      <c r="BH27" s="10">
        <f>SUM(BH$7:BH25)</f>
        <v>6315598.1393449148</v>
      </c>
      <c r="BI27" s="10">
        <f>SUM(BI$7:BI25)</f>
        <v>6125966.2680094792</v>
      </c>
      <c r="BJ27" s="10">
        <f>SUM(BJ$7:BJ25)</f>
        <v>5965768.9194883816</v>
      </c>
      <c r="BK27" s="107">
        <f>SUM(BK$7:BK25)</f>
        <v>3518869.6642590761</v>
      </c>
    </row>
    <row r="28" spans="2:80" x14ac:dyDescent="0.35">
      <c r="S28" s="136">
        <f>SUM(S24:S27)</f>
        <v>4756.3106294117661</v>
      </c>
      <c r="T28" s="136">
        <f>SUM(T24:T27)</f>
        <v>2685.9163778188768</v>
      </c>
      <c r="U28" s="136">
        <f t="shared" ref="U28:AV28" si="1">SUM(U24:U27)</f>
        <v>3408.1496428540077</v>
      </c>
      <c r="V28" s="136">
        <f t="shared" si="1"/>
        <v>3585.9881227982733</v>
      </c>
      <c r="W28" s="136">
        <f t="shared" si="1"/>
        <v>2949.2749170136531</v>
      </c>
      <c r="X28" s="136">
        <f t="shared" si="1"/>
        <v>2838.623224409168</v>
      </c>
      <c r="Y28" s="136">
        <f t="shared" si="1"/>
        <v>2469.4551690339995</v>
      </c>
      <c r="Z28" s="136">
        <f t="shared" si="1"/>
        <v>2436.1832288718106</v>
      </c>
      <c r="AA28" s="136">
        <f t="shared" si="1"/>
        <v>2438.8157577372131</v>
      </c>
      <c r="AB28" s="136">
        <f t="shared" si="1"/>
        <v>2421.2496147633765</v>
      </c>
      <c r="AC28" s="136">
        <f t="shared" si="1"/>
        <v>2400.7489865100897</v>
      </c>
      <c r="AD28" s="136">
        <f t="shared" si="1"/>
        <v>2382.4603420448188</v>
      </c>
      <c r="AE28" s="136">
        <f t="shared" si="1"/>
        <v>2301.0528816016717</v>
      </c>
      <c r="AF28" s="136">
        <f t="shared" si="1"/>
        <v>1900.0987876836289</v>
      </c>
      <c r="AG28" s="136">
        <f t="shared" si="1"/>
        <v>0</v>
      </c>
      <c r="AH28" s="136">
        <f t="shared" si="1"/>
        <v>0</v>
      </c>
      <c r="AI28" s="136">
        <f t="shared" si="1"/>
        <v>0</v>
      </c>
      <c r="AJ28" s="136">
        <f t="shared" si="1"/>
        <v>0</v>
      </c>
      <c r="AK28" s="136">
        <f t="shared" si="1"/>
        <v>0</v>
      </c>
      <c r="AL28" s="136">
        <f t="shared" si="1"/>
        <v>0</v>
      </c>
      <c r="AM28" s="136">
        <f t="shared" si="1"/>
        <v>0</v>
      </c>
      <c r="AN28" s="136">
        <f t="shared" si="1"/>
        <v>0</v>
      </c>
      <c r="AO28" s="136">
        <f t="shared" si="1"/>
        <v>0</v>
      </c>
      <c r="AP28" s="136">
        <f t="shared" si="1"/>
        <v>0</v>
      </c>
      <c r="AQ28" s="136">
        <f t="shared" si="1"/>
        <v>0</v>
      </c>
      <c r="AR28" s="136">
        <f t="shared" si="1"/>
        <v>0</v>
      </c>
      <c r="AS28" s="136">
        <f t="shared" si="1"/>
        <v>0</v>
      </c>
      <c r="AT28" s="136">
        <f t="shared" si="1"/>
        <v>0</v>
      </c>
      <c r="AU28" s="136">
        <f t="shared" si="1"/>
        <v>0</v>
      </c>
      <c r="AV28" s="136">
        <f t="shared" si="1"/>
        <v>0</v>
      </c>
    </row>
    <row r="31" spans="2:80" x14ac:dyDescent="0.35">
      <c r="S31" s="137" t="e">
        <f>SUM(#REF!)</f>
        <v>#REF!</v>
      </c>
      <c r="T31" s="137" t="e">
        <f>SUM(#REF!)</f>
        <v>#REF!</v>
      </c>
      <c r="U31" s="137" t="e">
        <f>SUM(#REF!)</f>
        <v>#REF!</v>
      </c>
      <c r="V31" s="137" t="e">
        <f>SUM(#REF!)</f>
        <v>#REF!</v>
      </c>
      <c r="W31" s="137" t="e">
        <f>SUM(#REF!)</f>
        <v>#REF!</v>
      </c>
      <c r="X31" s="137" t="e">
        <f>SUM(#REF!)</f>
        <v>#REF!</v>
      </c>
      <c r="Y31" s="137" t="e">
        <f>SUM(#REF!)</f>
        <v>#REF!</v>
      </c>
      <c r="Z31" s="137" t="e">
        <f>SUM(#REF!)</f>
        <v>#REF!</v>
      </c>
      <c r="AA31" s="137" t="e">
        <f>SUM(#REF!)</f>
        <v>#REF!</v>
      </c>
      <c r="AB31" s="137" t="e">
        <f>SUM(#REF!)</f>
        <v>#REF!</v>
      </c>
      <c r="AC31" s="137" t="e">
        <f>SUM(#REF!)</f>
        <v>#REF!</v>
      </c>
      <c r="AD31" s="137" t="e">
        <f>SUM(#REF!)</f>
        <v>#REF!</v>
      </c>
      <c r="AE31" s="137" t="e">
        <f>SUM(#REF!)</f>
        <v>#REF!</v>
      </c>
      <c r="AF31" s="137" t="e">
        <f>SUM(#REF!)</f>
        <v>#REF!</v>
      </c>
    </row>
    <row r="32" spans="2:80" x14ac:dyDescent="0.35">
      <c r="S32" s="138"/>
      <c r="T32" s="139" t="e">
        <f>SUM(#REF!)</f>
        <v>#REF!</v>
      </c>
      <c r="U32" s="139" t="e">
        <f>SUM(#REF!)</f>
        <v>#REF!</v>
      </c>
      <c r="V32" s="139" t="e">
        <f>SUM(#REF!)</f>
        <v>#REF!</v>
      </c>
      <c r="W32" s="139" t="e">
        <f>SUM(#REF!)</f>
        <v>#REF!</v>
      </c>
      <c r="X32" s="139" t="e">
        <f>SUM(#REF!)</f>
        <v>#REF!</v>
      </c>
      <c r="Y32" s="139" t="e">
        <f>SUM(#REF!)</f>
        <v>#REF!</v>
      </c>
      <c r="Z32" s="139" t="e">
        <f>SUM(#REF!)</f>
        <v>#REF!</v>
      </c>
      <c r="AA32" s="139" t="e">
        <f>SUM(#REF!)</f>
        <v>#REF!</v>
      </c>
      <c r="AB32" s="139" t="e">
        <f>SUM(#REF!)</f>
        <v>#REF!</v>
      </c>
      <c r="AC32" s="139" t="e">
        <f>SUM(#REF!)</f>
        <v>#REF!</v>
      </c>
      <c r="AD32" s="139" t="e">
        <f>SUM(#REF!)</f>
        <v>#REF!</v>
      </c>
      <c r="AE32" s="139" t="e">
        <f>SUM(#REF!)</f>
        <v>#REF!</v>
      </c>
      <c r="AF32" s="139" t="e">
        <f>SUM(#REF!)</f>
        <v>#REF!</v>
      </c>
    </row>
    <row r="33" spans="19:32" x14ac:dyDescent="0.35">
      <c r="S33" s="138"/>
      <c r="T33" s="140"/>
      <c r="U33" s="139" t="e">
        <f>SUM(#REF!)</f>
        <v>#REF!</v>
      </c>
      <c r="V33" s="139" t="e">
        <f>SUM(#REF!)</f>
        <v>#REF!</v>
      </c>
      <c r="W33" s="139" t="e">
        <f>SUM(#REF!)</f>
        <v>#REF!</v>
      </c>
      <c r="X33" s="139" t="e">
        <f>SUM(#REF!)</f>
        <v>#REF!</v>
      </c>
      <c r="Y33" s="139" t="e">
        <f>SUM(#REF!)</f>
        <v>#REF!</v>
      </c>
      <c r="Z33" s="139" t="e">
        <f>SUM(#REF!)</f>
        <v>#REF!</v>
      </c>
      <c r="AA33" s="139" t="e">
        <f>SUM(#REF!)</f>
        <v>#REF!</v>
      </c>
      <c r="AB33" s="139" t="e">
        <f>SUM(#REF!)</f>
        <v>#REF!</v>
      </c>
      <c r="AC33" s="139" t="e">
        <f>SUM(#REF!)</f>
        <v>#REF!</v>
      </c>
      <c r="AD33" s="139" t="e">
        <f>SUM(#REF!)</f>
        <v>#REF!</v>
      </c>
      <c r="AE33" s="139" t="e">
        <f>SUM(#REF!)</f>
        <v>#REF!</v>
      </c>
      <c r="AF33" s="139" t="e">
        <f>SUM(#REF!)</f>
        <v>#REF!</v>
      </c>
    </row>
    <row r="34" spans="19:32" x14ac:dyDescent="0.35">
      <c r="S34" s="141"/>
      <c r="T34" s="142"/>
      <c r="U34" s="142"/>
      <c r="V34" s="139" t="e">
        <f>SUM(#REF!)</f>
        <v>#REF!</v>
      </c>
      <c r="W34" s="139" t="e">
        <f>SUM(#REF!)</f>
        <v>#REF!</v>
      </c>
      <c r="X34" s="139" t="e">
        <f>SUM(#REF!)</f>
        <v>#REF!</v>
      </c>
      <c r="Y34" s="139" t="e">
        <f>SUM(#REF!)</f>
        <v>#REF!</v>
      </c>
      <c r="Z34" s="139" t="e">
        <f>SUM(#REF!)</f>
        <v>#REF!</v>
      </c>
      <c r="AA34" s="139" t="e">
        <f>SUM(#REF!)</f>
        <v>#REF!</v>
      </c>
      <c r="AB34" s="139" t="e">
        <f>SUM(#REF!)</f>
        <v>#REF!</v>
      </c>
      <c r="AC34" s="139" t="e">
        <f>SUM(#REF!)</f>
        <v>#REF!</v>
      </c>
      <c r="AD34" s="139" t="e">
        <f>SUM(#REF!)</f>
        <v>#REF!</v>
      </c>
      <c r="AE34" s="139" t="e">
        <f>SUM(#REF!)</f>
        <v>#REF!</v>
      </c>
      <c r="AF34" s="139" t="e">
        <f>SUM(#REF!)</f>
        <v>#REF!</v>
      </c>
    </row>
    <row r="35" spans="19:32" x14ac:dyDescent="0.35">
      <c r="S35" s="136" t="e">
        <f>SUM(S31:S34)</f>
        <v>#REF!</v>
      </c>
      <c r="T35" s="136" t="e">
        <f>SUM(T31:T34)</f>
        <v>#REF!</v>
      </c>
      <c r="U35" s="136" t="e">
        <f t="shared" ref="U35:AF35" si="2">SUM(U31:U34)</f>
        <v>#REF!</v>
      </c>
      <c r="V35" s="136" t="e">
        <f t="shared" si="2"/>
        <v>#REF!</v>
      </c>
      <c r="W35" s="136" t="e">
        <f t="shared" si="2"/>
        <v>#REF!</v>
      </c>
      <c r="X35" s="136" t="e">
        <f t="shared" si="2"/>
        <v>#REF!</v>
      </c>
      <c r="Y35" s="136" t="e">
        <f t="shared" si="2"/>
        <v>#REF!</v>
      </c>
      <c r="Z35" s="136" t="e">
        <f t="shared" si="2"/>
        <v>#REF!</v>
      </c>
      <c r="AA35" s="136" t="e">
        <f t="shared" si="2"/>
        <v>#REF!</v>
      </c>
      <c r="AB35" s="136" t="e">
        <f t="shared" si="2"/>
        <v>#REF!</v>
      </c>
      <c r="AC35" s="136" t="e">
        <f t="shared" si="2"/>
        <v>#REF!</v>
      </c>
      <c r="AD35" s="136" t="e">
        <f t="shared" si="2"/>
        <v>#REF!</v>
      </c>
      <c r="AE35" s="136" t="e">
        <f t="shared" si="2"/>
        <v>#REF!</v>
      </c>
      <c r="AF35" s="136" t="e">
        <f t="shared" si="2"/>
        <v>#REF!</v>
      </c>
    </row>
  </sheetData>
  <mergeCells count="15">
    <mergeCell ref="Q4:Q5"/>
    <mergeCell ref="C4:C5"/>
    <mergeCell ref="D4:D5"/>
    <mergeCell ref="E4:E5"/>
    <mergeCell ref="P4:P5"/>
    <mergeCell ref="I4:I5"/>
    <mergeCell ref="F4:F5"/>
    <mergeCell ref="G4:G5"/>
    <mergeCell ref="H4:H5"/>
    <mergeCell ref="J4:J5"/>
    <mergeCell ref="K4:K5"/>
    <mergeCell ref="L4:L5"/>
    <mergeCell ref="M4:M5"/>
    <mergeCell ref="N4:N5"/>
    <mergeCell ref="O4:O5"/>
  </mergeCells>
  <conditionalFormatting sqref="O7:Q18 S7:AV18 AX7:CA18">
    <cfRule type="cellIs" dxfId="4" priority="1" operator="equal">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CB27"/>
  <sheetViews>
    <sheetView zoomScale="75" zoomScaleNormal="75" workbookViewId="0">
      <pane ySplit="6" topLeftCell="A25" activePane="bottomLeft" state="frozen"/>
      <selection pane="bottomLeft" activeCell="AY17" sqref="AY17"/>
    </sheetView>
  </sheetViews>
  <sheetFormatPr defaultColWidth="9.1796875" defaultRowHeight="14.5" x14ac:dyDescent="0.35"/>
  <cols>
    <col min="1" max="2" width="2.7265625" style="5" customWidth="1"/>
    <col min="3" max="3" width="4.7265625" style="5" customWidth="1"/>
    <col min="4" max="4" width="33.6328125" style="5" bestFit="1" customWidth="1"/>
    <col min="5" max="5" width="9.1796875" style="5"/>
    <col min="6" max="6" width="54" style="5" bestFit="1" customWidth="1"/>
    <col min="7" max="7" width="4.7265625" style="5" hidden="1" customWidth="1"/>
    <col min="8" max="8" width="6.7265625" style="5" hidden="1" customWidth="1"/>
    <col min="9" max="9" width="12.7265625" style="5" hidden="1" customWidth="1"/>
    <col min="10" max="10" width="16.7265625" style="5" hidden="1" customWidth="1"/>
    <col min="11" max="11" width="13.7265625" style="5" hidden="1" customWidth="1"/>
    <col min="12" max="13" width="6.7265625" style="5" hidden="1" customWidth="1"/>
    <col min="14" max="14" width="0" style="5" hidden="1" customWidth="1"/>
    <col min="15" max="15" width="12.7265625" style="5" hidden="1" customWidth="1"/>
    <col min="16" max="16" width="0" style="5" hidden="1" customWidth="1"/>
    <col min="17" max="17" width="10.453125" style="5" hidden="1" customWidth="1"/>
    <col min="18" max="18" width="1.1796875" style="5" customWidth="1"/>
    <col min="19" max="31" width="4.54296875" style="5" customWidth="1"/>
    <col min="32" max="32" width="4.54296875" style="109" customWidth="1"/>
    <col min="33" max="47" width="3.36328125" style="5" hidden="1" customWidth="1"/>
    <col min="48" max="48" width="2.90625" style="5" customWidth="1"/>
    <col min="49" max="49" width="3.36328125" style="5" customWidth="1"/>
    <col min="50" max="51" width="8.54296875" style="5" customWidth="1"/>
    <col min="52" max="62" width="5.7265625" style="5" customWidth="1"/>
    <col min="63" max="63" width="5.7265625" style="109" customWidth="1"/>
    <col min="64" max="65" width="8.7265625" style="5" customWidth="1"/>
    <col min="66" max="68" width="8.1796875" style="5" customWidth="1"/>
    <col min="69" max="70" width="7.54296875" style="5" customWidth="1"/>
    <col min="71" max="79" width="3.26953125" style="5" customWidth="1"/>
    <col min="80" max="81" width="2.7265625" style="5" customWidth="1"/>
    <col min="82" max="16384" width="9.1796875" style="5"/>
  </cols>
  <sheetData>
    <row r="2" spans="2:80" ht="120" customHeight="1" x14ac:dyDescent="0.3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99"/>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99"/>
      <c r="BL2" s="12"/>
      <c r="BM2" s="12"/>
      <c r="BN2" s="12"/>
      <c r="BO2" s="12"/>
      <c r="BP2" s="12"/>
      <c r="BQ2" s="12"/>
      <c r="BR2" s="12"/>
      <c r="BS2" s="12"/>
      <c r="BT2" s="12"/>
      <c r="BU2" s="12"/>
      <c r="BV2" s="12"/>
      <c r="BW2" s="12"/>
      <c r="BX2" s="12"/>
      <c r="BY2" s="12"/>
      <c r="BZ2" s="12"/>
      <c r="CA2" s="12"/>
      <c r="CB2" s="13"/>
    </row>
    <row r="3" spans="2:80" ht="22.5" customHeight="1" x14ac:dyDescent="0.3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100"/>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100"/>
      <c r="BL3" s="3"/>
      <c r="BM3" s="3"/>
      <c r="BN3" s="3"/>
      <c r="BO3" s="3"/>
      <c r="BP3" s="3"/>
      <c r="BQ3" s="3"/>
      <c r="BR3" s="3"/>
      <c r="BS3" s="3"/>
      <c r="BT3" s="3"/>
      <c r="BU3" s="3"/>
      <c r="BV3" s="3"/>
      <c r="BW3" s="3"/>
      <c r="BX3" s="3"/>
      <c r="BY3" s="3"/>
      <c r="BZ3" s="3"/>
      <c r="CA3" s="3"/>
      <c r="CB3" s="14"/>
    </row>
    <row r="4" spans="2:80" ht="45" customHeight="1" x14ac:dyDescent="0.35">
      <c r="B4" s="2"/>
      <c r="C4" s="143" t="s">
        <v>0</v>
      </c>
      <c r="D4" s="143" t="s">
        <v>44</v>
      </c>
      <c r="E4" s="143" t="s">
        <v>21</v>
      </c>
      <c r="F4" s="143" t="s">
        <v>45</v>
      </c>
      <c r="G4" s="143" t="s">
        <v>46</v>
      </c>
      <c r="H4" s="143" t="s">
        <v>47</v>
      </c>
      <c r="I4" s="143" t="s">
        <v>48</v>
      </c>
      <c r="J4" s="143" t="s">
        <v>49</v>
      </c>
      <c r="K4" s="143" t="s">
        <v>50</v>
      </c>
      <c r="L4" s="143" t="s">
        <v>51</v>
      </c>
      <c r="M4" s="143" t="s">
        <v>52</v>
      </c>
      <c r="N4" s="143" t="s">
        <v>53</v>
      </c>
      <c r="O4" s="143" t="s">
        <v>54</v>
      </c>
      <c r="P4" s="143" t="s">
        <v>55</v>
      </c>
      <c r="Q4" s="143" t="s">
        <v>56</v>
      </c>
      <c r="R4" s="3"/>
      <c r="S4" s="4" t="s">
        <v>2</v>
      </c>
      <c r="T4" s="15"/>
      <c r="U4" s="15"/>
      <c r="V4" s="15"/>
      <c r="W4" s="15"/>
      <c r="X4" s="15"/>
      <c r="Y4" s="15"/>
      <c r="Z4" s="15"/>
      <c r="AA4" s="15"/>
      <c r="AB4" s="15"/>
      <c r="AC4" s="15"/>
      <c r="AD4" s="15"/>
      <c r="AE4" s="15"/>
      <c r="AF4" s="101"/>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01"/>
      <c r="BL4" s="15"/>
      <c r="BM4" s="15"/>
      <c r="BN4" s="15"/>
      <c r="BO4" s="15"/>
      <c r="BP4" s="15"/>
      <c r="BQ4" s="15"/>
      <c r="BR4" s="15"/>
      <c r="BS4" s="15"/>
      <c r="BT4" s="15"/>
      <c r="BU4" s="15"/>
      <c r="BV4" s="15"/>
      <c r="BW4" s="15"/>
      <c r="BX4" s="15"/>
      <c r="BY4" s="15"/>
      <c r="BZ4" s="15"/>
      <c r="CA4" s="16"/>
      <c r="CB4" s="14"/>
    </row>
    <row r="5" spans="2:80" ht="45" customHeight="1" x14ac:dyDescent="0.35">
      <c r="B5" s="2"/>
      <c r="C5" s="143"/>
      <c r="D5" s="144"/>
      <c r="E5" s="144"/>
      <c r="F5" s="144"/>
      <c r="G5" s="144"/>
      <c r="H5" s="144"/>
      <c r="I5" s="144"/>
      <c r="J5" s="144"/>
      <c r="K5" s="144"/>
      <c r="L5" s="144"/>
      <c r="M5" s="144"/>
      <c r="N5" s="144"/>
      <c r="O5" s="144"/>
      <c r="P5" s="144"/>
      <c r="Q5" s="144"/>
      <c r="R5" s="3"/>
      <c r="S5" s="45">
        <v>2011</v>
      </c>
      <c r="T5" s="45">
        <v>2012</v>
      </c>
      <c r="U5" s="45">
        <v>2013</v>
      </c>
      <c r="V5" s="45">
        <v>2014</v>
      </c>
      <c r="W5" s="45">
        <v>2015</v>
      </c>
      <c r="X5" s="45">
        <v>2016</v>
      </c>
      <c r="Y5" s="45">
        <v>2017</v>
      </c>
      <c r="Z5" s="45">
        <v>2018</v>
      </c>
      <c r="AA5" s="45">
        <v>2019</v>
      </c>
      <c r="AB5" s="45">
        <v>2020</v>
      </c>
      <c r="AC5" s="45">
        <v>2021</v>
      </c>
      <c r="AD5" s="45">
        <v>2022</v>
      </c>
      <c r="AE5" s="45">
        <v>2023</v>
      </c>
      <c r="AF5" s="102">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102">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4.5" x14ac:dyDescent="0.3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103"/>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103"/>
      <c r="BL6" s="7"/>
      <c r="BM6" s="7"/>
      <c r="BN6" s="7"/>
      <c r="BO6" s="7"/>
      <c r="BP6" s="7"/>
      <c r="BQ6" s="7"/>
      <c r="BR6" s="7"/>
      <c r="BS6" s="7"/>
      <c r="BT6" s="7"/>
      <c r="BU6" s="7"/>
      <c r="BV6" s="7"/>
      <c r="BW6" s="7"/>
      <c r="BX6" s="7"/>
      <c r="BY6" s="7"/>
      <c r="BZ6" s="7"/>
      <c r="CA6" s="7"/>
      <c r="CB6" s="8"/>
    </row>
    <row r="7" spans="2:80" x14ac:dyDescent="0.35">
      <c r="B7" s="2"/>
      <c r="C7" s="17">
        <f t="shared" ref="C7:C22" si="0">C6+1</f>
        <v>1</v>
      </c>
      <c r="D7" s="84" t="s">
        <v>62</v>
      </c>
      <c r="E7" s="78" t="s">
        <v>79</v>
      </c>
      <c r="F7" s="84" t="s">
        <v>85</v>
      </c>
      <c r="G7" s="78" t="s">
        <v>65</v>
      </c>
      <c r="H7" s="84" t="s">
        <v>94</v>
      </c>
      <c r="I7" s="78" t="s">
        <v>67</v>
      </c>
      <c r="J7" s="84">
        <v>2012</v>
      </c>
      <c r="K7" s="78"/>
      <c r="L7" s="84" t="s">
        <v>95</v>
      </c>
      <c r="M7" s="78" t="s">
        <v>96</v>
      </c>
      <c r="N7" s="84" t="s">
        <v>86</v>
      </c>
      <c r="O7" s="20">
        <v>82</v>
      </c>
      <c r="P7" s="19">
        <v>77.113816628205441</v>
      </c>
      <c r="Q7" s="81">
        <v>127853.3661080231</v>
      </c>
      <c r="R7" s="3"/>
      <c r="S7" s="85">
        <v>0</v>
      </c>
      <c r="T7" s="20">
        <v>78.148758692733722</v>
      </c>
      <c r="U7" s="19">
        <v>78.148758692733722</v>
      </c>
      <c r="V7" s="20">
        <v>78.148758692733722</v>
      </c>
      <c r="W7" s="19">
        <v>51.784074521425744</v>
      </c>
      <c r="X7" s="20">
        <v>51.501011538302635</v>
      </c>
      <c r="Y7" s="19">
        <v>11.183403211782982</v>
      </c>
      <c r="Z7" s="20">
        <v>11.183403211782982</v>
      </c>
      <c r="AA7" s="19">
        <v>11.183403211782982</v>
      </c>
      <c r="AB7" s="20">
        <v>11.183403211782982</v>
      </c>
      <c r="AC7" s="19">
        <v>11.183403211782982</v>
      </c>
      <c r="AD7" s="20">
        <v>10.077208314645342</v>
      </c>
      <c r="AE7" s="19">
        <v>10.077208314645342</v>
      </c>
      <c r="AF7" s="104">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297848.78030447167</v>
      </c>
      <c r="AZ7" s="19">
        <v>297848.7803044715</v>
      </c>
      <c r="BA7" s="20">
        <v>297848.7803044715</v>
      </c>
      <c r="BB7" s="19">
        <v>186408.48818243088</v>
      </c>
      <c r="BC7" s="20">
        <v>185231.99393656297</v>
      </c>
      <c r="BD7" s="19">
        <v>45412.744839345331</v>
      </c>
      <c r="BE7" s="20">
        <v>45412.744839345331</v>
      </c>
      <c r="BF7" s="19">
        <v>45412.744839345331</v>
      </c>
      <c r="BG7" s="20">
        <v>45412.744839345331</v>
      </c>
      <c r="BH7" s="19">
        <v>45412.744839345331</v>
      </c>
      <c r="BI7" s="20">
        <v>34588.868670648735</v>
      </c>
      <c r="BJ7" s="19">
        <v>34588.868670648735</v>
      </c>
      <c r="BK7" s="104">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5">
      <c r="B8" s="2"/>
      <c r="C8" s="44">
        <f t="shared" si="0"/>
        <v>2</v>
      </c>
      <c r="D8" s="86" t="s">
        <v>62</v>
      </c>
      <c r="E8" s="87" t="s">
        <v>79</v>
      </c>
      <c r="F8" s="86" t="s">
        <v>87</v>
      </c>
      <c r="G8" s="87" t="s">
        <v>65</v>
      </c>
      <c r="H8" s="86" t="s">
        <v>94</v>
      </c>
      <c r="I8" s="87" t="s">
        <v>67</v>
      </c>
      <c r="J8" s="86">
        <v>2012</v>
      </c>
      <c r="K8" s="87"/>
      <c r="L8" s="86" t="s">
        <v>95</v>
      </c>
      <c r="M8" s="87" t="s">
        <v>96</v>
      </c>
      <c r="N8" s="86" t="s">
        <v>86</v>
      </c>
      <c r="O8" s="62">
        <v>16</v>
      </c>
      <c r="P8" s="61">
        <v>181.98271032723846</v>
      </c>
      <c r="Q8" s="88">
        <v>898742.58680885832</v>
      </c>
      <c r="R8" s="3"/>
      <c r="S8" s="89">
        <v>0</v>
      </c>
      <c r="T8" s="62">
        <v>136.82910550920184</v>
      </c>
      <c r="U8" s="61">
        <v>136.82910550920184</v>
      </c>
      <c r="V8" s="62">
        <v>136.82910550920184</v>
      </c>
      <c r="W8" s="61">
        <v>99.948030123701997</v>
      </c>
      <c r="X8" s="62">
        <v>99.948030123701997</v>
      </c>
      <c r="Y8" s="61">
        <v>91.307510394261371</v>
      </c>
      <c r="Z8" s="62">
        <v>90.21039610507998</v>
      </c>
      <c r="AA8" s="61">
        <v>90.21039610507998</v>
      </c>
      <c r="AB8" s="62">
        <v>89.191987510082569</v>
      </c>
      <c r="AC8" s="61">
        <v>74.397535452160881</v>
      </c>
      <c r="AD8" s="62">
        <v>74.166372866312258</v>
      </c>
      <c r="AE8" s="61">
        <v>74.166372866312258</v>
      </c>
      <c r="AF8" s="105">
        <v>20.625556333930561</v>
      </c>
      <c r="AG8" s="61">
        <v>20.625556333930561</v>
      </c>
      <c r="AH8" s="62">
        <v>20.625556333930561</v>
      </c>
      <c r="AI8" s="61">
        <v>2.6061059426125333</v>
      </c>
      <c r="AJ8" s="62">
        <v>0</v>
      </c>
      <c r="AK8" s="61">
        <v>0</v>
      </c>
      <c r="AL8" s="62">
        <v>0</v>
      </c>
      <c r="AM8" s="61">
        <v>0</v>
      </c>
      <c r="AN8" s="62">
        <v>0</v>
      </c>
      <c r="AO8" s="61">
        <v>0</v>
      </c>
      <c r="AP8" s="62">
        <v>0</v>
      </c>
      <c r="AQ8" s="61">
        <v>0</v>
      </c>
      <c r="AR8" s="62">
        <v>0</v>
      </c>
      <c r="AS8" s="61">
        <v>0</v>
      </c>
      <c r="AT8" s="62">
        <v>0</v>
      </c>
      <c r="AU8" s="61">
        <v>0</v>
      </c>
      <c r="AV8" s="88">
        <v>0</v>
      </c>
      <c r="AW8" s="3"/>
      <c r="AX8" s="89">
        <v>0</v>
      </c>
      <c r="AY8" s="62">
        <v>675746.30587132194</v>
      </c>
      <c r="AZ8" s="61">
        <v>675746.30587132194</v>
      </c>
      <c r="BA8" s="62">
        <v>675746.30587132194</v>
      </c>
      <c r="BB8" s="61">
        <v>555654.28970970598</v>
      </c>
      <c r="BC8" s="62">
        <v>555654.28970970598</v>
      </c>
      <c r="BD8" s="61">
        <v>527309.06511750515</v>
      </c>
      <c r="BE8" s="62">
        <v>520580.82605257275</v>
      </c>
      <c r="BF8" s="61">
        <v>520580.82605257275</v>
      </c>
      <c r="BG8" s="62">
        <v>512910.49789754325</v>
      </c>
      <c r="BH8" s="61">
        <v>422181.01669221761</v>
      </c>
      <c r="BI8" s="62">
        <v>402136.67080542084</v>
      </c>
      <c r="BJ8" s="61">
        <v>402136.67080542084</v>
      </c>
      <c r="BK8" s="105">
        <v>80543.146638724022</v>
      </c>
      <c r="BL8" s="61">
        <v>80543.146638724022</v>
      </c>
      <c r="BM8" s="62">
        <v>80543.146638724022</v>
      </c>
      <c r="BN8" s="61">
        <v>4500.3672535539499</v>
      </c>
      <c r="BO8" s="62">
        <v>0</v>
      </c>
      <c r="BP8" s="61">
        <v>0</v>
      </c>
      <c r="BQ8" s="62">
        <v>0</v>
      </c>
      <c r="BR8" s="61">
        <v>0</v>
      </c>
      <c r="BS8" s="62">
        <v>0</v>
      </c>
      <c r="BT8" s="61">
        <v>0</v>
      </c>
      <c r="BU8" s="62">
        <v>0</v>
      </c>
      <c r="BV8" s="61">
        <v>0</v>
      </c>
      <c r="BW8" s="62">
        <v>0</v>
      </c>
      <c r="BX8" s="61">
        <v>0</v>
      </c>
      <c r="BY8" s="62">
        <v>0</v>
      </c>
      <c r="BZ8" s="61">
        <v>0</v>
      </c>
      <c r="CA8" s="88">
        <v>0</v>
      </c>
      <c r="CB8" s="14"/>
    </row>
    <row r="9" spans="2:80" x14ac:dyDescent="0.35">
      <c r="B9" s="2"/>
      <c r="C9" s="21">
        <f t="shared" si="0"/>
        <v>3</v>
      </c>
      <c r="D9" s="90" t="s">
        <v>62</v>
      </c>
      <c r="E9" s="79" t="s">
        <v>63</v>
      </c>
      <c r="F9" s="90" t="s">
        <v>64</v>
      </c>
      <c r="G9" s="79" t="s">
        <v>65</v>
      </c>
      <c r="H9" s="90" t="s">
        <v>66</v>
      </c>
      <c r="I9" s="79" t="s">
        <v>67</v>
      </c>
      <c r="J9" s="90">
        <v>2012</v>
      </c>
      <c r="K9" s="79"/>
      <c r="L9" s="90" t="s">
        <v>95</v>
      </c>
      <c r="M9" s="79" t="s">
        <v>96</v>
      </c>
      <c r="N9" s="90" t="s">
        <v>70</v>
      </c>
      <c r="O9" s="24">
        <v>10.045377332518102</v>
      </c>
      <c r="P9" s="23">
        <v>1.978763295944002</v>
      </c>
      <c r="Q9" s="82">
        <v>5137.4858906789341</v>
      </c>
      <c r="R9" s="3"/>
      <c r="S9" s="91">
        <v>0</v>
      </c>
      <c r="T9" s="24">
        <v>1.4877919518375955</v>
      </c>
      <c r="U9" s="23">
        <v>1.4877919518375955</v>
      </c>
      <c r="V9" s="24">
        <v>1.4877919518375955</v>
      </c>
      <c r="W9" s="23">
        <v>1.4820045407948854</v>
      </c>
      <c r="X9" s="24">
        <v>0</v>
      </c>
      <c r="Y9" s="23">
        <v>0</v>
      </c>
      <c r="Z9" s="24">
        <v>0</v>
      </c>
      <c r="AA9" s="23">
        <v>0</v>
      </c>
      <c r="AB9" s="24">
        <v>0</v>
      </c>
      <c r="AC9" s="23">
        <v>0</v>
      </c>
      <c r="AD9" s="24">
        <v>0</v>
      </c>
      <c r="AE9" s="23">
        <v>0</v>
      </c>
      <c r="AF9" s="105">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2647.6810646485205</v>
      </c>
      <c r="AZ9" s="23">
        <v>2647.6810646485205</v>
      </c>
      <c r="BA9" s="24">
        <v>2647.6810646485205</v>
      </c>
      <c r="BB9" s="23">
        <v>2642.5056467413674</v>
      </c>
      <c r="BC9" s="24">
        <v>0</v>
      </c>
      <c r="BD9" s="23">
        <v>0</v>
      </c>
      <c r="BE9" s="24">
        <v>0</v>
      </c>
      <c r="BF9" s="23">
        <v>0</v>
      </c>
      <c r="BG9" s="24">
        <v>0</v>
      </c>
      <c r="BH9" s="23">
        <v>0</v>
      </c>
      <c r="BI9" s="24">
        <v>0</v>
      </c>
      <c r="BJ9" s="23">
        <v>0</v>
      </c>
      <c r="BK9" s="105">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35">
      <c r="B10" s="2"/>
      <c r="C10" s="44">
        <f t="shared" si="0"/>
        <v>4</v>
      </c>
      <c r="D10" s="86" t="s">
        <v>62</v>
      </c>
      <c r="E10" s="87" t="s">
        <v>63</v>
      </c>
      <c r="F10" s="86" t="s">
        <v>71</v>
      </c>
      <c r="G10" s="87" t="s">
        <v>65</v>
      </c>
      <c r="H10" s="86" t="s">
        <v>66</v>
      </c>
      <c r="I10" s="87" t="s">
        <v>67</v>
      </c>
      <c r="J10" s="86">
        <v>2012</v>
      </c>
      <c r="K10" s="87"/>
      <c r="L10" s="86" t="s">
        <v>95</v>
      </c>
      <c r="M10" s="87" t="s">
        <v>96</v>
      </c>
      <c r="N10" s="86" t="s">
        <v>70</v>
      </c>
      <c r="O10" s="62">
        <v>98.901093481936172</v>
      </c>
      <c r="P10" s="61">
        <v>7.4383694944589411</v>
      </c>
      <c r="Q10" s="88">
        <v>85102.118684079454</v>
      </c>
      <c r="R10" s="3"/>
      <c r="S10" s="89">
        <v>0</v>
      </c>
      <c r="T10" s="62">
        <v>5.592759018390181</v>
      </c>
      <c r="U10" s="61">
        <v>5.592759018390181</v>
      </c>
      <c r="V10" s="62">
        <v>5.592759018390181</v>
      </c>
      <c r="W10" s="61">
        <v>5.592759018390181</v>
      </c>
      <c r="X10" s="62">
        <v>3.1248732254479243</v>
      </c>
      <c r="Y10" s="61">
        <v>0</v>
      </c>
      <c r="Z10" s="62">
        <v>0</v>
      </c>
      <c r="AA10" s="61">
        <v>0</v>
      </c>
      <c r="AB10" s="62">
        <v>0</v>
      </c>
      <c r="AC10" s="61">
        <v>0</v>
      </c>
      <c r="AD10" s="62">
        <v>0</v>
      </c>
      <c r="AE10" s="61">
        <v>0</v>
      </c>
      <c r="AF10" s="105">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40097.405625914551</v>
      </c>
      <c r="AZ10" s="61">
        <v>40097.405625914551</v>
      </c>
      <c r="BA10" s="62">
        <v>40097.405625914551</v>
      </c>
      <c r="BB10" s="61">
        <v>40097.405625914551</v>
      </c>
      <c r="BC10" s="62">
        <v>23766.959238114261</v>
      </c>
      <c r="BD10" s="61">
        <v>0</v>
      </c>
      <c r="BE10" s="62">
        <v>0</v>
      </c>
      <c r="BF10" s="61">
        <v>0</v>
      </c>
      <c r="BG10" s="62">
        <v>0</v>
      </c>
      <c r="BH10" s="61">
        <v>0</v>
      </c>
      <c r="BI10" s="62">
        <v>0</v>
      </c>
      <c r="BJ10" s="61">
        <v>0</v>
      </c>
      <c r="BK10" s="105">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35">
      <c r="B11" s="2"/>
      <c r="C11" s="21">
        <f t="shared" si="0"/>
        <v>5</v>
      </c>
      <c r="D11" s="90" t="s">
        <v>62</v>
      </c>
      <c r="E11" s="79" t="s">
        <v>63</v>
      </c>
      <c r="F11" s="90" t="s">
        <v>72</v>
      </c>
      <c r="G11" s="79" t="s">
        <v>65</v>
      </c>
      <c r="H11" s="90" t="s">
        <v>66</v>
      </c>
      <c r="I11" s="79" t="s">
        <v>67</v>
      </c>
      <c r="J11" s="90">
        <v>2012</v>
      </c>
      <c r="K11" s="79"/>
      <c r="L11" s="90" t="s">
        <v>95</v>
      </c>
      <c r="M11" s="79" t="s">
        <v>96</v>
      </c>
      <c r="N11" s="90" t="s">
        <v>73</v>
      </c>
      <c r="O11" s="24">
        <v>2888.1291769209743</v>
      </c>
      <c r="P11" s="23">
        <v>5.3585875721904239</v>
      </c>
      <c r="Q11" s="82">
        <v>79552.323283046891</v>
      </c>
      <c r="R11" s="3"/>
      <c r="S11" s="91">
        <v>0</v>
      </c>
      <c r="T11" s="24">
        <v>4.0290132121732505</v>
      </c>
      <c r="U11" s="23">
        <v>4.0290132121732505</v>
      </c>
      <c r="V11" s="24">
        <v>4.0290132121732505</v>
      </c>
      <c r="W11" s="23">
        <v>4.0290132121732505</v>
      </c>
      <c r="X11" s="24">
        <v>3.6878335996274232</v>
      </c>
      <c r="Y11" s="23">
        <v>3.1207762850881133</v>
      </c>
      <c r="Z11" s="24">
        <v>2.3363158140262432</v>
      </c>
      <c r="AA11" s="23">
        <v>2.3276898161427084</v>
      </c>
      <c r="AB11" s="24">
        <v>2.3276898161427084</v>
      </c>
      <c r="AC11" s="23">
        <v>1.501152836011429</v>
      </c>
      <c r="AD11" s="24">
        <v>0.58730984677504072</v>
      </c>
      <c r="AE11" s="23">
        <v>0.58725827989720081</v>
      </c>
      <c r="AF11" s="105">
        <v>0.58725827989720081</v>
      </c>
      <c r="AG11" s="23">
        <v>0.57718049404239535</v>
      </c>
      <c r="AH11" s="24">
        <v>0.57718049404239535</v>
      </c>
      <c r="AI11" s="23">
        <v>0.56284007244649803</v>
      </c>
      <c r="AJ11" s="24">
        <v>0.15792206786350654</v>
      </c>
      <c r="AK11" s="23">
        <v>0.15792206786350654</v>
      </c>
      <c r="AL11" s="24">
        <v>0.15792206786350654</v>
      </c>
      <c r="AM11" s="23">
        <v>0.15792206786350654</v>
      </c>
      <c r="AN11" s="24">
        <v>0</v>
      </c>
      <c r="AO11" s="23">
        <v>0</v>
      </c>
      <c r="AP11" s="24">
        <v>0</v>
      </c>
      <c r="AQ11" s="23">
        <v>0</v>
      </c>
      <c r="AR11" s="24">
        <v>0</v>
      </c>
      <c r="AS11" s="23">
        <v>0</v>
      </c>
      <c r="AT11" s="24">
        <v>0</v>
      </c>
      <c r="AU11" s="23">
        <v>0</v>
      </c>
      <c r="AV11" s="82">
        <v>0</v>
      </c>
      <c r="AW11" s="3"/>
      <c r="AX11" s="91">
        <v>0</v>
      </c>
      <c r="AY11" s="24">
        <v>72908.737579100722</v>
      </c>
      <c r="AZ11" s="23">
        <v>72908.737579100722</v>
      </c>
      <c r="BA11" s="24">
        <v>72908.737579100722</v>
      </c>
      <c r="BB11" s="23">
        <v>72908.737579100722</v>
      </c>
      <c r="BC11" s="24">
        <v>65540.31695391392</v>
      </c>
      <c r="BD11" s="23">
        <v>53293.639079651293</v>
      </c>
      <c r="BE11" s="24">
        <v>36351.727833885947</v>
      </c>
      <c r="BF11" s="23">
        <v>36276.164092426181</v>
      </c>
      <c r="BG11" s="24">
        <v>36276.164092426181</v>
      </c>
      <c r="BH11" s="23">
        <v>18425.53085430769</v>
      </c>
      <c r="BI11" s="24">
        <v>13674.147225067602</v>
      </c>
      <c r="BJ11" s="23">
        <v>13249.177161002734</v>
      </c>
      <c r="BK11" s="105">
        <v>13249.177161002734</v>
      </c>
      <c r="BL11" s="23">
        <v>12324.187348389734</v>
      </c>
      <c r="BM11" s="24">
        <v>12324.187348389734</v>
      </c>
      <c r="BN11" s="23">
        <v>12155.598535183126</v>
      </c>
      <c r="BO11" s="24">
        <v>3410.6264830267683</v>
      </c>
      <c r="BP11" s="23">
        <v>3410.6264830267683</v>
      </c>
      <c r="BQ11" s="24">
        <v>3410.6264830267683</v>
      </c>
      <c r="BR11" s="23">
        <v>3410.6264830267683</v>
      </c>
      <c r="BS11" s="24">
        <v>0</v>
      </c>
      <c r="BT11" s="23">
        <v>0</v>
      </c>
      <c r="BU11" s="24">
        <v>0</v>
      </c>
      <c r="BV11" s="23">
        <v>0</v>
      </c>
      <c r="BW11" s="24">
        <v>0</v>
      </c>
      <c r="BX11" s="23">
        <v>0</v>
      </c>
      <c r="BY11" s="24">
        <v>0</v>
      </c>
      <c r="BZ11" s="23">
        <v>0</v>
      </c>
      <c r="CA11" s="82">
        <v>0</v>
      </c>
      <c r="CB11" s="14"/>
    </row>
    <row r="12" spans="2:80" x14ac:dyDescent="0.35">
      <c r="B12" s="2"/>
      <c r="C12" s="44">
        <f t="shared" si="0"/>
        <v>6</v>
      </c>
      <c r="D12" s="86" t="s">
        <v>62</v>
      </c>
      <c r="E12" s="87" t="s">
        <v>63</v>
      </c>
      <c r="F12" s="86" t="s">
        <v>74</v>
      </c>
      <c r="G12" s="87" t="s">
        <v>65</v>
      </c>
      <c r="H12" s="86" t="s">
        <v>66</v>
      </c>
      <c r="I12" s="87" t="s">
        <v>67</v>
      </c>
      <c r="J12" s="86">
        <v>2012</v>
      </c>
      <c r="K12" s="87"/>
      <c r="L12" s="86" t="s">
        <v>95</v>
      </c>
      <c r="M12" s="87" t="s">
        <v>96</v>
      </c>
      <c r="N12" s="86" t="s">
        <v>73</v>
      </c>
      <c r="O12" s="62">
        <v>84.095336949108628</v>
      </c>
      <c r="P12" s="61">
        <v>0.83426747089119391</v>
      </c>
      <c r="Q12" s="88">
        <v>3806.3763680440884</v>
      </c>
      <c r="R12" s="3"/>
      <c r="S12" s="89">
        <v>0</v>
      </c>
      <c r="T12" s="62">
        <v>0.62726877510616086</v>
      </c>
      <c r="U12" s="61">
        <v>0.62726877510616086</v>
      </c>
      <c r="V12" s="62">
        <v>0.62726877510616086</v>
      </c>
      <c r="W12" s="61">
        <v>0.62726877510616086</v>
      </c>
      <c r="X12" s="62">
        <v>0.62462093835166832</v>
      </c>
      <c r="Y12" s="61">
        <v>0.62462093835166832</v>
      </c>
      <c r="Z12" s="62">
        <v>0.53276931928102633</v>
      </c>
      <c r="AA12" s="61">
        <v>0.53165701955393896</v>
      </c>
      <c r="AB12" s="62">
        <v>0.53165701955393896</v>
      </c>
      <c r="AC12" s="61">
        <v>0.53165701955393896</v>
      </c>
      <c r="AD12" s="62">
        <v>9.7796652141830028E-3</v>
      </c>
      <c r="AE12" s="61">
        <v>9.7729301020827927E-3</v>
      </c>
      <c r="AF12" s="105">
        <v>9.7729301020827927E-3</v>
      </c>
      <c r="AG12" s="61">
        <v>9.4210156315856185E-3</v>
      </c>
      <c r="AH12" s="62">
        <v>9.4210156315856185E-3</v>
      </c>
      <c r="AI12" s="61">
        <v>8.7999737514483298E-3</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3806.3763680440884</v>
      </c>
      <c r="AZ12" s="61">
        <v>3806.3763680440884</v>
      </c>
      <c r="BA12" s="62">
        <v>3806.3763680440884</v>
      </c>
      <c r="BB12" s="61">
        <v>3806.3763680440884</v>
      </c>
      <c r="BC12" s="62">
        <v>3749.1913129103805</v>
      </c>
      <c r="BD12" s="61">
        <v>3749.1913129103805</v>
      </c>
      <c r="BE12" s="62">
        <v>1765.481444179549</v>
      </c>
      <c r="BF12" s="61">
        <v>1755.7376985702633</v>
      </c>
      <c r="BG12" s="62">
        <v>1755.7376985702633</v>
      </c>
      <c r="BH12" s="61">
        <v>1755.7376985702633</v>
      </c>
      <c r="BI12" s="62">
        <v>285.15871506997308</v>
      </c>
      <c r="BJ12" s="61">
        <v>229.65368663683827</v>
      </c>
      <c r="BK12" s="105">
        <v>229.65368663683827</v>
      </c>
      <c r="BL12" s="61">
        <v>197.35320865379347</v>
      </c>
      <c r="BM12" s="62">
        <v>197.35320865379347</v>
      </c>
      <c r="BN12" s="61">
        <v>190.05211831807421</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35">
      <c r="B13" s="2"/>
      <c r="C13" s="21">
        <f t="shared" si="0"/>
        <v>7</v>
      </c>
      <c r="D13" s="90" t="s">
        <v>62</v>
      </c>
      <c r="E13" s="79" t="s">
        <v>63</v>
      </c>
      <c r="F13" s="90" t="s">
        <v>75</v>
      </c>
      <c r="G13" s="79" t="s">
        <v>65</v>
      </c>
      <c r="H13" s="90" t="s">
        <v>66</v>
      </c>
      <c r="I13" s="79" t="s">
        <v>67</v>
      </c>
      <c r="J13" s="90">
        <v>2012</v>
      </c>
      <c r="K13" s="79"/>
      <c r="L13" s="90" t="s">
        <v>95</v>
      </c>
      <c r="M13" s="79" t="s">
        <v>96</v>
      </c>
      <c r="N13" s="90" t="s">
        <v>76</v>
      </c>
      <c r="O13" s="24">
        <v>144.47460415432019</v>
      </c>
      <c r="P13" s="23">
        <v>47.641546061314557</v>
      </c>
      <c r="Q13" s="82">
        <v>156857.57011019695</v>
      </c>
      <c r="R13" s="3"/>
      <c r="S13" s="91">
        <v>0</v>
      </c>
      <c r="T13" s="24">
        <v>35.82071132429666</v>
      </c>
      <c r="U13" s="23">
        <v>35.82071132429666</v>
      </c>
      <c r="V13" s="24">
        <v>35.82071132429666</v>
      </c>
      <c r="W13" s="23">
        <v>35.82071132429666</v>
      </c>
      <c r="X13" s="24">
        <v>35.82071132429666</v>
      </c>
      <c r="Y13" s="23">
        <v>35.82071132429666</v>
      </c>
      <c r="Z13" s="24">
        <v>35.82071132429666</v>
      </c>
      <c r="AA13" s="23">
        <v>35.82071132429666</v>
      </c>
      <c r="AB13" s="24">
        <v>35.82071132429666</v>
      </c>
      <c r="AC13" s="23">
        <v>35.82071132429666</v>
      </c>
      <c r="AD13" s="24">
        <v>35.82071132429666</v>
      </c>
      <c r="AE13" s="23">
        <v>35.82071132429666</v>
      </c>
      <c r="AF13" s="105">
        <v>35.82071132429666</v>
      </c>
      <c r="AG13" s="23">
        <v>35.82071132429666</v>
      </c>
      <c r="AH13" s="24">
        <v>35.82071132429666</v>
      </c>
      <c r="AI13" s="23">
        <v>35.82071132429666</v>
      </c>
      <c r="AJ13" s="24">
        <v>35.82071132429666</v>
      </c>
      <c r="AK13" s="23">
        <v>35.82071132429666</v>
      </c>
      <c r="AL13" s="24">
        <v>32.142604755118079</v>
      </c>
      <c r="AM13" s="23">
        <v>0</v>
      </c>
      <c r="AN13" s="24">
        <v>0</v>
      </c>
      <c r="AO13" s="23">
        <v>0</v>
      </c>
      <c r="AP13" s="24">
        <v>0</v>
      </c>
      <c r="AQ13" s="23">
        <v>0</v>
      </c>
      <c r="AR13" s="24">
        <v>0</v>
      </c>
      <c r="AS13" s="23">
        <v>0</v>
      </c>
      <c r="AT13" s="24">
        <v>0</v>
      </c>
      <c r="AU13" s="23">
        <v>0</v>
      </c>
      <c r="AV13" s="82">
        <v>0</v>
      </c>
      <c r="AW13" s="3"/>
      <c r="AX13" s="91">
        <v>0</v>
      </c>
      <c r="AY13" s="24">
        <v>65338.554772962954</v>
      </c>
      <c r="AZ13" s="23">
        <v>65338.554772962954</v>
      </c>
      <c r="BA13" s="24">
        <v>65338.554772962954</v>
      </c>
      <c r="BB13" s="23">
        <v>65338.554772962954</v>
      </c>
      <c r="BC13" s="24">
        <v>65338.554772962954</v>
      </c>
      <c r="BD13" s="23">
        <v>65338.554772962954</v>
      </c>
      <c r="BE13" s="24">
        <v>65338.554772962954</v>
      </c>
      <c r="BF13" s="23">
        <v>65338.554772962954</v>
      </c>
      <c r="BG13" s="24">
        <v>65338.554772962954</v>
      </c>
      <c r="BH13" s="23">
        <v>65338.554772962954</v>
      </c>
      <c r="BI13" s="24">
        <v>65338.554772962954</v>
      </c>
      <c r="BJ13" s="23">
        <v>65338.554772962954</v>
      </c>
      <c r="BK13" s="105">
        <v>65338.554772962954</v>
      </c>
      <c r="BL13" s="23">
        <v>65338.554772962954</v>
      </c>
      <c r="BM13" s="24">
        <v>65338.554772962954</v>
      </c>
      <c r="BN13" s="23">
        <v>65338.554772962954</v>
      </c>
      <c r="BO13" s="24">
        <v>65338.554772962954</v>
      </c>
      <c r="BP13" s="23">
        <v>65338.554772962954</v>
      </c>
      <c r="BQ13" s="24">
        <v>62049.391715066376</v>
      </c>
      <c r="BR13" s="23">
        <v>0</v>
      </c>
      <c r="BS13" s="24">
        <v>0</v>
      </c>
      <c r="BT13" s="23">
        <v>0</v>
      </c>
      <c r="BU13" s="24">
        <v>0</v>
      </c>
      <c r="BV13" s="23">
        <v>0</v>
      </c>
      <c r="BW13" s="24">
        <v>0</v>
      </c>
      <c r="BX13" s="23">
        <v>0</v>
      </c>
      <c r="BY13" s="24">
        <v>0</v>
      </c>
      <c r="BZ13" s="23">
        <v>0</v>
      </c>
      <c r="CA13" s="82">
        <v>0</v>
      </c>
      <c r="CB13" s="14"/>
    </row>
    <row r="14" spans="2:80" x14ac:dyDescent="0.35">
      <c r="B14" s="2"/>
      <c r="C14" s="44">
        <f t="shared" si="0"/>
        <v>8</v>
      </c>
      <c r="D14" s="86" t="s">
        <v>62</v>
      </c>
      <c r="E14" s="87" t="s">
        <v>97</v>
      </c>
      <c r="F14" s="86" t="s">
        <v>98</v>
      </c>
      <c r="G14" s="87" t="s">
        <v>65</v>
      </c>
      <c r="H14" s="86" t="s">
        <v>66</v>
      </c>
      <c r="I14" s="87" t="s">
        <v>67</v>
      </c>
      <c r="J14" s="86">
        <v>2012</v>
      </c>
      <c r="K14" s="87"/>
      <c r="L14" s="86" t="s">
        <v>95</v>
      </c>
      <c r="M14" s="87" t="s">
        <v>96</v>
      </c>
      <c r="N14" s="86" t="s">
        <v>86</v>
      </c>
      <c r="O14" s="62">
        <v>30</v>
      </c>
      <c r="P14" s="61">
        <v>12.132510987275747</v>
      </c>
      <c r="Q14" s="88">
        <v>-206820.32733442649</v>
      </c>
      <c r="R14" s="3"/>
      <c r="S14" s="89">
        <v>0</v>
      </c>
      <c r="T14" s="62">
        <v>9.1221887122374046</v>
      </c>
      <c r="U14" s="61">
        <v>9.017049425281586</v>
      </c>
      <c r="V14" s="62">
        <v>9.017049425281586</v>
      </c>
      <c r="W14" s="61">
        <v>9.017049425281586</v>
      </c>
      <c r="X14" s="62">
        <v>9.017049425281586</v>
      </c>
      <c r="Y14" s="61">
        <v>9.017049425281586</v>
      </c>
      <c r="Z14" s="62">
        <v>9.0023331250995415</v>
      </c>
      <c r="AA14" s="61">
        <v>9.0023331250995415</v>
      </c>
      <c r="AB14" s="62">
        <v>8.0815332382917404</v>
      </c>
      <c r="AC14" s="61">
        <v>8.0815332382917404</v>
      </c>
      <c r="AD14" s="62">
        <v>7.4996380377560827</v>
      </c>
      <c r="AE14" s="61">
        <v>7.4996380377560827</v>
      </c>
      <c r="AF14" s="105">
        <v>7.218573169782756</v>
      </c>
      <c r="AG14" s="61">
        <v>7.218573169782756</v>
      </c>
      <c r="AH14" s="62">
        <v>6.7013113964349023</v>
      </c>
      <c r="AI14" s="61">
        <v>6.293855719268322</v>
      </c>
      <c r="AJ14" s="62">
        <v>6.293855719268322</v>
      </c>
      <c r="AK14" s="61">
        <v>6.293855719268322</v>
      </c>
      <c r="AL14" s="62">
        <v>6.293855719268322</v>
      </c>
      <c r="AM14" s="61">
        <v>6.293855719268322</v>
      </c>
      <c r="AN14" s="62">
        <v>0</v>
      </c>
      <c r="AO14" s="61">
        <v>0</v>
      </c>
      <c r="AP14" s="62">
        <v>0</v>
      </c>
      <c r="AQ14" s="61">
        <v>0</v>
      </c>
      <c r="AR14" s="62">
        <v>0</v>
      </c>
      <c r="AS14" s="61">
        <v>0</v>
      </c>
      <c r="AT14" s="62">
        <v>0</v>
      </c>
      <c r="AU14" s="61">
        <v>0</v>
      </c>
      <c r="AV14" s="88">
        <v>0</v>
      </c>
      <c r="AW14" s="3"/>
      <c r="AX14" s="89">
        <v>0</v>
      </c>
      <c r="AY14" s="62">
        <v>49103.224884033203</v>
      </c>
      <c r="AZ14" s="61">
        <v>49103.22509765625</v>
      </c>
      <c r="BA14" s="62">
        <v>49103.22509765625</v>
      </c>
      <c r="BB14" s="61">
        <v>47079.224884033203</v>
      </c>
      <c r="BC14" s="62">
        <v>47079.224884033203</v>
      </c>
      <c r="BD14" s="61">
        <v>47079.224884033203</v>
      </c>
      <c r="BE14" s="62">
        <v>46795.92648315429</v>
      </c>
      <c r="BF14" s="61">
        <v>46795.92648315429</v>
      </c>
      <c r="BG14" s="62">
        <v>29069.926483154297</v>
      </c>
      <c r="BH14" s="61">
        <v>29069.926483154297</v>
      </c>
      <c r="BI14" s="62">
        <v>24271.446426391602</v>
      </c>
      <c r="BJ14" s="61">
        <v>24271.446426391602</v>
      </c>
      <c r="BK14" s="105">
        <v>23337.002700805664</v>
      </c>
      <c r="BL14" s="61">
        <v>23337.002700805664</v>
      </c>
      <c r="BM14" s="62">
        <v>19287.002700805664</v>
      </c>
      <c r="BN14" s="61">
        <v>15927.002700805664</v>
      </c>
      <c r="BO14" s="62">
        <v>15927.002700805664</v>
      </c>
      <c r="BP14" s="61">
        <v>15927.002700805664</v>
      </c>
      <c r="BQ14" s="62">
        <v>15927.002700805664</v>
      </c>
      <c r="BR14" s="61">
        <v>15927.002700805664</v>
      </c>
      <c r="BS14" s="62">
        <v>0</v>
      </c>
      <c r="BT14" s="61">
        <v>0</v>
      </c>
      <c r="BU14" s="62">
        <v>0</v>
      </c>
      <c r="BV14" s="61">
        <v>0</v>
      </c>
      <c r="BW14" s="62">
        <v>0</v>
      </c>
      <c r="BX14" s="61">
        <v>0</v>
      </c>
      <c r="BY14" s="62">
        <v>0</v>
      </c>
      <c r="BZ14" s="61">
        <v>0</v>
      </c>
      <c r="CA14" s="88">
        <v>0</v>
      </c>
      <c r="CB14" s="14"/>
    </row>
    <row r="15" spans="2:80" x14ac:dyDescent="0.35">
      <c r="B15" s="2"/>
      <c r="C15" s="21">
        <f t="shared" si="0"/>
        <v>9</v>
      </c>
      <c r="D15" s="90" t="s">
        <v>62</v>
      </c>
      <c r="E15" s="79" t="s">
        <v>88</v>
      </c>
      <c r="F15" s="90" t="s">
        <v>89</v>
      </c>
      <c r="G15" s="79" t="s">
        <v>65</v>
      </c>
      <c r="H15" s="90" t="s">
        <v>88</v>
      </c>
      <c r="I15" s="79" t="s">
        <v>82</v>
      </c>
      <c r="J15" s="90">
        <v>2012</v>
      </c>
      <c r="K15" s="79"/>
      <c r="L15" s="90" t="s">
        <v>95</v>
      </c>
      <c r="M15" s="79" t="s">
        <v>96</v>
      </c>
      <c r="N15" s="90" t="s">
        <v>84</v>
      </c>
      <c r="O15" s="24">
        <v>2</v>
      </c>
      <c r="P15" s="23">
        <v>464.44179880000002</v>
      </c>
      <c r="Q15" s="82">
        <v>8415.6730000000007</v>
      </c>
      <c r="R15" s="3"/>
      <c r="S15" s="91">
        <v>0</v>
      </c>
      <c r="T15" s="24">
        <v>349.20436000000001</v>
      </c>
      <c r="U15" s="23">
        <v>0</v>
      </c>
      <c r="V15" s="24">
        <v>0</v>
      </c>
      <c r="W15" s="23">
        <v>0</v>
      </c>
      <c r="X15" s="24">
        <v>0</v>
      </c>
      <c r="Y15" s="23">
        <v>0</v>
      </c>
      <c r="Z15" s="24">
        <v>0</v>
      </c>
      <c r="AA15" s="23">
        <v>0</v>
      </c>
      <c r="AB15" s="24">
        <v>0</v>
      </c>
      <c r="AC15" s="23">
        <v>0</v>
      </c>
      <c r="AD15" s="24">
        <v>0</v>
      </c>
      <c r="AE15" s="23">
        <v>0</v>
      </c>
      <c r="AF15" s="105">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8415.6730000000007</v>
      </c>
      <c r="AZ15" s="23">
        <v>0</v>
      </c>
      <c r="BA15" s="24">
        <v>0</v>
      </c>
      <c r="BB15" s="23">
        <v>0</v>
      </c>
      <c r="BC15" s="24">
        <v>0</v>
      </c>
      <c r="BD15" s="23">
        <v>0</v>
      </c>
      <c r="BE15" s="24">
        <v>0</v>
      </c>
      <c r="BF15" s="23">
        <v>0</v>
      </c>
      <c r="BG15" s="24">
        <v>0</v>
      </c>
      <c r="BH15" s="23">
        <v>0</v>
      </c>
      <c r="BI15" s="24">
        <v>0</v>
      </c>
      <c r="BJ15" s="23">
        <v>0</v>
      </c>
      <c r="BK15" s="105">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35">
      <c r="B16" s="2"/>
      <c r="C16" s="44">
        <f t="shared" si="0"/>
        <v>10</v>
      </c>
      <c r="D16" s="86" t="s">
        <v>62</v>
      </c>
      <c r="E16" s="87" t="s">
        <v>90</v>
      </c>
      <c r="F16" s="86" t="s">
        <v>93</v>
      </c>
      <c r="G16" s="87" t="s">
        <v>65</v>
      </c>
      <c r="H16" s="86" t="s">
        <v>94</v>
      </c>
      <c r="I16" s="87" t="s">
        <v>67</v>
      </c>
      <c r="J16" s="86">
        <v>2012</v>
      </c>
      <c r="K16" s="87"/>
      <c r="L16" s="86" t="s">
        <v>95</v>
      </c>
      <c r="M16" s="87" t="s">
        <v>96</v>
      </c>
      <c r="N16" s="86" t="s">
        <v>86</v>
      </c>
      <c r="O16" s="62">
        <v>2.7223368034325584E-3</v>
      </c>
      <c r="P16" s="61">
        <v>0.40913999818787922</v>
      </c>
      <c r="Q16" s="88">
        <v>596.07469946918263</v>
      </c>
      <c r="R16" s="3"/>
      <c r="S16" s="89">
        <v>0</v>
      </c>
      <c r="T16" s="62">
        <v>0.30762405878787913</v>
      </c>
      <c r="U16" s="61">
        <v>0.30762405878787913</v>
      </c>
      <c r="V16" s="62">
        <v>0.30762405878787913</v>
      </c>
      <c r="W16" s="61">
        <v>0.30762405878787913</v>
      </c>
      <c r="X16" s="62">
        <v>0.30762405878787913</v>
      </c>
      <c r="Y16" s="61">
        <v>0.30762405878787913</v>
      </c>
      <c r="Z16" s="62">
        <v>0.30762405878787913</v>
      </c>
      <c r="AA16" s="61">
        <v>0.30762405878787913</v>
      </c>
      <c r="AB16" s="62">
        <v>0.30762405878787913</v>
      </c>
      <c r="AC16" s="61">
        <v>0.30762405878787913</v>
      </c>
      <c r="AD16" s="62">
        <v>0.30762405878787913</v>
      </c>
      <c r="AE16" s="61">
        <v>0.30762405878787913</v>
      </c>
      <c r="AF16" s="105">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0</v>
      </c>
      <c r="AY16" s="62">
        <v>298.03734973459132</v>
      </c>
      <c r="AZ16" s="61">
        <v>298.03734973459132</v>
      </c>
      <c r="BA16" s="62">
        <v>298.03734973459132</v>
      </c>
      <c r="BB16" s="61">
        <v>298.03734973459132</v>
      </c>
      <c r="BC16" s="62">
        <v>298.03734973459132</v>
      </c>
      <c r="BD16" s="61">
        <v>298.03734973459132</v>
      </c>
      <c r="BE16" s="62">
        <v>298.03734973459132</v>
      </c>
      <c r="BF16" s="61">
        <v>298.03734973459132</v>
      </c>
      <c r="BG16" s="62">
        <v>298.03734973459132</v>
      </c>
      <c r="BH16" s="61">
        <v>298.03734973459132</v>
      </c>
      <c r="BI16" s="62">
        <v>298.03734973459132</v>
      </c>
      <c r="BJ16" s="61">
        <v>298.03734973459132</v>
      </c>
      <c r="BK16" s="105">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35">
      <c r="B17" s="2"/>
      <c r="C17" s="21">
        <f t="shared" si="0"/>
        <v>11</v>
      </c>
      <c r="D17" s="90" t="s">
        <v>62</v>
      </c>
      <c r="E17" s="79" t="s">
        <v>79</v>
      </c>
      <c r="F17" s="90" t="s">
        <v>80</v>
      </c>
      <c r="G17" s="79" t="s">
        <v>65</v>
      </c>
      <c r="H17" s="90" t="s">
        <v>94</v>
      </c>
      <c r="I17" s="79" t="s">
        <v>82</v>
      </c>
      <c r="J17" s="90">
        <v>2012</v>
      </c>
      <c r="K17" s="79"/>
      <c r="L17" s="90" t="s">
        <v>95</v>
      </c>
      <c r="M17" s="79" t="s">
        <v>96</v>
      </c>
      <c r="N17" s="90" t="s">
        <v>84</v>
      </c>
      <c r="O17" s="24">
        <v>1</v>
      </c>
      <c r="P17" s="23">
        <v>50.586915750000003</v>
      </c>
      <c r="Q17" s="82">
        <v>552.85490000000004</v>
      </c>
      <c r="R17" s="3"/>
      <c r="S17" s="91">
        <v>0</v>
      </c>
      <c r="T17" s="24">
        <v>38.035274999999999</v>
      </c>
      <c r="U17" s="23">
        <v>0</v>
      </c>
      <c r="V17" s="24">
        <v>0</v>
      </c>
      <c r="W17" s="23">
        <v>0</v>
      </c>
      <c r="X17" s="24">
        <v>0</v>
      </c>
      <c r="Y17" s="23">
        <v>0</v>
      </c>
      <c r="Z17" s="24">
        <v>0</v>
      </c>
      <c r="AA17" s="23">
        <v>0</v>
      </c>
      <c r="AB17" s="24">
        <v>0</v>
      </c>
      <c r="AC17" s="23">
        <v>0</v>
      </c>
      <c r="AD17" s="24">
        <v>0</v>
      </c>
      <c r="AE17" s="23">
        <v>0</v>
      </c>
      <c r="AF17" s="105">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552.85490000000004</v>
      </c>
      <c r="AZ17" s="23">
        <v>0</v>
      </c>
      <c r="BA17" s="24">
        <v>0</v>
      </c>
      <c r="BB17" s="23">
        <v>0</v>
      </c>
      <c r="BC17" s="24">
        <v>0</v>
      </c>
      <c r="BD17" s="23">
        <v>0</v>
      </c>
      <c r="BE17" s="24">
        <v>0</v>
      </c>
      <c r="BF17" s="23">
        <v>0</v>
      </c>
      <c r="BG17" s="24">
        <v>0</v>
      </c>
      <c r="BH17" s="23">
        <v>0</v>
      </c>
      <c r="BI17" s="24">
        <v>0</v>
      </c>
      <c r="BJ17" s="23">
        <v>0</v>
      </c>
      <c r="BK17" s="105">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s="109" customFormat="1" x14ac:dyDescent="0.35">
      <c r="B18" s="110"/>
      <c r="C18" s="111">
        <f t="shared" si="0"/>
        <v>12</v>
      </c>
      <c r="D18" s="112" t="s">
        <v>99</v>
      </c>
      <c r="E18" s="112" t="s">
        <v>79</v>
      </c>
      <c r="F18" s="112" t="s">
        <v>85</v>
      </c>
      <c r="G18" s="112" t="s">
        <v>65</v>
      </c>
      <c r="H18" s="112" t="s">
        <v>94</v>
      </c>
      <c r="I18" s="112" t="s">
        <v>67</v>
      </c>
      <c r="J18" s="112">
        <v>2011</v>
      </c>
      <c r="K18" s="112"/>
      <c r="L18" s="112" t="s">
        <v>95</v>
      </c>
      <c r="M18" s="112" t="s">
        <v>96</v>
      </c>
      <c r="N18" s="112" t="s">
        <v>86</v>
      </c>
      <c r="O18" s="105">
        <v>7</v>
      </c>
      <c r="P18" s="105">
        <v>11.509382111311723</v>
      </c>
      <c r="Q18" s="113">
        <v>29626.856571344426</v>
      </c>
      <c r="R18" s="100"/>
      <c r="S18" s="114">
        <v>10.651682604001833</v>
      </c>
      <c r="T18" s="105">
        <v>10.651682604001833</v>
      </c>
      <c r="U18" s="105">
        <v>10.651682604001833</v>
      </c>
      <c r="V18" s="105">
        <v>5.7446500230993127</v>
      </c>
      <c r="W18" s="105">
        <v>5.7446500230993127</v>
      </c>
      <c r="X18" s="105">
        <v>5.7446500230993127</v>
      </c>
      <c r="Y18" s="105">
        <v>1.2109159996545082</v>
      </c>
      <c r="Z18" s="105">
        <v>1.2109159996545082</v>
      </c>
      <c r="AA18" s="105">
        <v>1.2109159996545082</v>
      </c>
      <c r="AB18" s="105">
        <v>1.2109159996545082</v>
      </c>
      <c r="AC18" s="105">
        <v>1.0864831471686025</v>
      </c>
      <c r="AD18" s="105">
        <v>1.0864831471686025</v>
      </c>
      <c r="AE18" s="105">
        <v>0</v>
      </c>
      <c r="AF18" s="105">
        <v>0</v>
      </c>
      <c r="AG18" s="105">
        <v>0</v>
      </c>
      <c r="AH18" s="105">
        <v>0</v>
      </c>
      <c r="AI18" s="105">
        <v>0</v>
      </c>
      <c r="AJ18" s="105">
        <v>0</v>
      </c>
      <c r="AK18" s="105">
        <v>0</v>
      </c>
      <c r="AL18" s="105">
        <v>0</v>
      </c>
      <c r="AM18" s="105">
        <v>0</v>
      </c>
      <c r="AN18" s="105">
        <v>0</v>
      </c>
      <c r="AO18" s="105">
        <v>0</v>
      </c>
      <c r="AP18" s="105">
        <v>0</v>
      </c>
      <c r="AQ18" s="105">
        <v>0</v>
      </c>
      <c r="AR18" s="105">
        <v>0</v>
      </c>
      <c r="AS18" s="105">
        <v>0</v>
      </c>
      <c r="AT18" s="105">
        <v>0</v>
      </c>
      <c r="AU18" s="105">
        <v>0</v>
      </c>
      <c r="AV18" s="113">
        <v>0</v>
      </c>
      <c r="AW18" s="100"/>
      <c r="AX18" s="114">
        <v>27509.695358852383</v>
      </c>
      <c r="AY18" s="105">
        <v>27509.695358852383</v>
      </c>
      <c r="AZ18" s="105">
        <v>27509.695358852383</v>
      </c>
      <c r="BA18" s="105">
        <v>14541.772506808164</v>
      </c>
      <c r="BB18" s="105">
        <v>14541.772506808164</v>
      </c>
      <c r="BC18" s="105">
        <v>14541.772506808164</v>
      </c>
      <c r="BD18" s="105">
        <v>3471.2128736974055</v>
      </c>
      <c r="BE18" s="105">
        <v>3471.2128736974055</v>
      </c>
      <c r="BF18" s="105">
        <v>3471.2128736974055</v>
      </c>
      <c r="BG18" s="105">
        <v>3471.2128736974055</v>
      </c>
      <c r="BH18" s="105">
        <v>2652.9956122041795</v>
      </c>
      <c r="BI18" s="105">
        <v>2652.9956122041795</v>
      </c>
      <c r="BJ18" s="105">
        <v>0</v>
      </c>
      <c r="BK18" s="105">
        <v>0</v>
      </c>
      <c r="BL18" s="105">
        <v>0</v>
      </c>
      <c r="BM18" s="105">
        <v>0</v>
      </c>
      <c r="BN18" s="105">
        <v>0</v>
      </c>
      <c r="BO18" s="105">
        <v>0</v>
      </c>
      <c r="BP18" s="105">
        <v>0</v>
      </c>
      <c r="BQ18" s="105">
        <v>0</v>
      </c>
      <c r="BR18" s="105">
        <v>0</v>
      </c>
      <c r="BS18" s="105">
        <v>0</v>
      </c>
      <c r="BT18" s="105">
        <v>0</v>
      </c>
      <c r="BU18" s="105">
        <v>0</v>
      </c>
      <c r="BV18" s="105">
        <v>0</v>
      </c>
      <c r="BW18" s="105">
        <v>0</v>
      </c>
      <c r="BX18" s="105">
        <v>0</v>
      </c>
      <c r="BY18" s="105">
        <v>0</v>
      </c>
      <c r="BZ18" s="105">
        <v>0</v>
      </c>
      <c r="CA18" s="113">
        <v>0</v>
      </c>
      <c r="CB18" s="115"/>
    </row>
    <row r="19" spans="2:80" s="109" customFormat="1" x14ac:dyDescent="0.35">
      <c r="B19" s="110"/>
      <c r="C19" s="111">
        <f t="shared" si="0"/>
        <v>13</v>
      </c>
      <c r="D19" s="112" t="s">
        <v>99</v>
      </c>
      <c r="E19" s="112" t="s">
        <v>90</v>
      </c>
      <c r="F19" s="112" t="s">
        <v>93</v>
      </c>
      <c r="G19" s="112" t="s">
        <v>65</v>
      </c>
      <c r="H19" s="112" t="s">
        <v>94</v>
      </c>
      <c r="I19" s="112" t="s">
        <v>67</v>
      </c>
      <c r="J19" s="112">
        <v>2011</v>
      </c>
      <c r="K19" s="112"/>
      <c r="L19" s="112" t="s">
        <v>95</v>
      </c>
      <c r="M19" s="112" t="s">
        <v>96</v>
      </c>
      <c r="N19" s="112" t="s">
        <v>100</v>
      </c>
      <c r="O19" s="105">
        <v>-2.5505065856594733E-3</v>
      </c>
      <c r="P19" s="105">
        <v>975.98307145061358</v>
      </c>
      <c r="Q19" s="113">
        <v>486441.08949759766</v>
      </c>
      <c r="R19" s="100"/>
      <c r="S19" s="114">
        <v>-0.16948116261705781</v>
      </c>
      <c r="T19" s="105">
        <v>-0.16948116261705781</v>
      </c>
      <c r="U19" s="105">
        <v>-0.16948116261705781</v>
      </c>
      <c r="V19" s="105">
        <v>-0.16948116261705781</v>
      </c>
      <c r="W19" s="105">
        <v>-0.16948116261705801</v>
      </c>
      <c r="X19" s="105">
        <v>-0.16948116261705801</v>
      </c>
      <c r="Y19" s="105">
        <v>-0.16948116261705801</v>
      </c>
      <c r="Z19" s="105">
        <v>-0.16948116261705801</v>
      </c>
      <c r="AA19" s="105">
        <v>-0.16948116261705801</v>
      </c>
      <c r="AB19" s="105">
        <v>-0.16948116261705801</v>
      </c>
      <c r="AC19" s="105">
        <v>-0.16948116261705801</v>
      </c>
      <c r="AD19" s="105">
        <v>-0.16948116261705801</v>
      </c>
      <c r="AE19" s="105">
        <v>-0.16948116261705801</v>
      </c>
      <c r="AF19" s="105">
        <v>-0.16948116261705801</v>
      </c>
      <c r="AG19" s="105">
        <v>-0.16948116261705801</v>
      </c>
      <c r="AH19" s="105">
        <v>0</v>
      </c>
      <c r="AI19" s="105">
        <v>0</v>
      </c>
      <c r="AJ19" s="105">
        <v>0</v>
      </c>
      <c r="AK19" s="105">
        <v>0</v>
      </c>
      <c r="AL19" s="105">
        <v>0</v>
      </c>
      <c r="AM19" s="105">
        <v>0</v>
      </c>
      <c r="AN19" s="105">
        <v>0</v>
      </c>
      <c r="AO19" s="105">
        <v>0</v>
      </c>
      <c r="AP19" s="105">
        <v>0</v>
      </c>
      <c r="AQ19" s="105">
        <v>0</v>
      </c>
      <c r="AR19" s="105">
        <v>0</v>
      </c>
      <c r="AS19" s="105">
        <v>0</v>
      </c>
      <c r="AT19" s="105">
        <v>0</v>
      </c>
      <c r="AU19" s="105">
        <v>0</v>
      </c>
      <c r="AV19" s="113">
        <v>0</v>
      </c>
      <c r="AW19" s="100"/>
      <c r="AX19" s="114">
        <v>243220.54474879883</v>
      </c>
      <c r="AY19" s="105">
        <v>243220.54474879883</v>
      </c>
      <c r="AZ19" s="105">
        <v>243220.54474879883</v>
      </c>
      <c r="BA19" s="105">
        <v>243220.54474879883</v>
      </c>
      <c r="BB19" s="105">
        <v>243220.544748799</v>
      </c>
      <c r="BC19" s="105">
        <v>243220.544748799</v>
      </c>
      <c r="BD19" s="105">
        <v>243220.544748799</v>
      </c>
      <c r="BE19" s="105">
        <v>243220.544748799</v>
      </c>
      <c r="BF19" s="105">
        <v>243220.544748799</v>
      </c>
      <c r="BG19" s="105">
        <v>243220.544748799</v>
      </c>
      <c r="BH19" s="105">
        <v>243220.544748799</v>
      </c>
      <c r="BI19" s="105">
        <v>243220.544748799</v>
      </c>
      <c r="BJ19" s="105">
        <v>243220.544748799</v>
      </c>
      <c r="BK19" s="105">
        <v>243220.544748799</v>
      </c>
      <c r="BL19" s="105">
        <v>243220.544748799</v>
      </c>
      <c r="BM19" s="105">
        <v>0</v>
      </c>
      <c r="BN19" s="105">
        <v>0</v>
      </c>
      <c r="BO19" s="105">
        <v>0</v>
      </c>
      <c r="BP19" s="105">
        <v>0</v>
      </c>
      <c r="BQ19" s="105">
        <v>0</v>
      </c>
      <c r="BR19" s="105">
        <v>0</v>
      </c>
      <c r="BS19" s="105">
        <v>0</v>
      </c>
      <c r="BT19" s="105">
        <v>0</v>
      </c>
      <c r="BU19" s="105">
        <v>0</v>
      </c>
      <c r="BV19" s="105">
        <v>0</v>
      </c>
      <c r="BW19" s="105">
        <v>0</v>
      </c>
      <c r="BX19" s="105">
        <v>0</v>
      </c>
      <c r="BY19" s="105">
        <v>0</v>
      </c>
      <c r="BZ19" s="105">
        <v>0</v>
      </c>
      <c r="CA19" s="113">
        <v>0</v>
      </c>
      <c r="CB19" s="115"/>
    </row>
    <row r="20" spans="2:80" s="109" customFormat="1" x14ac:dyDescent="0.35">
      <c r="B20" s="110"/>
      <c r="C20" s="111">
        <f t="shared" si="0"/>
        <v>14</v>
      </c>
      <c r="D20" s="112" t="s">
        <v>99</v>
      </c>
      <c r="E20" s="112" t="s">
        <v>63</v>
      </c>
      <c r="F20" s="112" t="s">
        <v>75</v>
      </c>
      <c r="G20" s="112" t="s">
        <v>65</v>
      </c>
      <c r="H20" s="112" t="s">
        <v>66</v>
      </c>
      <c r="I20" s="112" t="s">
        <v>67</v>
      </c>
      <c r="J20" s="112">
        <v>2011</v>
      </c>
      <c r="K20" s="112"/>
      <c r="L20" s="112" t="s">
        <v>95</v>
      </c>
      <c r="M20" s="112" t="s">
        <v>96</v>
      </c>
      <c r="N20" s="112" t="s">
        <v>76</v>
      </c>
      <c r="O20" s="105">
        <v>-35.909260492346476</v>
      </c>
      <c r="P20" s="105">
        <v>-24.553072880068544</v>
      </c>
      <c r="Q20" s="113">
        <v>-46243.213821736499</v>
      </c>
      <c r="R20" s="100"/>
      <c r="S20" s="114">
        <v>-10.227509555910304</v>
      </c>
      <c r="T20" s="105">
        <v>-10.227509555910304</v>
      </c>
      <c r="U20" s="105">
        <v>-10.227509555910304</v>
      </c>
      <c r="V20" s="105">
        <v>-10.227509555910304</v>
      </c>
      <c r="W20" s="105">
        <v>-10.227509555910304</v>
      </c>
      <c r="X20" s="105">
        <v>-10.227509555910304</v>
      </c>
      <c r="Y20" s="105">
        <v>-10.227509555910304</v>
      </c>
      <c r="Z20" s="105">
        <v>-10.227509555910304</v>
      </c>
      <c r="AA20" s="105">
        <v>-10.227509555910304</v>
      </c>
      <c r="AB20" s="105">
        <v>-10.227509555910304</v>
      </c>
      <c r="AC20" s="105">
        <v>-10.227509555910304</v>
      </c>
      <c r="AD20" s="105">
        <v>-10.227509555910304</v>
      </c>
      <c r="AE20" s="105">
        <v>-10.227509555910304</v>
      </c>
      <c r="AF20" s="105">
        <v>-10.227509555910304</v>
      </c>
      <c r="AG20" s="105">
        <v>-10.227509555910304</v>
      </c>
      <c r="AH20" s="105">
        <v>-10.227509555910304</v>
      </c>
      <c r="AI20" s="105">
        <v>-10.227509555910304</v>
      </c>
      <c r="AJ20" s="105">
        <v>-10.227509555910304</v>
      </c>
      <c r="AK20" s="105">
        <v>-8.7079796138249321</v>
      </c>
      <c r="AL20" s="105">
        <v>0</v>
      </c>
      <c r="AM20" s="105">
        <v>0</v>
      </c>
      <c r="AN20" s="105">
        <v>0</v>
      </c>
      <c r="AO20" s="105">
        <v>0</v>
      </c>
      <c r="AP20" s="105">
        <v>0</v>
      </c>
      <c r="AQ20" s="105">
        <v>0</v>
      </c>
      <c r="AR20" s="105">
        <v>0</v>
      </c>
      <c r="AS20" s="105">
        <v>0</v>
      </c>
      <c r="AT20" s="105">
        <v>0</v>
      </c>
      <c r="AU20" s="105">
        <v>0</v>
      </c>
      <c r="AV20" s="113">
        <v>0</v>
      </c>
      <c r="AW20" s="100"/>
      <c r="AX20" s="114">
        <v>-19262.473319245619</v>
      </c>
      <c r="AY20" s="105">
        <v>-19262.473319245619</v>
      </c>
      <c r="AZ20" s="105">
        <v>-19262.473319245619</v>
      </c>
      <c r="BA20" s="105">
        <v>-19262.473319245619</v>
      </c>
      <c r="BB20" s="105">
        <v>-19262.473319245619</v>
      </c>
      <c r="BC20" s="105">
        <v>-19262.473319245619</v>
      </c>
      <c r="BD20" s="105">
        <v>-19262.473319245619</v>
      </c>
      <c r="BE20" s="105">
        <v>-19262.473319245619</v>
      </c>
      <c r="BF20" s="105">
        <v>-19262.473319245619</v>
      </c>
      <c r="BG20" s="105">
        <v>-19262.473319245619</v>
      </c>
      <c r="BH20" s="105">
        <v>-19262.473319245619</v>
      </c>
      <c r="BI20" s="105">
        <v>-19262.473319245619</v>
      </c>
      <c r="BJ20" s="105">
        <v>-19262.473319245619</v>
      </c>
      <c r="BK20" s="105">
        <v>-19262.473319245619</v>
      </c>
      <c r="BL20" s="105">
        <v>-19262.473319245619</v>
      </c>
      <c r="BM20" s="105">
        <v>-19262.473319245619</v>
      </c>
      <c r="BN20" s="105">
        <v>-19262.473319245619</v>
      </c>
      <c r="BO20" s="105">
        <v>-19262.473319245619</v>
      </c>
      <c r="BP20" s="105">
        <v>-17905.958080517848</v>
      </c>
      <c r="BQ20" s="105">
        <v>0</v>
      </c>
      <c r="BR20" s="105">
        <v>0</v>
      </c>
      <c r="BS20" s="105">
        <v>0</v>
      </c>
      <c r="BT20" s="105">
        <v>0</v>
      </c>
      <c r="BU20" s="105">
        <v>0</v>
      </c>
      <c r="BV20" s="105">
        <v>0</v>
      </c>
      <c r="BW20" s="105">
        <v>0</v>
      </c>
      <c r="BX20" s="105">
        <v>0</v>
      </c>
      <c r="BY20" s="105">
        <v>0</v>
      </c>
      <c r="BZ20" s="105">
        <v>0</v>
      </c>
      <c r="CA20" s="113">
        <v>0</v>
      </c>
      <c r="CB20" s="115"/>
    </row>
    <row r="21" spans="2:80" s="109" customFormat="1" x14ac:dyDescent="0.35">
      <c r="B21" s="110"/>
      <c r="C21" s="111">
        <f t="shared" si="0"/>
        <v>15</v>
      </c>
      <c r="D21" s="112" t="s">
        <v>99</v>
      </c>
      <c r="E21" s="112" t="s">
        <v>63</v>
      </c>
      <c r="F21" s="112" t="s">
        <v>72</v>
      </c>
      <c r="G21" s="112" t="s">
        <v>65</v>
      </c>
      <c r="H21" s="112" t="s">
        <v>66</v>
      </c>
      <c r="I21" s="112" t="s">
        <v>67</v>
      </c>
      <c r="J21" s="112">
        <v>2011</v>
      </c>
      <c r="K21" s="112"/>
      <c r="L21" s="112" t="s">
        <v>95</v>
      </c>
      <c r="M21" s="112" t="s">
        <v>96</v>
      </c>
      <c r="N21" s="112" t="s">
        <v>73</v>
      </c>
      <c r="O21" s="105">
        <v>222.73343024644083</v>
      </c>
      <c r="P21" s="105">
        <v>0.31744998466615554</v>
      </c>
      <c r="Q21" s="113">
        <v>6461.7834803300357</v>
      </c>
      <c r="R21" s="100"/>
      <c r="S21" s="114">
        <v>0.29364233124439504</v>
      </c>
      <c r="T21" s="105">
        <v>0.29364233124439504</v>
      </c>
      <c r="U21" s="105">
        <v>0.29364233124439504</v>
      </c>
      <c r="V21" s="105">
        <v>0.29364233124439504</v>
      </c>
      <c r="W21" s="105">
        <v>0.29364233124439504</v>
      </c>
      <c r="X21" s="105">
        <v>0.26851830775827035</v>
      </c>
      <c r="Y21" s="105">
        <v>0.15344585449964393</v>
      </c>
      <c r="Z21" s="105">
        <v>0.15337803657768526</v>
      </c>
      <c r="AA21" s="105">
        <v>0.15337803657768526</v>
      </c>
      <c r="AB21" s="105">
        <v>4.8162200682845539E-2</v>
      </c>
      <c r="AC21" s="105">
        <v>2.0010797432195714E-2</v>
      </c>
      <c r="AD21" s="105">
        <v>2.000544071999992E-2</v>
      </c>
      <c r="AE21" s="105">
        <v>2.000544071999992E-2</v>
      </c>
      <c r="AF21" s="105">
        <v>1.9085596579839242E-2</v>
      </c>
      <c r="AG21" s="105">
        <v>1.9085596579839242E-2</v>
      </c>
      <c r="AH21" s="105">
        <v>1.9043478110044313E-2</v>
      </c>
      <c r="AI21" s="105">
        <v>0</v>
      </c>
      <c r="AJ21" s="105">
        <v>0</v>
      </c>
      <c r="AK21" s="105">
        <v>0</v>
      </c>
      <c r="AL21" s="105">
        <v>0</v>
      </c>
      <c r="AM21" s="105">
        <v>0</v>
      </c>
      <c r="AN21" s="105">
        <v>0</v>
      </c>
      <c r="AO21" s="105">
        <v>0</v>
      </c>
      <c r="AP21" s="105">
        <v>0</v>
      </c>
      <c r="AQ21" s="105">
        <v>0</v>
      </c>
      <c r="AR21" s="105">
        <v>0</v>
      </c>
      <c r="AS21" s="105">
        <v>0</v>
      </c>
      <c r="AT21" s="105">
        <v>0</v>
      </c>
      <c r="AU21" s="105">
        <v>0</v>
      </c>
      <c r="AV21" s="113">
        <v>0</v>
      </c>
      <c r="AW21" s="100"/>
      <c r="AX21" s="114">
        <v>5943.9250609960818</v>
      </c>
      <c r="AY21" s="105">
        <v>5943.9250609960818</v>
      </c>
      <c r="AZ21" s="105">
        <v>5943.9250609960818</v>
      </c>
      <c r="BA21" s="105">
        <v>5943.9250609960818</v>
      </c>
      <c r="BB21" s="105">
        <v>5943.9250609960818</v>
      </c>
      <c r="BC21" s="105">
        <v>5401.3241375075131</v>
      </c>
      <c r="BD21" s="105">
        <v>2916.1163267160173</v>
      </c>
      <c r="BE21" s="105">
        <v>2915.5222417196596</v>
      </c>
      <c r="BF21" s="105">
        <v>2915.5222417196596</v>
      </c>
      <c r="BG21" s="105">
        <v>643.18677149964174</v>
      </c>
      <c r="BH21" s="105">
        <v>540.34852260442665</v>
      </c>
      <c r="BI21" s="105">
        <v>496.20308622390985</v>
      </c>
      <c r="BJ21" s="105">
        <v>496.20308622390985</v>
      </c>
      <c r="BK21" s="105">
        <v>411.7751701023667</v>
      </c>
      <c r="BL21" s="105">
        <v>411.7751701023667</v>
      </c>
      <c r="BM21" s="105">
        <v>411.2800170980201</v>
      </c>
      <c r="BN21" s="105">
        <v>0</v>
      </c>
      <c r="BO21" s="105">
        <v>0</v>
      </c>
      <c r="BP21" s="105">
        <v>0</v>
      </c>
      <c r="BQ21" s="105">
        <v>0</v>
      </c>
      <c r="BR21" s="105">
        <v>0</v>
      </c>
      <c r="BS21" s="105">
        <v>0</v>
      </c>
      <c r="BT21" s="105">
        <v>0</v>
      </c>
      <c r="BU21" s="105">
        <v>0</v>
      </c>
      <c r="BV21" s="105">
        <v>0</v>
      </c>
      <c r="BW21" s="105">
        <v>0</v>
      </c>
      <c r="BX21" s="105">
        <v>0</v>
      </c>
      <c r="BY21" s="105">
        <v>0</v>
      </c>
      <c r="BZ21" s="105">
        <v>0</v>
      </c>
      <c r="CA21" s="113">
        <v>0</v>
      </c>
      <c r="CB21" s="115"/>
    </row>
    <row r="22" spans="2:80" s="109" customFormat="1" x14ac:dyDescent="0.35">
      <c r="B22" s="110"/>
      <c r="C22" s="116">
        <f t="shared" si="0"/>
        <v>16</v>
      </c>
      <c r="D22" s="117" t="s">
        <v>99</v>
      </c>
      <c r="E22" s="117" t="s">
        <v>63</v>
      </c>
      <c r="F22" s="117" t="s">
        <v>74</v>
      </c>
      <c r="G22" s="117" t="s">
        <v>65</v>
      </c>
      <c r="H22" s="117" t="s">
        <v>66</v>
      </c>
      <c r="I22" s="117" t="s">
        <v>67</v>
      </c>
      <c r="J22" s="117">
        <v>2011</v>
      </c>
      <c r="K22" s="117"/>
      <c r="L22" s="117" t="s">
        <v>95</v>
      </c>
      <c r="M22" s="117" t="s">
        <v>96</v>
      </c>
      <c r="N22" s="117" t="s">
        <v>73</v>
      </c>
      <c r="O22" s="106">
        <v>22.366719177001972</v>
      </c>
      <c r="P22" s="106">
        <v>4.3826877691065476E-2</v>
      </c>
      <c r="Q22" s="118">
        <v>696.85137506566753</v>
      </c>
      <c r="R22" s="100"/>
      <c r="S22" s="119">
        <v>4.3826877691065476E-2</v>
      </c>
      <c r="T22" s="106">
        <v>4.3826877691065476E-2</v>
      </c>
      <c r="U22" s="106">
        <v>4.3826877691065476E-2</v>
      </c>
      <c r="V22" s="106">
        <v>4.3826877691065476E-2</v>
      </c>
      <c r="W22" s="106">
        <v>4.3826877691065476E-2</v>
      </c>
      <c r="X22" s="106">
        <v>4.0827548610915892E-2</v>
      </c>
      <c r="Y22" s="106">
        <v>2.8556821262525466E-2</v>
      </c>
      <c r="Z22" s="106">
        <v>2.8491443201032019E-2</v>
      </c>
      <c r="AA22" s="106">
        <v>2.8491443201032019E-2</v>
      </c>
      <c r="AB22" s="106">
        <v>1.5930679736297776E-2</v>
      </c>
      <c r="AC22" s="106">
        <v>2.1058196711042157E-3</v>
      </c>
      <c r="AD22" s="106">
        <v>2.103598429747298E-3</v>
      </c>
      <c r="AE22" s="106">
        <v>2.103598429747298E-3</v>
      </c>
      <c r="AF22" s="106">
        <v>2.0489801568119212E-3</v>
      </c>
      <c r="AG22" s="106">
        <v>2.0489801568119212E-3</v>
      </c>
      <c r="AH22" s="106">
        <v>2.0115054985651313E-3</v>
      </c>
      <c r="AI22" s="106">
        <v>0</v>
      </c>
      <c r="AJ22" s="106">
        <v>0</v>
      </c>
      <c r="AK22" s="106">
        <v>0</v>
      </c>
      <c r="AL22" s="106">
        <v>0</v>
      </c>
      <c r="AM22" s="106">
        <v>0</v>
      </c>
      <c r="AN22" s="106">
        <v>0</v>
      </c>
      <c r="AO22" s="106">
        <v>0</v>
      </c>
      <c r="AP22" s="106">
        <v>0</v>
      </c>
      <c r="AQ22" s="106">
        <v>0</v>
      </c>
      <c r="AR22" s="106">
        <v>0</v>
      </c>
      <c r="AS22" s="106">
        <v>0</v>
      </c>
      <c r="AT22" s="106">
        <v>0</v>
      </c>
      <c r="AU22" s="106">
        <v>0</v>
      </c>
      <c r="AV22" s="118">
        <v>0</v>
      </c>
      <c r="AW22" s="100"/>
      <c r="AX22" s="119">
        <v>750.42612247965781</v>
      </c>
      <c r="AY22" s="106">
        <v>750.42612247965781</v>
      </c>
      <c r="AZ22" s="106">
        <v>750.42612247965781</v>
      </c>
      <c r="BA22" s="106">
        <v>750.42612247965781</v>
      </c>
      <c r="BB22" s="106">
        <v>750.42612247965781</v>
      </c>
      <c r="BC22" s="106">
        <v>685.64992412774643</v>
      </c>
      <c r="BD22" s="106">
        <v>420.64030117502978</v>
      </c>
      <c r="BE22" s="106">
        <v>420.06758935634713</v>
      </c>
      <c r="BF22" s="106">
        <v>420.06758935634713</v>
      </c>
      <c r="BG22" s="106">
        <v>148.79408654935057</v>
      </c>
      <c r="BH22" s="106">
        <v>67.201543864733651</v>
      </c>
      <c r="BI22" s="106">
        <v>48.895974063051426</v>
      </c>
      <c r="BJ22" s="106">
        <v>48.895974063051426</v>
      </c>
      <c r="BK22" s="106">
        <v>43.882834592177517</v>
      </c>
      <c r="BL22" s="106">
        <v>43.882834592177517</v>
      </c>
      <c r="BM22" s="106">
        <v>43.442275148586482</v>
      </c>
      <c r="BN22" s="106">
        <v>0</v>
      </c>
      <c r="BO22" s="106">
        <v>0</v>
      </c>
      <c r="BP22" s="106">
        <v>0</v>
      </c>
      <c r="BQ22" s="106">
        <v>0</v>
      </c>
      <c r="BR22" s="106">
        <v>0</v>
      </c>
      <c r="BS22" s="106">
        <v>0</v>
      </c>
      <c r="BT22" s="106">
        <v>0</v>
      </c>
      <c r="BU22" s="106">
        <v>0</v>
      </c>
      <c r="BV22" s="106">
        <v>0</v>
      </c>
      <c r="BW22" s="106">
        <v>0</v>
      </c>
      <c r="BX22" s="106">
        <v>0</v>
      </c>
      <c r="BY22" s="106">
        <v>0</v>
      </c>
      <c r="BZ22" s="106">
        <v>0</v>
      </c>
      <c r="CA22" s="118">
        <v>0</v>
      </c>
      <c r="CB22" s="115"/>
    </row>
    <row r="23" spans="2:80" s="9" customFormat="1" ht="4.5" x14ac:dyDescent="0.35">
      <c r="B23" s="6"/>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103"/>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103"/>
      <c r="BL23" s="7"/>
      <c r="BM23" s="7"/>
      <c r="BN23" s="7"/>
      <c r="BO23" s="7"/>
      <c r="BP23" s="7"/>
      <c r="BQ23" s="7"/>
      <c r="BR23" s="7"/>
      <c r="BS23" s="7"/>
      <c r="BT23" s="7"/>
      <c r="BU23" s="7"/>
      <c r="BV23" s="7"/>
      <c r="BW23" s="7"/>
      <c r="BX23" s="7"/>
      <c r="BY23" s="7"/>
      <c r="BZ23" s="7"/>
      <c r="CA23" s="7"/>
      <c r="CB23" s="8"/>
    </row>
    <row r="24" spans="2:80" x14ac:dyDescent="0.35">
      <c r="B24" s="2"/>
      <c r="C24" s="4" t="s">
        <v>11</v>
      </c>
      <c r="D24" s="96"/>
      <c r="E24" s="96"/>
      <c r="F24" s="96"/>
      <c r="G24" s="96"/>
      <c r="H24" s="96"/>
      <c r="I24" s="96"/>
      <c r="J24" s="96"/>
      <c r="K24" s="96"/>
      <c r="L24" s="96"/>
      <c r="M24" s="96"/>
      <c r="N24" s="96"/>
      <c r="O24" s="96"/>
      <c r="P24" s="10">
        <f>SUM(P$7:P22)</f>
        <v>1813.2190839299208</v>
      </c>
      <c r="Q24" s="10">
        <f>SUM(Q$7:Q22)</f>
        <v>1636779.4696205719</v>
      </c>
      <c r="R24" s="3"/>
      <c r="S24" s="135">
        <f>SUM(S$7:S22)</f>
        <v>0.59216109440993048</v>
      </c>
      <c r="T24" s="10">
        <f>SUM(T$7:T22)</f>
        <v>659.79701734917467</v>
      </c>
      <c r="U24" s="10">
        <f>SUM(U$7:U22)</f>
        <v>272.45224306221883</v>
      </c>
      <c r="V24" s="10">
        <f>SUM(V$7:V22)</f>
        <v>267.5452104813163</v>
      </c>
      <c r="W24" s="10">
        <f>SUM(W$7:W22)</f>
        <v>204.29366351346579</v>
      </c>
      <c r="X24" s="10">
        <f>SUM(X$7:X22)</f>
        <v>199.68875939473887</v>
      </c>
      <c r="Y24" s="10">
        <f>SUM(Y$7:Y22)</f>
        <v>142.37762359473956</v>
      </c>
      <c r="Z24" s="10">
        <f>SUM(Z$7:Z22)</f>
        <v>140.3893477192602</v>
      </c>
      <c r="AA24" s="10">
        <f>SUM(AA$7:AA22)</f>
        <v>140.37960942164955</v>
      </c>
      <c r="AB24" s="10">
        <f>SUM(AB$7:AB22)</f>
        <v>138.32262434048477</v>
      </c>
      <c r="AC24" s="10">
        <f>SUM(AC$7:AC22)</f>
        <v>122.53522618663003</v>
      </c>
      <c r="AD24" s="10">
        <f>SUM(AD$7:AD22)</f>
        <v>119.18024558157842</v>
      </c>
      <c r="AE24" s="10">
        <f>SUM(AE$7:AE22)</f>
        <v>118.0937041324199</v>
      </c>
      <c r="AF24" s="107">
        <f>SUM(AF$7:AF22)</f>
        <v>53.886015896218552</v>
      </c>
      <c r="AG24" s="10">
        <f>SUM(AG$7:AG22)</f>
        <v>53.875586195893248</v>
      </c>
      <c r="AH24" s="10">
        <f>SUM(AH$7:AH22)</f>
        <v>53.527725992034405</v>
      </c>
      <c r="AI24" s="10">
        <f>SUM(AI$7:AI22)</f>
        <v>35.064803476465158</v>
      </c>
      <c r="AJ24" s="10">
        <f>SUM(AJ$7:AJ22)</f>
        <v>32.044979555518189</v>
      </c>
      <c r="AK24" s="10">
        <f>SUM(AK$7:AK22)</f>
        <v>33.564509497603559</v>
      </c>
      <c r="AL24" s="10">
        <f>SUM(AL$7:AL22)</f>
        <v>38.59438254224991</v>
      </c>
      <c r="AM24" s="10">
        <f>SUM(AM$7:AM22)</f>
        <v>6.4517777871318289</v>
      </c>
      <c r="AN24" s="10">
        <f>SUM(AN$7:AN22)</f>
        <v>0</v>
      </c>
      <c r="AO24" s="10">
        <f>SUM(AO$7:AO22)</f>
        <v>0</v>
      </c>
      <c r="AP24" s="10">
        <f>SUM(AP$7:AP22)</f>
        <v>0</v>
      </c>
      <c r="AQ24" s="10">
        <f>SUM(AQ$7:AQ22)</f>
        <v>0</v>
      </c>
      <c r="AR24" s="10">
        <f>SUM(AR$7:AR22)</f>
        <v>0</v>
      </c>
      <c r="AS24" s="10">
        <f>SUM(AS$7:AS22)</f>
        <v>0</v>
      </c>
      <c r="AT24" s="10">
        <f>SUM(AT$7:AT22)</f>
        <v>0</v>
      </c>
      <c r="AU24" s="10">
        <f>SUM(AU$7:AU22)</f>
        <v>0</v>
      </c>
      <c r="AV24" s="10">
        <f>SUM(AV$7:AV22)</f>
        <v>0</v>
      </c>
      <c r="AW24" s="3"/>
      <c r="AX24" s="10">
        <f>SUM(AX$7:AX22)</f>
        <v>258162.11797188135</v>
      </c>
      <c r="AY24" s="10">
        <f>SUM(AY$7:AY22)</f>
        <v>1474925.7496921138</v>
      </c>
      <c r="AZ24" s="10">
        <f>SUM(AZ$7:AZ22)</f>
        <v>1465957.2220057368</v>
      </c>
      <c r="BA24" s="10">
        <f>SUM(BA$7:BA22)</f>
        <v>1452989.2991536928</v>
      </c>
      <c r="BB24" s="10">
        <f>SUM(BB$7:BB22)</f>
        <v>1219427.8152385054</v>
      </c>
      <c r="BC24" s="10">
        <f>SUM(BC$7:BC22)</f>
        <v>1191245.386155935</v>
      </c>
      <c r="BD24" s="10">
        <f>SUM(BD$7:BD22)</f>
        <v>973246.49828728475</v>
      </c>
      <c r="BE24" s="10">
        <f>SUM(BE$7:BE22)</f>
        <v>947308.17291016201</v>
      </c>
      <c r="BF24" s="10">
        <f>SUM(BF$7:BF22)</f>
        <v>947222.86542309308</v>
      </c>
      <c r="BG24" s="10">
        <f>SUM(BG$7:BG22)</f>
        <v>919282.92829503655</v>
      </c>
      <c r="BH24" s="10">
        <f>SUM(BH$7:BH22)</f>
        <v>809700.16579851951</v>
      </c>
      <c r="BI24" s="10">
        <f>SUM(BI$7:BI22)</f>
        <v>767749.05006734084</v>
      </c>
      <c r="BJ24" s="10">
        <f>SUM(BJ$7:BJ22)</f>
        <v>764615.57936263864</v>
      </c>
      <c r="BK24" s="107">
        <f>SUM(BK$7:BK22)</f>
        <v>407111.26439438015</v>
      </c>
      <c r="BL24" s="10">
        <f>SUM(BL$7:BL22)</f>
        <v>406153.97410378413</v>
      </c>
      <c r="BM24" s="10">
        <f>SUM(BM$7:BM22)</f>
        <v>158882.49364253716</v>
      </c>
      <c r="BN24" s="10">
        <f>SUM(BN$7:BN22)</f>
        <v>78849.10206157816</v>
      </c>
      <c r="BO24" s="10">
        <f>SUM(BO$7:BO22)</f>
        <v>65413.710637549768</v>
      </c>
      <c r="BP24" s="10">
        <f>SUM(BP$7:BP22)</f>
        <v>66770.225876277545</v>
      </c>
      <c r="BQ24" s="10">
        <f>SUM(BQ$7:BQ22)</f>
        <v>81387.020898898802</v>
      </c>
      <c r="BR24" s="10">
        <f>SUM(BR$7:BR22)</f>
        <v>19337.629183832432</v>
      </c>
      <c r="BS24" s="10">
        <f>SUM(BS$7:BS22)</f>
        <v>0</v>
      </c>
      <c r="BT24" s="10">
        <f>SUM(BT$7:BT22)</f>
        <v>0</v>
      </c>
      <c r="BU24" s="10">
        <f>SUM(BU$7:BU22)</f>
        <v>0</v>
      </c>
      <c r="BV24" s="10">
        <f>SUM(BV$7:BV22)</f>
        <v>0</v>
      </c>
      <c r="BW24" s="10">
        <f>SUM(BW$7:BW22)</f>
        <v>0</v>
      </c>
      <c r="BX24" s="10">
        <f>SUM(BX$7:BX22)</f>
        <v>0</v>
      </c>
      <c r="BY24" s="10">
        <f>SUM(BY$7:BY22)</f>
        <v>0</v>
      </c>
      <c r="BZ24" s="10">
        <f>SUM(BZ$7:BZ22)</f>
        <v>0</v>
      </c>
      <c r="CA24" s="10">
        <f>SUM(CA$7:CA22)</f>
        <v>0</v>
      </c>
      <c r="CB24" s="14"/>
    </row>
    <row r="25" spans="2:80" x14ac:dyDescent="0.35">
      <c r="B25" s="33"/>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108"/>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108"/>
      <c r="BL25" s="34"/>
      <c r="BM25" s="34"/>
      <c r="BN25" s="34"/>
      <c r="BO25" s="34"/>
      <c r="BP25" s="34"/>
      <c r="BQ25" s="34"/>
      <c r="BR25" s="34"/>
      <c r="BS25" s="34"/>
      <c r="BT25" s="34"/>
      <c r="BU25" s="34"/>
      <c r="BV25" s="34"/>
      <c r="BW25" s="34"/>
      <c r="BX25" s="34"/>
      <c r="BY25" s="34"/>
      <c r="BZ25" s="34"/>
      <c r="CA25" s="34"/>
      <c r="CB25" s="35"/>
    </row>
    <row r="27" spans="2:80" x14ac:dyDescent="0.35">
      <c r="S27" s="134">
        <f>SUM(S18:S22)</f>
        <v>0.59216109440993048</v>
      </c>
      <c r="T27" s="134">
        <f>SUM(T18:T22)</f>
        <v>0.59216109440993048</v>
      </c>
      <c r="U27" s="134">
        <f>SUM(U18:U22)</f>
        <v>0.59216109440993048</v>
      </c>
      <c r="V27" s="134">
        <f>SUM(V18:V22)</f>
        <v>-4.3148714864925886</v>
      </c>
      <c r="W27" s="134">
        <f t="shared" ref="W27" si="1">SUM(W18:W22)</f>
        <v>-4.3148714864925886</v>
      </c>
      <c r="X27" s="134">
        <f t="shared" ref="X27:AF27" si="2">SUM(X18:X22)</f>
        <v>-4.3429948390588624</v>
      </c>
      <c r="Y27" s="134">
        <f t="shared" si="2"/>
        <v>-9.0040720431106855</v>
      </c>
      <c r="Z27" s="134">
        <f t="shared" si="2"/>
        <v>-9.0042052390941372</v>
      </c>
      <c r="AA27" s="134">
        <f t="shared" si="2"/>
        <v>-9.0042052390941372</v>
      </c>
      <c r="AB27" s="134">
        <f t="shared" si="2"/>
        <v>-9.1219818384537099</v>
      </c>
      <c r="AC27" s="134">
        <f t="shared" si="2"/>
        <v>-9.2883909542554584</v>
      </c>
      <c r="AD27" s="134">
        <f t="shared" si="2"/>
        <v>-9.2883985322090119</v>
      </c>
      <c r="AE27" s="134">
        <f t="shared" si="2"/>
        <v>-10.374881679377616</v>
      </c>
      <c r="AF27" s="134">
        <f t="shared" si="2"/>
        <v>-10.375856141790713</v>
      </c>
      <c r="AG27" s="134">
        <f t="shared" ref="AG27:AV27" si="3">SUM(AG18:AG22)</f>
        <v>-10.375856141790713</v>
      </c>
      <c r="AH27" s="134">
        <f t="shared" si="3"/>
        <v>-10.206454572301695</v>
      </c>
      <c r="AI27" s="134">
        <f t="shared" si="3"/>
        <v>-10.227509555910304</v>
      </c>
      <c r="AJ27" s="134">
        <f t="shared" si="3"/>
        <v>-10.227509555910304</v>
      </c>
      <c r="AK27" s="134">
        <f t="shared" si="3"/>
        <v>-8.7079796138249321</v>
      </c>
      <c r="AL27" s="134">
        <f t="shared" si="3"/>
        <v>0</v>
      </c>
      <c r="AM27" s="134">
        <f t="shared" si="3"/>
        <v>0</v>
      </c>
      <c r="AN27" s="134">
        <f t="shared" si="3"/>
        <v>0</v>
      </c>
      <c r="AO27" s="134">
        <f t="shared" si="3"/>
        <v>0</v>
      </c>
      <c r="AP27" s="134">
        <f t="shared" si="3"/>
        <v>0</v>
      </c>
      <c r="AQ27" s="134">
        <f t="shared" si="3"/>
        <v>0</v>
      </c>
      <c r="AR27" s="134">
        <f t="shared" si="3"/>
        <v>0</v>
      </c>
      <c r="AS27" s="134">
        <f t="shared" si="3"/>
        <v>0</v>
      </c>
      <c r="AT27" s="134">
        <f t="shared" si="3"/>
        <v>0</v>
      </c>
      <c r="AU27" s="134">
        <f t="shared" si="3"/>
        <v>0</v>
      </c>
      <c r="AV27" s="134">
        <f t="shared" si="3"/>
        <v>0</v>
      </c>
      <c r="AX27" s="10">
        <f>SUM(AX18:AX22)</f>
        <v>258162.11797188135</v>
      </c>
      <c r="AY27" s="10">
        <f>SUM(AY18:AY22)</f>
        <v>258162.11797188135</v>
      </c>
      <c r="AZ27" s="10">
        <f>SUM(AZ18:AZ22)</f>
        <v>258162.11797188135</v>
      </c>
      <c r="BA27" s="10">
        <f>SUM(BA18:BA22)</f>
        <v>245194.19511983712</v>
      </c>
      <c r="BB27" s="10">
        <f>SUM(BB18:BB22)</f>
        <v>245194.1951198373</v>
      </c>
      <c r="BC27" s="10">
        <f>SUM(AX27:BB27)</f>
        <v>1264874.7441553185</v>
      </c>
      <c r="BD27" s="10">
        <f t="shared" ref="BD27:BJ27" si="4">SUM(BD18:BD22)</f>
        <v>230766.04093114185</v>
      </c>
      <c r="BE27" s="10">
        <f t="shared" si="4"/>
        <v>230764.87413432679</v>
      </c>
      <c r="BF27" s="10">
        <f t="shared" si="4"/>
        <v>230764.87413432679</v>
      </c>
      <c r="BG27" s="10">
        <f t="shared" si="4"/>
        <v>228221.26516129976</v>
      </c>
      <c r="BH27" s="10">
        <f t="shared" si="4"/>
        <v>227218.61710822672</v>
      </c>
      <c r="BI27" s="10">
        <f t="shared" si="4"/>
        <v>227156.16610204455</v>
      </c>
      <c r="BJ27" s="10">
        <f t="shared" si="4"/>
        <v>224503.17048984036</v>
      </c>
      <c r="BK27" s="10">
        <f>SUM(BK18:BK22)</f>
        <v>224413.72943424791</v>
      </c>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22 S7:AV22 AX7:CA22">
    <cfRule type="cellIs" dxfId="3" priority="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CB24"/>
  <sheetViews>
    <sheetView zoomScale="75" zoomScaleNormal="75" workbookViewId="0">
      <pane ySplit="6" topLeftCell="A25" activePane="bottomLeft" state="frozen"/>
      <selection pane="bottomLeft" activeCell="AZ20" sqref="AZ20:BK20"/>
    </sheetView>
  </sheetViews>
  <sheetFormatPr defaultColWidth="9.1796875" defaultRowHeight="14.5" x14ac:dyDescent="0.35"/>
  <cols>
    <col min="1" max="2" width="2.7265625" style="5" customWidth="1"/>
    <col min="3" max="3" width="4.7265625" style="5" customWidth="1"/>
    <col min="4" max="4" width="9.1796875" style="5"/>
    <col min="5" max="5" width="9.6328125" style="5" bestFit="1" customWidth="1"/>
    <col min="6" max="6" width="23.6328125" style="5" bestFit="1" customWidth="1"/>
    <col min="7" max="7" width="4.7265625" style="5" hidden="1" customWidth="1"/>
    <col min="8" max="8" width="6.7265625" style="5" hidden="1" customWidth="1"/>
    <col min="9" max="9" width="12.7265625" style="5" hidden="1" customWidth="1"/>
    <col min="10" max="10" width="16.7265625" style="5" hidden="1" customWidth="1"/>
    <col min="11" max="11" width="13.7265625" style="5" hidden="1" customWidth="1"/>
    <col min="12" max="13" width="6.7265625" style="5" hidden="1" customWidth="1"/>
    <col min="14" max="14" width="0" style="5" hidden="1" customWidth="1"/>
    <col min="15" max="15" width="12.7265625" style="5" hidden="1" customWidth="1"/>
    <col min="16" max="16" width="0" style="5" hidden="1" customWidth="1"/>
    <col min="17" max="17" width="10.453125" style="5" hidden="1" customWidth="1"/>
    <col min="18" max="18" width="1.1796875" style="5" customWidth="1"/>
    <col min="19" max="31" width="3.26953125" style="5" customWidth="1"/>
    <col min="32" max="32" width="3.26953125" style="109" customWidth="1"/>
    <col min="33" max="48" width="3.26953125" style="5" hidden="1" customWidth="1"/>
    <col min="49" max="50" width="3.26953125" style="5" customWidth="1"/>
    <col min="51" max="51" width="4.453125" style="5" customWidth="1"/>
    <col min="52" max="52" width="10.08984375" style="5" customWidth="1"/>
    <col min="53" max="62" width="3.26953125" style="5" customWidth="1"/>
    <col min="63" max="63" width="3.26953125" style="109" customWidth="1"/>
    <col min="64" max="79" width="3.26953125" style="5" customWidth="1"/>
    <col min="80" max="81" width="2.7265625" style="5" customWidth="1"/>
    <col min="82" max="16384" width="9.1796875" style="5"/>
  </cols>
  <sheetData>
    <row r="2" spans="2:80" ht="120" customHeight="1" x14ac:dyDescent="0.3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99"/>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99"/>
      <c r="BL2" s="12"/>
      <c r="BM2" s="12"/>
      <c r="BN2" s="12"/>
      <c r="BO2" s="12"/>
      <c r="BP2" s="12"/>
      <c r="BQ2" s="12"/>
      <c r="BR2" s="12"/>
      <c r="BS2" s="12"/>
      <c r="BT2" s="12"/>
      <c r="BU2" s="12"/>
      <c r="BV2" s="12"/>
      <c r="BW2" s="12"/>
      <c r="BX2" s="12"/>
      <c r="BY2" s="12"/>
      <c r="BZ2" s="12"/>
      <c r="CA2" s="12"/>
      <c r="CB2" s="13"/>
    </row>
    <row r="3" spans="2:80" ht="22.5" customHeight="1" x14ac:dyDescent="0.3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100"/>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100"/>
      <c r="BL3" s="3"/>
      <c r="BM3" s="3"/>
      <c r="BN3" s="3"/>
      <c r="BO3" s="3"/>
      <c r="BP3" s="3"/>
      <c r="BQ3" s="3"/>
      <c r="BR3" s="3"/>
      <c r="BS3" s="3"/>
      <c r="BT3" s="3"/>
      <c r="BU3" s="3"/>
      <c r="BV3" s="3"/>
      <c r="BW3" s="3"/>
      <c r="BX3" s="3"/>
      <c r="BY3" s="3"/>
      <c r="BZ3" s="3"/>
      <c r="CA3" s="3"/>
      <c r="CB3" s="14"/>
    </row>
    <row r="4" spans="2:80" ht="45" customHeight="1" x14ac:dyDescent="0.35">
      <c r="B4" s="2"/>
      <c r="C4" s="145" t="s">
        <v>0</v>
      </c>
      <c r="D4" s="145" t="s">
        <v>44</v>
      </c>
      <c r="E4" s="145" t="s">
        <v>21</v>
      </c>
      <c r="F4" s="145" t="s">
        <v>45</v>
      </c>
      <c r="G4" s="145" t="s">
        <v>46</v>
      </c>
      <c r="H4" s="145" t="s">
        <v>47</v>
      </c>
      <c r="I4" s="145" t="s">
        <v>48</v>
      </c>
      <c r="J4" s="145" t="s">
        <v>49</v>
      </c>
      <c r="K4" s="145" t="s">
        <v>50</v>
      </c>
      <c r="L4" s="145" t="s">
        <v>51</v>
      </c>
      <c r="M4" s="145" t="s">
        <v>52</v>
      </c>
      <c r="N4" s="145" t="s">
        <v>53</v>
      </c>
      <c r="O4" s="145" t="s">
        <v>54</v>
      </c>
      <c r="P4" s="145" t="s">
        <v>55</v>
      </c>
      <c r="Q4" s="145" t="s">
        <v>56</v>
      </c>
      <c r="R4" s="3"/>
      <c r="S4" s="4" t="s">
        <v>2</v>
      </c>
      <c r="T4" s="15"/>
      <c r="U4" s="15"/>
      <c r="V4" s="15"/>
      <c r="W4" s="15"/>
      <c r="X4" s="15"/>
      <c r="Y4" s="15"/>
      <c r="Z4" s="15"/>
      <c r="AA4" s="15"/>
      <c r="AB4" s="15"/>
      <c r="AC4" s="15"/>
      <c r="AD4" s="15"/>
      <c r="AE4" s="15"/>
      <c r="AF4" s="101"/>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01"/>
      <c r="BL4" s="15"/>
      <c r="BM4" s="15"/>
      <c r="BN4" s="15"/>
      <c r="BO4" s="15"/>
      <c r="BP4" s="15"/>
      <c r="BQ4" s="15"/>
      <c r="BR4" s="15"/>
      <c r="BS4" s="15"/>
      <c r="BT4" s="15"/>
      <c r="BU4" s="15"/>
      <c r="BV4" s="15"/>
      <c r="BW4" s="15"/>
      <c r="BX4" s="15"/>
      <c r="BY4" s="15"/>
      <c r="BZ4" s="15"/>
      <c r="CA4" s="16"/>
      <c r="CB4" s="14"/>
    </row>
    <row r="5" spans="2:80" ht="45" customHeight="1" x14ac:dyDescent="0.35">
      <c r="B5" s="2"/>
      <c r="C5" s="145"/>
      <c r="D5" s="146"/>
      <c r="E5" s="146"/>
      <c r="F5" s="146"/>
      <c r="G5" s="146"/>
      <c r="H5" s="146"/>
      <c r="I5" s="146"/>
      <c r="J5" s="146"/>
      <c r="K5" s="146"/>
      <c r="L5" s="146"/>
      <c r="M5" s="146"/>
      <c r="N5" s="146"/>
      <c r="O5" s="146"/>
      <c r="P5" s="146"/>
      <c r="Q5" s="146"/>
      <c r="R5" s="3"/>
      <c r="S5" s="45">
        <v>2011</v>
      </c>
      <c r="T5" s="45">
        <v>2012</v>
      </c>
      <c r="U5" s="45">
        <v>2013</v>
      </c>
      <c r="V5" s="45">
        <v>2014</v>
      </c>
      <c r="W5" s="45">
        <v>2015</v>
      </c>
      <c r="X5" s="45">
        <v>2016</v>
      </c>
      <c r="Y5" s="45">
        <v>2017</v>
      </c>
      <c r="Z5" s="45">
        <v>2018</v>
      </c>
      <c r="AA5" s="45">
        <v>2019</v>
      </c>
      <c r="AB5" s="45">
        <v>2020</v>
      </c>
      <c r="AC5" s="45">
        <v>2021</v>
      </c>
      <c r="AD5" s="45">
        <v>2022</v>
      </c>
      <c r="AE5" s="45">
        <v>2023</v>
      </c>
      <c r="AF5" s="102">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102">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4.5" x14ac:dyDescent="0.3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103"/>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103"/>
      <c r="BL6" s="7"/>
      <c r="BM6" s="7"/>
      <c r="BN6" s="7"/>
      <c r="BO6" s="7"/>
      <c r="BP6" s="7"/>
      <c r="BQ6" s="7"/>
      <c r="BR6" s="7"/>
      <c r="BS6" s="7"/>
      <c r="BT6" s="7"/>
      <c r="BU6" s="7"/>
      <c r="BV6" s="7"/>
      <c r="BW6" s="7"/>
      <c r="BX6" s="7"/>
      <c r="BY6" s="7"/>
      <c r="BZ6" s="7"/>
      <c r="CA6" s="7"/>
      <c r="CB6" s="8"/>
    </row>
    <row r="7" spans="2:80" x14ac:dyDescent="0.35">
      <c r="B7" s="2"/>
      <c r="C7" s="17">
        <f t="shared" ref="C7:C21" si="0">C6+1</f>
        <v>1</v>
      </c>
      <c r="D7" s="84" t="s">
        <v>46</v>
      </c>
      <c r="E7" s="78" t="s">
        <v>79</v>
      </c>
      <c r="F7" s="84" t="s">
        <v>101</v>
      </c>
      <c r="G7" s="78" t="s">
        <v>65</v>
      </c>
      <c r="H7" s="84" t="s">
        <v>81</v>
      </c>
      <c r="I7" s="78" t="s">
        <v>82</v>
      </c>
      <c r="J7" s="84">
        <v>2013</v>
      </c>
      <c r="K7" s="78" t="s">
        <v>102</v>
      </c>
      <c r="L7" s="84"/>
      <c r="M7" s="78" t="s">
        <v>103</v>
      </c>
      <c r="N7" s="84" t="s">
        <v>84</v>
      </c>
      <c r="O7" s="20">
        <v>1</v>
      </c>
      <c r="P7" s="19">
        <v>0</v>
      </c>
      <c r="Q7" s="81">
        <v>0</v>
      </c>
      <c r="R7" s="3"/>
      <c r="S7" s="85">
        <v>0</v>
      </c>
      <c r="T7" s="20">
        <v>0</v>
      </c>
      <c r="U7" s="19">
        <v>38.57423</v>
      </c>
      <c r="V7" s="20">
        <v>0</v>
      </c>
      <c r="W7" s="19">
        <v>0</v>
      </c>
      <c r="X7" s="20">
        <v>0</v>
      </c>
      <c r="Y7" s="19">
        <v>0</v>
      </c>
      <c r="Z7" s="20">
        <v>0</v>
      </c>
      <c r="AA7" s="19">
        <v>0</v>
      </c>
      <c r="AB7" s="20">
        <v>0</v>
      </c>
      <c r="AC7" s="19">
        <v>0</v>
      </c>
      <c r="AD7" s="20">
        <v>0</v>
      </c>
      <c r="AE7" s="19">
        <v>0</v>
      </c>
      <c r="AF7" s="104">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0</v>
      </c>
      <c r="AZ7" s="19">
        <v>515.07389999999998</v>
      </c>
      <c r="BA7" s="20">
        <v>0</v>
      </c>
      <c r="BB7" s="19">
        <v>0</v>
      </c>
      <c r="BC7" s="20">
        <v>0</v>
      </c>
      <c r="BD7" s="19">
        <v>0</v>
      </c>
      <c r="BE7" s="20">
        <v>0</v>
      </c>
      <c r="BF7" s="19">
        <v>0</v>
      </c>
      <c r="BG7" s="20">
        <v>0</v>
      </c>
      <c r="BH7" s="19">
        <v>0</v>
      </c>
      <c r="BI7" s="20">
        <v>0</v>
      </c>
      <c r="BJ7" s="19">
        <v>0</v>
      </c>
      <c r="BK7" s="104">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5">
      <c r="B8" s="2"/>
      <c r="C8" s="44">
        <f t="shared" si="0"/>
        <v>2</v>
      </c>
      <c r="D8" s="86" t="s">
        <v>46</v>
      </c>
      <c r="E8" s="87" t="s">
        <v>79</v>
      </c>
      <c r="F8" s="86" t="s">
        <v>87</v>
      </c>
      <c r="G8" s="87" t="s">
        <v>65</v>
      </c>
      <c r="H8" s="86" t="s">
        <v>81</v>
      </c>
      <c r="I8" s="87" t="s">
        <v>67</v>
      </c>
      <c r="J8" s="86">
        <v>2012</v>
      </c>
      <c r="K8" s="87" t="s">
        <v>102</v>
      </c>
      <c r="L8" s="86"/>
      <c r="M8" s="87" t="s">
        <v>103</v>
      </c>
      <c r="N8" s="86" t="s">
        <v>86</v>
      </c>
      <c r="O8" s="62">
        <v>2</v>
      </c>
      <c r="P8" s="61">
        <v>8.9260554849999991</v>
      </c>
      <c r="Q8" s="88">
        <v>61519.002087961002</v>
      </c>
      <c r="R8" s="3"/>
      <c r="S8" s="89">
        <v>0</v>
      </c>
      <c r="T8" s="62">
        <v>5.9217743279999997</v>
      </c>
      <c r="U8" s="61">
        <v>5.9217743279999997</v>
      </c>
      <c r="V8" s="62">
        <v>5.9217743279999997</v>
      </c>
      <c r="W8" s="61">
        <v>5.9217743279999997</v>
      </c>
      <c r="X8" s="62">
        <v>5.9217743279999997</v>
      </c>
      <c r="Y8" s="61">
        <v>5.9217743279999997</v>
      </c>
      <c r="Z8" s="62">
        <v>5.8470659109999996</v>
      </c>
      <c r="AA8" s="61">
        <v>5.8470659109999996</v>
      </c>
      <c r="AB8" s="62">
        <v>5.8470659109999996</v>
      </c>
      <c r="AC8" s="61">
        <v>5.4006369230000004</v>
      </c>
      <c r="AD8" s="62">
        <v>4.4182285869999998</v>
      </c>
      <c r="AE8" s="61">
        <v>4.4182285869999998</v>
      </c>
      <c r="AF8" s="105">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0</v>
      </c>
      <c r="AY8" s="62">
        <v>43498.464044020002</v>
      </c>
      <c r="AZ8" s="61">
        <v>43498.464044020002</v>
      </c>
      <c r="BA8" s="62">
        <v>43498.464044020002</v>
      </c>
      <c r="BB8" s="61">
        <v>43498.464044020002</v>
      </c>
      <c r="BC8" s="62">
        <v>43498.464044020002</v>
      </c>
      <c r="BD8" s="61">
        <v>43498.464044020002</v>
      </c>
      <c r="BE8" s="62">
        <v>42802.302394106002</v>
      </c>
      <c r="BF8" s="61">
        <v>42802.302394106002</v>
      </c>
      <c r="BG8" s="62">
        <v>42802.302394106002</v>
      </c>
      <c r="BH8" s="61">
        <v>38642.306049411003</v>
      </c>
      <c r="BI8" s="62">
        <v>29487.8488091</v>
      </c>
      <c r="BJ8" s="61">
        <v>29487.8488091</v>
      </c>
      <c r="BK8" s="105">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35">
      <c r="B9" s="2"/>
      <c r="C9" s="21">
        <f t="shared" si="0"/>
        <v>3</v>
      </c>
      <c r="D9" s="90" t="s">
        <v>46</v>
      </c>
      <c r="E9" s="79" t="s">
        <v>79</v>
      </c>
      <c r="F9" s="90" t="s">
        <v>87</v>
      </c>
      <c r="G9" s="79" t="s">
        <v>65</v>
      </c>
      <c r="H9" s="90" t="s">
        <v>81</v>
      </c>
      <c r="I9" s="79" t="s">
        <v>67</v>
      </c>
      <c r="J9" s="90">
        <v>2013</v>
      </c>
      <c r="K9" s="79" t="s">
        <v>102</v>
      </c>
      <c r="L9" s="90"/>
      <c r="M9" s="79" t="s">
        <v>103</v>
      </c>
      <c r="N9" s="90" t="s">
        <v>86</v>
      </c>
      <c r="O9" s="24">
        <v>20</v>
      </c>
      <c r="P9" s="23">
        <v>109.63428228799999</v>
      </c>
      <c r="Q9" s="82">
        <v>380022.48448865901</v>
      </c>
      <c r="R9" s="3"/>
      <c r="S9" s="91">
        <v>0</v>
      </c>
      <c r="T9" s="24">
        <v>0</v>
      </c>
      <c r="U9" s="23">
        <v>75.090558259999995</v>
      </c>
      <c r="V9" s="24">
        <v>72.183289922</v>
      </c>
      <c r="W9" s="23">
        <v>68.599875875999999</v>
      </c>
      <c r="X9" s="24">
        <v>61.090640118000003</v>
      </c>
      <c r="Y9" s="23">
        <v>59.163204460999999</v>
      </c>
      <c r="Z9" s="24">
        <v>58.328503060000003</v>
      </c>
      <c r="AA9" s="23">
        <v>58.328503060000003</v>
      </c>
      <c r="AB9" s="24">
        <v>58.217281454999998</v>
      </c>
      <c r="AC9" s="23">
        <v>58.155795052000002</v>
      </c>
      <c r="AD9" s="24">
        <v>52.071025679999998</v>
      </c>
      <c r="AE9" s="23">
        <v>44.041433756000004</v>
      </c>
      <c r="AF9" s="105">
        <v>43.119243922999999</v>
      </c>
      <c r="AG9" s="23">
        <v>38.486854342999997</v>
      </c>
      <c r="AH9" s="24">
        <v>18.417150881000001</v>
      </c>
      <c r="AI9" s="23">
        <v>18.417150881000001</v>
      </c>
      <c r="AJ9" s="24">
        <v>17.296202573999999</v>
      </c>
      <c r="AK9" s="23">
        <v>4.1056356100000002</v>
      </c>
      <c r="AL9" s="24">
        <v>2.0423037169999998</v>
      </c>
      <c r="AM9" s="23">
        <v>2.0423037169999998</v>
      </c>
      <c r="AN9" s="24">
        <v>2.0423037169999998</v>
      </c>
      <c r="AO9" s="23">
        <v>0</v>
      </c>
      <c r="AP9" s="24">
        <v>0</v>
      </c>
      <c r="AQ9" s="23">
        <v>0</v>
      </c>
      <c r="AR9" s="24">
        <v>0</v>
      </c>
      <c r="AS9" s="23">
        <v>0</v>
      </c>
      <c r="AT9" s="24">
        <v>0</v>
      </c>
      <c r="AU9" s="23">
        <v>0</v>
      </c>
      <c r="AV9" s="82">
        <v>0</v>
      </c>
      <c r="AW9" s="3"/>
      <c r="AX9" s="91">
        <v>0</v>
      </c>
      <c r="AY9" s="24">
        <v>0</v>
      </c>
      <c r="AZ9" s="23">
        <v>259263.97772129002</v>
      </c>
      <c r="BA9" s="24">
        <v>250227.70688018101</v>
      </c>
      <c r="BB9" s="23">
        <v>239089.863346878</v>
      </c>
      <c r="BC9" s="24">
        <v>215749.916621999</v>
      </c>
      <c r="BD9" s="23">
        <v>209714.62226647601</v>
      </c>
      <c r="BE9" s="24">
        <v>206149.00263847099</v>
      </c>
      <c r="BF9" s="23">
        <v>206149.00263847099</v>
      </c>
      <c r="BG9" s="24">
        <v>204929.35709338501</v>
      </c>
      <c r="BH9" s="23">
        <v>204255.10304552101</v>
      </c>
      <c r="BI9" s="24">
        <v>178262.60670745699</v>
      </c>
      <c r="BJ9" s="23">
        <v>136932.28333201801</v>
      </c>
      <c r="BK9" s="105">
        <v>126819.63734053601</v>
      </c>
      <c r="BL9" s="23">
        <v>101470.817396593</v>
      </c>
      <c r="BM9" s="24">
        <v>39090.859610778003</v>
      </c>
      <c r="BN9" s="23">
        <v>39090.859610778003</v>
      </c>
      <c r="BO9" s="24">
        <v>36800.896724924998</v>
      </c>
      <c r="BP9" s="23">
        <v>10466.110745485001</v>
      </c>
      <c r="BQ9" s="24">
        <v>6398.0309765789998</v>
      </c>
      <c r="BR9" s="23">
        <v>6398.0309765789998</v>
      </c>
      <c r="BS9" s="24">
        <v>6398.0309765789998</v>
      </c>
      <c r="BT9" s="23">
        <v>0</v>
      </c>
      <c r="BU9" s="24">
        <v>0</v>
      </c>
      <c r="BV9" s="23">
        <v>0</v>
      </c>
      <c r="BW9" s="24">
        <v>0</v>
      </c>
      <c r="BX9" s="23">
        <v>0</v>
      </c>
      <c r="BY9" s="24">
        <v>0</v>
      </c>
      <c r="BZ9" s="23">
        <v>0</v>
      </c>
      <c r="CA9" s="82">
        <v>0</v>
      </c>
      <c r="CB9" s="14"/>
    </row>
    <row r="10" spans="2:80" s="109" customFormat="1" x14ac:dyDescent="0.35">
      <c r="B10" s="110"/>
      <c r="C10" s="111">
        <f t="shared" si="0"/>
        <v>4</v>
      </c>
      <c r="D10" s="112" t="s">
        <v>46</v>
      </c>
      <c r="E10" s="112" t="s">
        <v>79</v>
      </c>
      <c r="F10" s="112" t="s">
        <v>104</v>
      </c>
      <c r="G10" s="112" t="s">
        <v>65</v>
      </c>
      <c r="H10" s="112" t="s">
        <v>81</v>
      </c>
      <c r="I10" s="112" t="s">
        <v>67</v>
      </c>
      <c r="J10" s="112">
        <v>2012</v>
      </c>
      <c r="K10" s="112" t="s">
        <v>102</v>
      </c>
      <c r="L10" s="112"/>
      <c r="M10" s="112" t="s">
        <v>103</v>
      </c>
      <c r="N10" s="112" t="s">
        <v>86</v>
      </c>
      <c r="O10" s="105">
        <v>3</v>
      </c>
      <c r="P10" s="105">
        <v>4.3754719340000001</v>
      </c>
      <c r="Q10" s="113">
        <v>17093.794463694001</v>
      </c>
      <c r="R10" s="100"/>
      <c r="S10" s="114">
        <v>0</v>
      </c>
      <c r="T10" s="105">
        <v>4.1275595450000004</v>
      </c>
      <c r="U10" s="105">
        <v>4.1275595450000004</v>
      </c>
      <c r="V10" s="105">
        <v>4.1275595450000004</v>
      </c>
      <c r="W10" s="105">
        <v>3.2545222260000002</v>
      </c>
      <c r="X10" s="105">
        <v>3.2545222260000002</v>
      </c>
      <c r="Y10" s="105">
        <v>0.71930528000000005</v>
      </c>
      <c r="Z10" s="105">
        <v>0.71930528000000005</v>
      </c>
      <c r="AA10" s="105">
        <v>0.71930528000000005</v>
      </c>
      <c r="AB10" s="105">
        <v>0.71930528000000005</v>
      </c>
      <c r="AC10" s="105">
        <v>0.71930528000000005</v>
      </c>
      <c r="AD10" s="105">
        <v>0.53829157000000005</v>
      </c>
      <c r="AE10" s="105">
        <v>0.53829157000000005</v>
      </c>
      <c r="AF10" s="105">
        <v>0</v>
      </c>
      <c r="AG10" s="105">
        <v>0</v>
      </c>
      <c r="AH10" s="105">
        <v>0</v>
      </c>
      <c r="AI10" s="105">
        <v>0</v>
      </c>
      <c r="AJ10" s="105">
        <v>0</v>
      </c>
      <c r="AK10" s="105">
        <v>0</v>
      </c>
      <c r="AL10" s="105">
        <v>0</v>
      </c>
      <c r="AM10" s="105">
        <v>0</v>
      </c>
      <c r="AN10" s="105">
        <v>0</v>
      </c>
      <c r="AO10" s="105">
        <v>0</v>
      </c>
      <c r="AP10" s="105">
        <v>0</v>
      </c>
      <c r="AQ10" s="105">
        <v>0</v>
      </c>
      <c r="AR10" s="105">
        <v>0</v>
      </c>
      <c r="AS10" s="105">
        <v>0</v>
      </c>
      <c r="AT10" s="105">
        <v>0</v>
      </c>
      <c r="AU10" s="105">
        <v>0</v>
      </c>
      <c r="AV10" s="113">
        <v>0</v>
      </c>
      <c r="AW10" s="100"/>
      <c r="AX10" s="114">
        <v>0</v>
      </c>
      <c r="AY10" s="105">
        <v>16103.018207618998</v>
      </c>
      <c r="AZ10" s="105">
        <v>16103.018207618998</v>
      </c>
      <c r="BA10" s="105">
        <v>16103.018207618998</v>
      </c>
      <c r="BB10" s="105">
        <v>12524.392766584</v>
      </c>
      <c r="BC10" s="105">
        <v>12524.392766584</v>
      </c>
      <c r="BD10" s="105">
        <v>3727.0889835630001</v>
      </c>
      <c r="BE10" s="105">
        <v>3727.0889835630001</v>
      </c>
      <c r="BF10" s="105">
        <v>3727.0889835630001</v>
      </c>
      <c r="BG10" s="105">
        <v>3727.0889835630001</v>
      </c>
      <c r="BH10" s="105">
        <v>3727.0889835630001</v>
      </c>
      <c r="BI10" s="105">
        <v>1955.9092468670001</v>
      </c>
      <c r="BJ10" s="105">
        <v>1955.9092468670001</v>
      </c>
      <c r="BK10" s="105">
        <v>0</v>
      </c>
      <c r="BL10" s="105">
        <v>0</v>
      </c>
      <c r="BM10" s="105">
        <v>0</v>
      </c>
      <c r="BN10" s="105">
        <v>0</v>
      </c>
      <c r="BO10" s="105">
        <v>0</v>
      </c>
      <c r="BP10" s="105">
        <v>0</v>
      </c>
      <c r="BQ10" s="105">
        <v>0</v>
      </c>
      <c r="BR10" s="105">
        <v>0</v>
      </c>
      <c r="BS10" s="105">
        <v>0</v>
      </c>
      <c r="BT10" s="105">
        <v>0</v>
      </c>
      <c r="BU10" s="105">
        <v>0</v>
      </c>
      <c r="BV10" s="105">
        <v>0</v>
      </c>
      <c r="BW10" s="105">
        <v>0</v>
      </c>
      <c r="BX10" s="105">
        <v>0</v>
      </c>
      <c r="BY10" s="105">
        <v>0</v>
      </c>
      <c r="BZ10" s="105">
        <v>0</v>
      </c>
      <c r="CA10" s="113">
        <v>0</v>
      </c>
      <c r="CB10" s="115"/>
    </row>
    <row r="11" spans="2:80" s="109" customFormat="1" x14ac:dyDescent="0.35">
      <c r="B11" s="110"/>
      <c r="C11" s="111">
        <f t="shared" si="0"/>
        <v>5</v>
      </c>
      <c r="D11" s="112" t="s">
        <v>46</v>
      </c>
      <c r="E11" s="112" t="s">
        <v>79</v>
      </c>
      <c r="F11" s="112" t="s">
        <v>104</v>
      </c>
      <c r="G11" s="112" t="s">
        <v>65</v>
      </c>
      <c r="H11" s="112" t="s">
        <v>81</v>
      </c>
      <c r="I11" s="112" t="s">
        <v>67</v>
      </c>
      <c r="J11" s="112">
        <v>2013</v>
      </c>
      <c r="K11" s="112" t="s">
        <v>102</v>
      </c>
      <c r="L11" s="112"/>
      <c r="M11" s="112" t="s">
        <v>103</v>
      </c>
      <c r="N11" s="112" t="s">
        <v>86</v>
      </c>
      <c r="O11" s="105">
        <v>85</v>
      </c>
      <c r="P11" s="105">
        <v>123.97874142400001</v>
      </c>
      <c r="Q11" s="113">
        <v>446920.31236888602</v>
      </c>
      <c r="R11" s="100"/>
      <c r="S11" s="114">
        <v>0</v>
      </c>
      <c r="T11" s="105">
        <v>0</v>
      </c>
      <c r="U11" s="105">
        <v>117.10330863199999</v>
      </c>
      <c r="V11" s="105">
        <v>117.10330863199999</v>
      </c>
      <c r="W11" s="105">
        <v>113.19763714699999</v>
      </c>
      <c r="X11" s="105">
        <v>70.462491642000003</v>
      </c>
      <c r="Y11" s="105">
        <v>18.490724448999998</v>
      </c>
      <c r="Z11" s="105">
        <v>18.21779579</v>
      </c>
      <c r="AA11" s="105">
        <v>18.21779579</v>
      </c>
      <c r="AB11" s="105">
        <v>18.21779579</v>
      </c>
      <c r="AC11" s="105">
        <v>18.21779579</v>
      </c>
      <c r="AD11" s="105">
        <v>18.21779579</v>
      </c>
      <c r="AE11" s="105">
        <v>15.519261724</v>
      </c>
      <c r="AF11" s="105">
        <v>13.787125756</v>
      </c>
      <c r="AG11" s="105">
        <v>0</v>
      </c>
      <c r="AH11" s="105">
        <v>0</v>
      </c>
      <c r="AI11" s="105">
        <v>0</v>
      </c>
      <c r="AJ11" s="105">
        <v>0</v>
      </c>
      <c r="AK11" s="105">
        <v>0</v>
      </c>
      <c r="AL11" s="105">
        <v>0</v>
      </c>
      <c r="AM11" s="105">
        <v>0</v>
      </c>
      <c r="AN11" s="105">
        <v>0</v>
      </c>
      <c r="AO11" s="105">
        <v>0</v>
      </c>
      <c r="AP11" s="105">
        <v>0</v>
      </c>
      <c r="AQ11" s="105">
        <v>0</v>
      </c>
      <c r="AR11" s="105">
        <v>0</v>
      </c>
      <c r="AS11" s="105">
        <v>0</v>
      </c>
      <c r="AT11" s="105">
        <v>0</v>
      </c>
      <c r="AU11" s="105">
        <v>0</v>
      </c>
      <c r="AV11" s="113">
        <v>0</v>
      </c>
      <c r="AW11" s="100"/>
      <c r="AX11" s="114">
        <v>0</v>
      </c>
      <c r="AY11" s="105">
        <v>0</v>
      </c>
      <c r="AZ11" s="105">
        <v>421834.815327127</v>
      </c>
      <c r="BA11" s="105">
        <v>421834.815327127</v>
      </c>
      <c r="BB11" s="105">
        <v>407504.26789123402</v>
      </c>
      <c r="BC11" s="105">
        <v>244364.45731276801</v>
      </c>
      <c r="BD11" s="105">
        <v>78719.893398824002</v>
      </c>
      <c r="BE11" s="105">
        <v>77804.798710104995</v>
      </c>
      <c r="BF11" s="105">
        <v>77804.798710104995</v>
      </c>
      <c r="BG11" s="105">
        <v>77804.798710104995</v>
      </c>
      <c r="BH11" s="105">
        <v>77804.798710104995</v>
      </c>
      <c r="BI11" s="105">
        <v>77804.798710104995</v>
      </c>
      <c r="BJ11" s="105">
        <v>53324.035277848998</v>
      </c>
      <c r="BK11" s="105">
        <v>44952.405750676997</v>
      </c>
      <c r="BL11" s="105">
        <v>0</v>
      </c>
      <c r="BM11" s="105">
        <v>0</v>
      </c>
      <c r="BN11" s="105">
        <v>0</v>
      </c>
      <c r="BO11" s="105">
        <v>0</v>
      </c>
      <c r="BP11" s="105">
        <v>0</v>
      </c>
      <c r="BQ11" s="105">
        <v>0</v>
      </c>
      <c r="BR11" s="105">
        <v>0</v>
      </c>
      <c r="BS11" s="105">
        <v>0</v>
      </c>
      <c r="BT11" s="105">
        <v>0</v>
      </c>
      <c r="BU11" s="105">
        <v>0</v>
      </c>
      <c r="BV11" s="105">
        <v>0</v>
      </c>
      <c r="BW11" s="105">
        <v>0</v>
      </c>
      <c r="BX11" s="105">
        <v>0</v>
      </c>
      <c r="BY11" s="105">
        <v>0</v>
      </c>
      <c r="BZ11" s="105">
        <v>0</v>
      </c>
      <c r="CA11" s="113">
        <v>0</v>
      </c>
      <c r="CB11" s="115"/>
    </row>
    <row r="12" spans="2:80" x14ac:dyDescent="0.35">
      <c r="B12" s="2"/>
      <c r="C12" s="44">
        <f t="shared" si="0"/>
        <v>6</v>
      </c>
      <c r="D12" s="86" t="s">
        <v>46</v>
      </c>
      <c r="E12" s="87" t="s">
        <v>63</v>
      </c>
      <c r="F12" s="86" t="s">
        <v>105</v>
      </c>
      <c r="G12" s="87" t="s">
        <v>65</v>
      </c>
      <c r="H12" s="86" t="s">
        <v>66</v>
      </c>
      <c r="I12" s="87" t="s">
        <v>67</v>
      </c>
      <c r="J12" s="86">
        <v>2013</v>
      </c>
      <c r="K12" s="87" t="s">
        <v>102</v>
      </c>
      <c r="L12" s="86"/>
      <c r="M12" s="87" t="s">
        <v>106</v>
      </c>
      <c r="N12" s="86" t="s">
        <v>107</v>
      </c>
      <c r="O12" s="62">
        <v>944.36798482699999</v>
      </c>
      <c r="P12" s="61">
        <v>1.262394915</v>
      </c>
      <c r="Q12" s="88">
        <v>18626.891820436002</v>
      </c>
      <c r="R12" s="3"/>
      <c r="S12" s="89">
        <v>0</v>
      </c>
      <c r="T12" s="62">
        <v>0</v>
      </c>
      <c r="U12" s="61">
        <v>1.406320628</v>
      </c>
      <c r="V12" s="62">
        <v>1.406320628</v>
      </c>
      <c r="W12" s="61">
        <v>1.3555599540000001</v>
      </c>
      <c r="X12" s="62">
        <v>1.1620512599999999</v>
      </c>
      <c r="Y12" s="61">
        <v>1.1620512599999999</v>
      </c>
      <c r="Z12" s="62">
        <v>1.1620512599999999</v>
      </c>
      <c r="AA12" s="61">
        <v>1.1620512599999999</v>
      </c>
      <c r="AB12" s="62">
        <v>1.16042523</v>
      </c>
      <c r="AC12" s="61">
        <v>0.86793086600000002</v>
      </c>
      <c r="AD12" s="62">
        <v>0.86793086600000002</v>
      </c>
      <c r="AE12" s="61">
        <v>0.69717926399999997</v>
      </c>
      <c r="AF12" s="105">
        <v>0.69715975399999996</v>
      </c>
      <c r="AG12" s="61">
        <v>0.69715975399999996</v>
      </c>
      <c r="AH12" s="62">
        <v>0.69612042299999999</v>
      </c>
      <c r="AI12" s="61">
        <v>0.69612042299999999</v>
      </c>
      <c r="AJ12" s="62">
        <v>0.69526901200000002</v>
      </c>
      <c r="AK12" s="61">
        <v>0.67378430499999997</v>
      </c>
      <c r="AL12" s="62">
        <v>0.39549643699999998</v>
      </c>
      <c r="AM12" s="61">
        <v>0.39549643699999998</v>
      </c>
      <c r="AN12" s="62">
        <v>0.39549643699999998</v>
      </c>
      <c r="AO12" s="61">
        <v>0</v>
      </c>
      <c r="AP12" s="62">
        <v>0</v>
      </c>
      <c r="AQ12" s="61">
        <v>0</v>
      </c>
      <c r="AR12" s="62">
        <v>0</v>
      </c>
      <c r="AS12" s="61">
        <v>0</v>
      </c>
      <c r="AT12" s="62">
        <v>0</v>
      </c>
      <c r="AU12" s="61">
        <v>0</v>
      </c>
      <c r="AV12" s="88">
        <v>0</v>
      </c>
      <c r="AW12" s="3"/>
      <c r="AX12" s="89">
        <v>0</v>
      </c>
      <c r="AY12" s="62">
        <v>0</v>
      </c>
      <c r="AZ12" s="61">
        <v>20982.609497515001</v>
      </c>
      <c r="BA12" s="62">
        <v>20982.609497515001</v>
      </c>
      <c r="BB12" s="61">
        <v>20174.026225689999</v>
      </c>
      <c r="BC12" s="62">
        <v>17091.563345473001</v>
      </c>
      <c r="BD12" s="61">
        <v>17091.563345473001</v>
      </c>
      <c r="BE12" s="62">
        <v>17091.563345473001</v>
      </c>
      <c r="BF12" s="61">
        <v>17091.563345473001</v>
      </c>
      <c r="BG12" s="62">
        <v>17077.319321281</v>
      </c>
      <c r="BH12" s="61">
        <v>12418.081536947</v>
      </c>
      <c r="BI12" s="62">
        <v>12418.081536947</v>
      </c>
      <c r="BJ12" s="61">
        <v>11291.09252117</v>
      </c>
      <c r="BK12" s="105">
        <v>11130.302397408001</v>
      </c>
      <c r="BL12" s="61">
        <v>11130.302397408001</v>
      </c>
      <c r="BM12" s="62">
        <v>11084.547411035001</v>
      </c>
      <c r="BN12" s="61">
        <v>11084.547411035001</v>
      </c>
      <c r="BO12" s="62">
        <v>11075.166071436999</v>
      </c>
      <c r="BP12" s="61">
        <v>10732.929181429001</v>
      </c>
      <c r="BQ12" s="62">
        <v>6299.9912910949997</v>
      </c>
      <c r="BR12" s="61">
        <v>6299.9912910949997</v>
      </c>
      <c r="BS12" s="62">
        <v>6299.9912910949997</v>
      </c>
      <c r="BT12" s="61">
        <v>0</v>
      </c>
      <c r="BU12" s="62">
        <v>0</v>
      </c>
      <c r="BV12" s="61">
        <v>0</v>
      </c>
      <c r="BW12" s="62">
        <v>0</v>
      </c>
      <c r="BX12" s="61">
        <v>0</v>
      </c>
      <c r="BY12" s="62">
        <v>0</v>
      </c>
      <c r="BZ12" s="61">
        <v>0</v>
      </c>
      <c r="CA12" s="88">
        <v>0</v>
      </c>
      <c r="CB12" s="14"/>
    </row>
    <row r="13" spans="2:80" x14ac:dyDescent="0.35">
      <c r="B13" s="2"/>
      <c r="C13" s="21">
        <f t="shared" si="0"/>
        <v>7</v>
      </c>
      <c r="D13" s="90" t="s">
        <v>46</v>
      </c>
      <c r="E13" s="79" t="s">
        <v>63</v>
      </c>
      <c r="F13" s="90" t="s">
        <v>64</v>
      </c>
      <c r="G13" s="79" t="s">
        <v>65</v>
      </c>
      <c r="H13" s="90" t="s">
        <v>66</v>
      </c>
      <c r="I13" s="79" t="s">
        <v>67</v>
      </c>
      <c r="J13" s="90">
        <v>2013</v>
      </c>
      <c r="K13" s="79" t="s">
        <v>102</v>
      </c>
      <c r="L13" s="90"/>
      <c r="M13" s="79" t="s">
        <v>108</v>
      </c>
      <c r="N13" s="90" t="s">
        <v>70</v>
      </c>
      <c r="O13" s="24">
        <v>16</v>
      </c>
      <c r="P13" s="23">
        <v>6.2984906609999998</v>
      </c>
      <c r="Q13" s="82">
        <v>11230.59794</v>
      </c>
      <c r="R13" s="3"/>
      <c r="S13" s="91">
        <v>0</v>
      </c>
      <c r="T13" s="24">
        <v>0</v>
      </c>
      <c r="U13" s="23">
        <v>3.315105585</v>
      </c>
      <c r="V13" s="24">
        <v>3.315105585</v>
      </c>
      <c r="W13" s="23">
        <v>3.315105585</v>
      </c>
      <c r="X13" s="24">
        <v>3.315105585</v>
      </c>
      <c r="Y13" s="23">
        <v>0</v>
      </c>
      <c r="Z13" s="24">
        <v>0</v>
      </c>
      <c r="AA13" s="23">
        <v>0</v>
      </c>
      <c r="AB13" s="24">
        <v>0</v>
      </c>
      <c r="AC13" s="23">
        <v>0</v>
      </c>
      <c r="AD13" s="24">
        <v>0</v>
      </c>
      <c r="AE13" s="23">
        <v>0</v>
      </c>
      <c r="AF13" s="105">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5911.038047</v>
      </c>
      <c r="BA13" s="24">
        <v>5911.038047</v>
      </c>
      <c r="BB13" s="23">
        <v>5911.038047</v>
      </c>
      <c r="BC13" s="24">
        <v>5911.038047</v>
      </c>
      <c r="BD13" s="23">
        <v>0</v>
      </c>
      <c r="BE13" s="24">
        <v>0</v>
      </c>
      <c r="BF13" s="23">
        <v>0</v>
      </c>
      <c r="BG13" s="24">
        <v>0</v>
      </c>
      <c r="BH13" s="23">
        <v>0</v>
      </c>
      <c r="BI13" s="24">
        <v>0</v>
      </c>
      <c r="BJ13" s="23">
        <v>0</v>
      </c>
      <c r="BK13" s="105">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35">
      <c r="B14" s="2"/>
      <c r="C14" s="44">
        <f t="shared" si="0"/>
        <v>8</v>
      </c>
      <c r="D14" s="86" t="s">
        <v>46</v>
      </c>
      <c r="E14" s="87" t="s">
        <v>63</v>
      </c>
      <c r="F14" s="86" t="s">
        <v>71</v>
      </c>
      <c r="G14" s="87" t="s">
        <v>65</v>
      </c>
      <c r="H14" s="86" t="s">
        <v>66</v>
      </c>
      <c r="I14" s="87" t="s">
        <v>67</v>
      </c>
      <c r="J14" s="86">
        <v>2013</v>
      </c>
      <c r="K14" s="87" t="s">
        <v>102</v>
      </c>
      <c r="L14" s="86"/>
      <c r="M14" s="87" t="s">
        <v>103</v>
      </c>
      <c r="N14" s="86" t="s">
        <v>70</v>
      </c>
      <c r="O14" s="62">
        <v>55</v>
      </c>
      <c r="P14" s="61">
        <v>7.9794023810000008</v>
      </c>
      <c r="Q14" s="88">
        <v>49093.814950173997</v>
      </c>
      <c r="R14" s="3"/>
      <c r="S14" s="89">
        <v>0</v>
      </c>
      <c r="T14" s="62">
        <v>0</v>
      </c>
      <c r="U14" s="61">
        <v>3.6516090059999997</v>
      </c>
      <c r="V14" s="62">
        <v>3.6516090059999997</v>
      </c>
      <c r="W14" s="61">
        <v>3.6516090059999997</v>
      </c>
      <c r="X14" s="62">
        <v>3.5468249759999999</v>
      </c>
      <c r="Y14" s="61">
        <v>2.3667640759999999</v>
      </c>
      <c r="Z14" s="62">
        <v>0</v>
      </c>
      <c r="AA14" s="61">
        <v>0</v>
      </c>
      <c r="AB14" s="62">
        <v>0</v>
      </c>
      <c r="AC14" s="61">
        <v>0</v>
      </c>
      <c r="AD14" s="62">
        <v>0</v>
      </c>
      <c r="AE14" s="61">
        <v>0</v>
      </c>
      <c r="AF14" s="105">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22930.423251135002</v>
      </c>
      <c r="BA14" s="62">
        <v>22930.423251135002</v>
      </c>
      <c r="BB14" s="61">
        <v>22930.423251135002</v>
      </c>
      <c r="BC14" s="62">
        <v>22827.878732802001</v>
      </c>
      <c r="BD14" s="61">
        <v>16103.853800149998</v>
      </c>
      <c r="BE14" s="62">
        <v>0</v>
      </c>
      <c r="BF14" s="61">
        <v>0</v>
      </c>
      <c r="BG14" s="62">
        <v>0</v>
      </c>
      <c r="BH14" s="61">
        <v>0</v>
      </c>
      <c r="BI14" s="62">
        <v>0</v>
      </c>
      <c r="BJ14" s="61">
        <v>0</v>
      </c>
      <c r="BK14" s="105">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35">
      <c r="B15" s="2"/>
      <c r="C15" s="21">
        <f t="shared" si="0"/>
        <v>9</v>
      </c>
      <c r="D15" s="90" t="s">
        <v>46</v>
      </c>
      <c r="E15" s="79" t="s">
        <v>63</v>
      </c>
      <c r="F15" s="90" t="s">
        <v>109</v>
      </c>
      <c r="G15" s="79" t="s">
        <v>65</v>
      </c>
      <c r="H15" s="90" t="s">
        <v>66</v>
      </c>
      <c r="I15" s="79" t="s">
        <v>67</v>
      </c>
      <c r="J15" s="90">
        <v>2013</v>
      </c>
      <c r="K15" s="79" t="s">
        <v>102</v>
      </c>
      <c r="L15" s="90"/>
      <c r="M15" s="79" t="s">
        <v>106</v>
      </c>
      <c r="N15" s="90" t="s">
        <v>107</v>
      </c>
      <c r="O15" s="24">
        <v>2571.9881442830001</v>
      </c>
      <c r="P15" s="23">
        <v>3.1080763930000002</v>
      </c>
      <c r="Q15" s="82">
        <v>44758.833878559002</v>
      </c>
      <c r="R15" s="3"/>
      <c r="S15" s="91">
        <v>0</v>
      </c>
      <c r="T15" s="24">
        <v>0</v>
      </c>
      <c r="U15" s="23">
        <v>3.2223254419999998</v>
      </c>
      <c r="V15" s="24">
        <v>3.2223254419999998</v>
      </c>
      <c r="W15" s="23">
        <v>3.0454212900000002</v>
      </c>
      <c r="X15" s="24">
        <v>2.4416923220000002</v>
      </c>
      <c r="Y15" s="23">
        <v>2.4416923220000002</v>
      </c>
      <c r="Z15" s="24">
        <v>2.4416923220000002</v>
      </c>
      <c r="AA15" s="23">
        <v>2.4416923220000002</v>
      </c>
      <c r="AB15" s="24">
        <v>2.4370734540000001</v>
      </c>
      <c r="AC15" s="23">
        <v>2.094640772</v>
      </c>
      <c r="AD15" s="24">
        <v>2.094640772</v>
      </c>
      <c r="AE15" s="23">
        <v>1.5199317779999999</v>
      </c>
      <c r="AF15" s="105">
        <v>0.98176585699999996</v>
      </c>
      <c r="AG15" s="23">
        <v>0.98176585699999996</v>
      </c>
      <c r="AH15" s="24">
        <v>0.96242576499999999</v>
      </c>
      <c r="AI15" s="23">
        <v>0.96242576499999999</v>
      </c>
      <c r="AJ15" s="24">
        <v>0.95250377100000005</v>
      </c>
      <c r="AK15" s="23">
        <v>0.82217079699999995</v>
      </c>
      <c r="AL15" s="24">
        <v>0.48259569000000002</v>
      </c>
      <c r="AM15" s="23">
        <v>0.48259569000000002</v>
      </c>
      <c r="AN15" s="24">
        <v>0.48259569000000002</v>
      </c>
      <c r="AO15" s="23">
        <v>0</v>
      </c>
      <c r="AP15" s="24">
        <v>0</v>
      </c>
      <c r="AQ15" s="23">
        <v>0</v>
      </c>
      <c r="AR15" s="24">
        <v>0</v>
      </c>
      <c r="AS15" s="23">
        <v>0</v>
      </c>
      <c r="AT15" s="24">
        <v>0</v>
      </c>
      <c r="AU15" s="23">
        <v>0</v>
      </c>
      <c r="AV15" s="82">
        <v>0</v>
      </c>
      <c r="AW15" s="3"/>
      <c r="AX15" s="91">
        <v>0</v>
      </c>
      <c r="AY15" s="24">
        <v>0</v>
      </c>
      <c r="AZ15" s="23">
        <v>46769.313310874</v>
      </c>
      <c r="BA15" s="24">
        <v>46769.313310874</v>
      </c>
      <c r="BB15" s="23">
        <v>43951.349572790001</v>
      </c>
      <c r="BC15" s="24">
        <v>34334.354620252001</v>
      </c>
      <c r="BD15" s="23">
        <v>34334.354620252001</v>
      </c>
      <c r="BE15" s="24">
        <v>34334.354620252001</v>
      </c>
      <c r="BF15" s="23">
        <v>34334.354620252001</v>
      </c>
      <c r="BG15" s="24">
        <v>34293.893334141998</v>
      </c>
      <c r="BH15" s="23">
        <v>28839.171848075999</v>
      </c>
      <c r="BI15" s="24">
        <v>28839.171848075999</v>
      </c>
      <c r="BJ15" s="23">
        <v>25094.73177206</v>
      </c>
      <c r="BK15" s="105">
        <v>16133.487220458999</v>
      </c>
      <c r="BL15" s="23">
        <v>16133.487220458999</v>
      </c>
      <c r="BM15" s="24">
        <v>15282.068481409</v>
      </c>
      <c r="BN15" s="23">
        <v>15282.068481409</v>
      </c>
      <c r="BO15" s="24">
        <v>15172.742151316999</v>
      </c>
      <c r="BP15" s="23">
        <v>13096.625840749</v>
      </c>
      <c r="BQ15" s="24">
        <v>7687.4236001640002</v>
      </c>
      <c r="BR15" s="23">
        <v>7687.4236001640002</v>
      </c>
      <c r="BS15" s="24">
        <v>7687.4236001640002</v>
      </c>
      <c r="BT15" s="23">
        <v>0</v>
      </c>
      <c r="BU15" s="24">
        <v>0</v>
      </c>
      <c r="BV15" s="23">
        <v>0</v>
      </c>
      <c r="BW15" s="24">
        <v>0</v>
      </c>
      <c r="BX15" s="23">
        <v>0</v>
      </c>
      <c r="BY15" s="24">
        <v>0</v>
      </c>
      <c r="BZ15" s="23">
        <v>0</v>
      </c>
      <c r="CA15" s="82">
        <v>0</v>
      </c>
      <c r="CB15" s="14"/>
    </row>
    <row r="16" spans="2:80" x14ac:dyDescent="0.35">
      <c r="B16" s="2"/>
      <c r="C16" s="44">
        <f t="shared" si="0"/>
        <v>10</v>
      </c>
      <c r="D16" s="86" t="s">
        <v>46</v>
      </c>
      <c r="E16" s="87" t="s">
        <v>63</v>
      </c>
      <c r="F16" s="86" t="s">
        <v>98</v>
      </c>
      <c r="G16" s="87" t="s">
        <v>65</v>
      </c>
      <c r="H16" s="86" t="s">
        <v>66</v>
      </c>
      <c r="I16" s="87" t="s">
        <v>67</v>
      </c>
      <c r="J16" s="86">
        <v>2013</v>
      </c>
      <c r="K16" s="87" t="s">
        <v>102</v>
      </c>
      <c r="L16" s="86"/>
      <c r="M16" s="87" t="s">
        <v>103</v>
      </c>
      <c r="N16" s="86" t="s">
        <v>110</v>
      </c>
      <c r="O16" s="62">
        <v>90</v>
      </c>
      <c r="P16" s="61">
        <v>3.0627196759999999</v>
      </c>
      <c r="Q16" s="88">
        <v>33675.028887405999</v>
      </c>
      <c r="R16" s="3"/>
      <c r="S16" s="89">
        <v>0</v>
      </c>
      <c r="T16" s="62">
        <v>0</v>
      </c>
      <c r="U16" s="61">
        <v>3.0627196479999999</v>
      </c>
      <c r="V16" s="62">
        <v>3.0328353080000001</v>
      </c>
      <c r="W16" s="61">
        <v>3.0301185469999998</v>
      </c>
      <c r="X16" s="62">
        <v>2.8997817110000002</v>
      </c>
      <c r="Y16" s="61">
        <v>2.8454803229999999</v>
      </c>
      <c r="Z16" s="62">
        <v>2.7911789379999998</v>
      </c>
      <c r="AA16" s="61">
        <v>2.649576068</v>
      </c>
      <c r="AB16" s="62">
        <v>2.649576068</v>
      </c>
      <c r="AC16" s="61">
        <v>2.122672101</v>
      </c>
      <c r="AD16" s="62">
        <v>1.9988152140000002</v>
      </c>
      <c r="AE16" s="61">
        <v>1.840077365</v>
      </c>
      <c r="AF16" s="105">
        <v>1.840077365</v>
      </c>
      <c r="AG16" s="61">
        <v>1.7017609419999999</v>
      </c>
      <c r="AH16" s="62">
        <v>1.7017609419999999</v>
      </c>
      <c r="AI16" s="61">
        <v>0.239944676</v>
      </c>
      <c r="AJ16" s="62">
        <v>0.17128180000000001</v>
      </c>
      <c r="AK16" s="61">
        <v>0.17128180000000001</v>
      </c>
      <c r="AL16" s="62">
        <v>0.17128180000000001</v>
      </c>
      <c r="AM16" s="61">
        <v>0.17128180000000001</v>
      </c>
      <c r="AN16" s="62">
        <v>0.17128180000000001</v>
      </c>
      <c r="AO16" s="61">
        <v>0.17128180000000001</v>
      </c>
      <c r="AP16" s="62">
        <v>0</v>
      </c>
      <c r="AQ16" s="61">
        <v>0</v>
      </c>
      <c r="AR16" s="62">
        <v>0</v>
      </c>
      <c r="AS16" s="61">
        <v>0</v>
      </c>
      <c r="AT16" s="62">
        <v>0</v>
      </c>
      <c r="AU16" s="61">
        <v>0</v>
      </c>
      <c r="AV16" s="88">
        <v>0</v>
      </c>
      <c r="AW16" s="3"/>
      <c r="AX16" s="89">
        <v>0</v>
      </c>
      <c r="AY16" s="62">
        <v>0</v>
      </c>
      <c r="AZ16" s="61">
        <v>33675.029289245998</v>
      </c>
      <c r="BA16" s="62">
        <v>33099.736137389998</v>
      </c>
      <c r="BB16" s="61">
        <v>33047.436813353997</v>
      </c>
      <c r="BC16" s="62">
        <v>30538.367357253999</v>
      </c>
      <c r="BD16" s="61">
        <v>29136.443853378001</v>
      </c>
      <c r="BE16" s="62">
        <v>28091.106691360001</v>
      </c>
      <c r="BF16" s="61">
        <v>25365.158662795999</v>
      </c>
      <c r="BG16" s="62">
        <v>25302.312814713001</v>
      </c>
      <c r="BH16" s="61">
        <v>15159.066566467</v>
      </c>
      <c r="BI16" s="62">
        <v>15043.391845702999</v>
      </c>
      <c r="BJ16" s="61">
        <v>13734.392608643</v>
      </c>
      <c r="BK16" s="105">
        <v>13734.392608643</v>
      </c>
      <c r="BL16" s="61">
        <v>13274.53817749</v>
      </c>
      <c r="BM16" s="62">
        <v>13274.53817749</v>
      </c>
      <c r="BN16" s="61">
        <v>1828.967559814</v>
      </c>
      <c r="BO16" s="62">
        <v>1262.7531738279999</v>
      </c>
      <c r="BP16" s="61">
        <v>1262.7531738279999</v>
      </c>
      <c r="BQ16" s="62">
        <v>1262.7531738279999</v>
      </c>
      <c r="BR16" s="61">
        <v>1262.7531738279999</v>
      </c>
      <c r="BS16" s="62">
        <v>1262.7531738279999</v>
      </c>
      <c r="BT16" s="61">
        <v>1262.7531738279999</v>
      </c>
      <c r="BU16" s="62">
        <v>0</v>
      </c>
      <c r="BV16" s="61">
        <v>0</v>
      </c>
      <c r="BW16" s="62">
        <v>0</v>
      </c>
      <c r="BX16" s="61">
        <v>0</v>
      </c>
      <c r="BY16" s="62">
        <v>0</v>
      </c>
      <c r="BZ16" s="61">
        <v>0</v>
      </c>
      <c r="CA16" s="88">
        <v>0</v>
      </c>
      <c r="CB16" s="14"/>
    </row>
    <row r="17" spans="2:80" x14ac:dyDescent="0.35">
      <c r="B17" s="2"/>
      <c r="C17" s="21">
        <f t="shared" si="0"/>
        <v>11</v>
      </c>
      <c r="D17" s="90" t="s">
        <v>46</v>
      </c>
      <c r="E17" s="79" t="s">
        <v>63</v>
      </c>
      <c r="F17" s="90" t="s">
        <v>111</v>
      </c>
      <c r="G17" s="79" t="s">
        <v>65</v>
      </c>
      <c r="H17" s="90" t="s">
        <v>66</v>
      </c>
      <c r="I17" s="79" t="s">
        <v>67</v>
      </c>
      <c r="J17" s="90">
        <v>2012</v>
      </c>
      <c r="K17" s="79" t="s">
        <v>102</v>
      </c>
      <c r="L17" s="90"/>
      <c r="M17" s="79" t="s">
        <v>112</v>
      </c>
      <c r="N17" s="90" t="s">
        <v>113</v>
      </c>
      <c r="O17" s="24">
        <v>6</v>
      </c>
      <c r="P17" s="23">
        <v>3.526124458</v>
      </c>
      <c r="Q17" s="82">
        <v>6833.7693302110001</v>
      </c>
      <c r="R17" s="3"/>
      <c r="S17" s="91">
        <v>0</v>
      </c>
      <c r="T17" s="24">
        <v>1.503788372</v>
      </c>
      <c r="U17" s="23">
        <v>1.503788372</v>
      </c>
      <c r="V17" s="24">
        <v>1.503788372</v>
      </c>
      <c r="W17" s="23">
        <v>1.503788372</v>
      </c>
      <c r="X17" s="24">
        <v>1.503788372</v>
      </c>
      <c r="Y17" s="23">
        <v>1.503788372</v>
      </c>
      <c r="Z17" s="24">
        <v>1.503788372</v>
      </c>
      <c r="AA17" s="23">
        <v>1.503788372</v>
      </c>
      <c r="AB17" s="24">
        <v>1.503788372</v>
      </c>
      <c r="AC17" s="23">
        <v>1.503788372</v>
      </c>
      <c r="AD17" s="24">
        <v>1.503788372</v>
      </c>
      <c r="AE17" s="23">
        <v>1.503788372</v>
      </c>
      <c r="AF17" s="105">
        <v>1.503788372</v>
      </c>
      <c r="AG17" s="23">
        <v>1.503788372</v>
      </c>
      <c r="AH17" s="24">
        <v>1.503788372</v>
      </c>
      <c r="AI17" s="23">
        <v>1.503788372</v>
      </c>
      <c r="AJ17" s="24">
        <v>1.503788372</v>
      </c>
      <c r="AK17" s="23">
        <v>1.503788372</v>
      </c>
      <c r="AL17" s="24">
        <v>1.503788372</v>
      </c>
      <c r="AM17" s="23">
        <v>1.503788372</v>
      </c>
      <c r="AN17" s="24">
        <v>0</v>
      </c>
      <c r="AO17" s="23">
        <v>0</v>
      </c>
      <c r="AP17" s="24">
        <v>0</v>
      </c>
      <c r="AQ17" s="23">
        <v>0</v>
      </c>
      <c r="AR17" s="24">
        <v>0</v>
      </c>
      <c r="AS17" s="23">
        <v>0</v>
      </c>
      <c r="AT17" s="24">
        <v>0</v>
      </c>
      <c r="AU17" s="23">
        <v>0</v>
      </c>
      <c r="AV17" s="82">
        <v>0</v>
      </c>
      <c r="AW17" s="3"/>
      <c r="AX17" s="91">
        <v>0</v>
      </c>
      <c r="AY17" s="24">
        <v>3310.760247272</v>
      </c>
      <c r="AZ17" s="23">
        <v>3310.760247272</v>
      </c>
      <c r="BA17" s="24">
        <v>3310.760247272</v>
      </c>
      <c r="BB17" s="23">
        <v>3310.760247272</v>
      </c>
      <c r="BC17" s="24">
        <v>3310.760247272</v>
      </c>
      <c r="BD17" s="23">
        <v>3310.760247272</v>
      </c>
      <c r="BE17" s="24">
        <v>3310.760247272</v>
      </c>
      <c r="BF17" s="23">
        <v>3310.760247272</v>
      </c>
      <c r="BG17" s="24">
        <v>3310.760247272</v>
      </c>
      <c r="BH17" s="23">
        <v>3310.760247272</v>
      </c>
      <c r="BI17" s="24">
        <v>3310.760247272</v>
      </c>
      <c r="BJ17" s="23">
        <v>3310.760247272</v>
      </c>
      <c r="BK17" s="105">
        <v>3310.760247272</v>
      </c>
      <c r="BL17" s="23">
        <v>3310.760247272</v>
      </c>
      <c r="BM17" s="24">
        <v>3310.760247272</v>
      </c>
      <c r="BN17" s="23">
        <v>3310.760247272</v>
      </c>
      <c r="BO17" s="24">
        <v>3310.760247272</v>
      </c>
      <c r="BP17" s="23">
        <v>3310.760247272</v>
      </c>
      <c r="BQ17" s="24">
        <v>3310.760247272</v>
      </c>
      <c r="BR17" s="23">
        <v>0</v>
      </c>
      <c r="BS17" s="24">
        <v>0</v>
      </c>
      <c r="BT17" s="23">
        <v>0</v>
      </c>
      <c r="BU17" s="24">
        <v>0</v>
      </c>
      <c r="BV17" s="23">
        <v>0</v>
      </c>
      <c r="BW17" s="24">
        <v>0</v>
      </c>
      <c r="BX17" s="23">
        <v>0</v>
      </c>
      <c r="BY17" s="24">
        <v>0</v>
      </c>
      <c r="BZ17" s="23">
        <v>0</v>
      </c>
      <c r="CA17" s="82">
        <v>0</v>
      </c>
      <c r="CB17" s="14"/>
    </row>
    <row r="18" spans="2:80" x14ac:dyDescent="0.35">
      <c r="B18" s="2"/>
      <c r="C18" s="44">
        <f t="shared" si="0"/>
        <v>12</v>
      </c>
      <c r="D18" s="86" t="s">
        <v>46</v>
      </c>
      <c r="E18" s="87" t="s">
        <v>63</v>
      </c>
      <c r="F18" s="86" t="s">
        <v>111</v>
      </c>
      <c r="G18" s="87" t="s">
        <v>65</v>
      </c>
      <c r="H18" s="86" t="s">
        <v>66</v>
      </c>
      <c r="I18" s="87" t="s">
        <v>67</v>
      </c>
      <c r="J18" s="86">
        <v>2013</v>
      </c>
      <c r="K18" s="87" t="s">
        <v>102</v>
      </c>
      <c r="L18" s="86"/>
      <c r="M18" s="87" t="s">
        <v>112</v>
      </c>
      <c r="N18" s="86" t="s">
        <v>113</v>
      </c>
      <c r="O18" s="62">
        <v>152</v>
      </c>
      <c r="P18" s="61">
        <v>70.775606410999998</v>
      </c>
      <c r="Q18" s="88">
        <v>127943.76049352901</v>
      </c>
      <c r="R18" s="3"/>
      <c r="S18" s="89">
        <v>0</v>
      </c>
      <c r="T18" s="62">
        <v>0</v>
      </c>
      <c r="U18" s="61">
        <v>33.956311459999995</v>
      </c>
      <c r="V18" s="62">
        <v>33.956311459999995</v>
      </c>
      <c r="W18" s="61">
        <v>33.956311459999995</v>
      </c>
      <c r="X18" s="62">
        <v>33.956311459999995</v>
      </c>
      <c r="Y18" s="61">
        <v>33.956311459999995</v>
      </c>
      <c r="Z18" s="62">
        <v>33.956311459999995</v>
      </c>
      <c r="AA18" s="61">
        <v>33.956311459999995</v>
      </c>
      <c r="AB18" s="62">
        <v>33.956311459999995</v>
      </c>
      <c r="AC18" s="61">
        <v>33.956311459999995</v>
      </c>
      <c r="AD18" s="62">
        <v>33.956311459999995</v>
      </c>
      <c r="AE18" s="61">
        <v>33.956311459999995</v>
      </c>
      <c r="AF18" s="105">
        <v>33.956311459999995</v>
      </c>
      <c r="AG18" s="61">
        <v>33.956311459999995</v>
      </c>
      <c r="AH18" s="62">
        <v>33.956311459999995</v>
      </c>
      <c r="AI18" s="61">
        <v>33.956311459999995</v>
      </c>
      <c r="AJ18" s="62">
        <v>33.956311459999995</v>
      </c>
      <c r="AK18" s="61">
        <v>33.956311459999995</v>
      </c>
      <c r="AL18" s="62">
        <v>33.956311459999995</v>
      </c>
      <c r="AM18" s="61">
        <v>28.923067598999999</v>
      </c>
      <c r="AN18" s="62">
        <v>0</v>
      </c>
      <c r="AO18" s="61">
        <v>0</v>
      </c>
      <c r="AP18" s="62">
        <v>0</v>
      </c>
      <c r="AQ18" s="61">
        <v>0</v>
      </c>
      <c r="AR18" s="62">
        <v>0</v>
      </c>
      <c r="AS18" s="61">
        <v>0</v>
      </c>
      <c r="AT18" s="62">
        <v>0</v>
      </c>
      <c r="AU18" s="61">
        <v>0</v>
      </c>
      <c r="AV18" s="88">
        <v>0</v>
      </c>
      <c r="AW18" s="3"/>
      <c r="AX18" s="89">
        <v>0</v>
      </c>
      <c r="AY18" s="62">
        <v>0</v>
      </c>
      <c r="AZ18" s="61">
        <v>60661.755972587001</v>
      </c>
      <c r="BA18" s="62">
        <v>60661.755972587001</v>
      </c>
      <c r="BB18" s="61">
        <v>60661.755972587001</v>
      </c>
      <c r="BC18" s="62">
        <v>60661.755972587001</v>
      </c>
      <c r="BD18" s="61">
        <v>60661.755972587001</v>
      </c>
      <c r="BE18" s="62">
        <v>60661.755972587001</v>
      </c>
      <c r="BF18" s="61">
        <v>60661.755972587001</v>
      </c>
      <c r="BG18" s="62">
        <v>60661.755972587001</v>
      </c>
      <c r="BH18" s="61">
        <v>60661.755972587001</v>
      </c>
      <c r="BI18" s="62">
        <v>60661.755972587001</v>
      </c>
      <c r="BJ18" s="61">
        <v>60661.755972587001</v>
      </c>
      <c r="BK18" s="105">
        <v>60661.755972587001</v>
      </c>
      <c r="BL18" s="61">
        <v>60661.755972587001</v>
      </c>
      <c r="BM18" s="62">
        <v>60661.755972587001</v>
      </c>
      <c r="BN18" s="61">
        <v>60661.755972587001</v>
      </c>
      <c r="BO18" s="62">
        <v>60661.755972587001</v>
      </c>
      <c r="BP18" s="61">
        <v>60661.755972587001</v>
      </c>
      <c r="BQ18" s="62">
        <v>60661.755972587001</v>
      </c>
      <c r="BR18" s="61">
        <v>56160.755401308998</v>
      </c>
      <c r="BS18" s="62">
        <v>0</v>
      </c>
      <c r="BT18" s="61">
        <v>0</v>
      </c>
      <c r="BU18" s="62">
        <v>0</v>
      </c>
      <c r="BV18" s="61">
        <v>0</v>
      </c>
      <c r="BW18" s="62">
        <v>0</v>
      </c>
      <c r="BX18" s="61">
        <v>0</v>
      </c>
      <c r="BY18" s="62">
        <v>0</v>
      </c>
      <c r="BZ18" s="61">
        <v>0</v>
      </c>
      <c r="CA18" s="88">
        <v>0</v>
      </c>
      <c r="CB18" s="14"/>
    </row>
    <row r="19" spans="2:80" x14ac:dyDescent="0.35">
      <c r="B19" s="2"/>
      <c r="C19" s="21">
        <f t="shared" si="0"/>
        <v>13</v>
      </c>
      <c r="D19" s="90" t="s">
        <v>46</v>
      </c>
      <c r="E19" s="79" t="s">
        <v>88</v>
      </c>
      <c r="F19" s="90" t="s">
        <v>101</v>
      </c>
      <c r="G19" s="79" t="s">
        <v>65</v>
      </c>
      <c r="H19" s="90" t="s">
        <v>88</v>
      </c>
      <c r="I19" s="79" t="s">
        <v>82</v>
      </c>
      <c r="J19" s="90">
        <v>2013</v>
      </c>
      <c r="K19" s="79" t="s">
        <v>102</v>
      </c>
      <c r="L19" s="90"/>
      <c r="M19" s="79" t="s">
        <v>103</v>
      </c>
      <c r="N19" s="90" t="s">
        <v>84</v>
      </c>
      <c r="O19" s="24">
        <v>2</v>
      </c>
      <c r="P19" s="23">
        <v>0</v>
      </c>
      <c r="Q19" s="82">
        <v>0</v>
      </c>
      <c r="R19" s="3"/>
      <c r="S19" s="91">
        <v>0</v>
      </c>
      <c r="T19" s="24">
        <v>0</v>
      </c>
      <c r="U19" s="23">
        <v>436.4676</v>
      </c>
      <c r="V19" s="24">
        <v>0</v>
      </c>
      <c r="W19" s="23">
        <v>0</v>
      </c>
      <c r="X19" s="24">
        <v>0</v>
      </c>
      <c r="Y19" s="23">
        <v>0</v>
      </c>
      <c r="Z19" s="24">
        <v>0</v>
      </c>
      <c r="AA19" s="23">
        <v>0</v>
      </c>
      <c r="AB19" s="24">
        <v>0</v>
      </c>
      <c r="AC19" s="23">
        <v>0</v>
      </c>
      <c r="AD19" s="24">
        <v>0</v>
      </c>
      <c r="AE19" s="23">
        <v>0</v>
      </c>
      <c r="AF19" s="105">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0</v>
      </c>
      <c r="AZ19" s="23">
        <v>19363.09</v>
      </c>
      <c r="BA19" s="24">
        <v>0</v>
      </c>
      <c r="BB19" s="23">
        <v>0</v>
      </c>
      <c r="BC19" s="24">
        <v>0</v>
      </c>
      <c r="BD19" s="23">
        <v>0</v>
      </c>
      <c r="BE19" s="24">
        <v>0</v>
      </c>
      <c r="BF19" s="23">
        <v>0</v>
      </c>
      <c r="BG19" s="24">
        <v>0</v>
      </c>
      <c r="BH19" s="23">
        <v>0</v>
      </c>
      <c r="BI19" s="24">
        <v>0</v>
      </c>
      <c r="BJ19" s="23">
        <v>0</v>
      </c>
      <c r="BK19" s="105">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35">
      <c r="B20" s="2"/>
      <c r="C20" s="44">
        <f t="shared" si="0"/>
        <v>14</v>
      </c>
      <c r="D20" s="86" t="s">
        <v>46</v>
      </c>
      <c r="E20" s="87" t="s">
        <v>63</v>
      </c>
      <c r="F20" s="86" t="s">
        <v>71</v>
      </c>
      <c r="G20" s="87" t="s">
        <v>65</v>
      </c>
      <c r="H20" s="86" t="s">
        <v>66</v>
      </c>
      <c r="I20" s="87" t="s">
        <v>67</v>
      </c>
      <c r="J20" s="86">
        <v>2013</v>
      </c>
      <c r="K20" s="87" t="s">
        <v>102</v>
      </c>
      <c r="L20" s="86"/>
      <c r="M20" s="87" t="s">
        <v>103</v>
      </c>
      <c r="N20" s="86" t="s">
        <v>70</v>
      </c>
      <c r="O20" s="62">
        <v>3.8112715248055817E-2</v>
      </c>
      <c r="P20" s="61">
        <v>5.0221545156718863E-3</v>
      </c>
      <c r="Q20" s="88">
        <v>35.123852046965951</v>
      </c>
      <c r="R20" s="3"/>
      <c r="S20" s="89">
        <v>0</v>
      </c>
      <c r="T20" s="62">
        <v>0</v>
      </c>
      <c r="U20" s="61">
        <v>2.3789671311929134E-3</v>
      </c>
      <c r="V20" s="62">
        <v>2.3789671311929134E-3</v>
      </c>
      <c r="W20" s="61">
        <v>2.3789671311929134E-3</v>
      </c>
      <c r="X20" s="62">
        <v>2.3789671311929134E-3</v>
      </c>
      <c r="Y20" s="61">
        <v>1.3216674770950389E-3</v>
      </c>
      <c r="Z20" s="62">
        <v>0</v>
      </c>
      <c r="AA20" s="61">
        <v>0</v>
      </c>
      <c r="AB20" s="62">
        <v>0</v>
      </c>
      <c r="AC20" s="61">
        <v>0</v>
      </c>
      <c r="AD20" s="62">
        <v>0</v>
      </c>
      <c r="AE20" s="61">
        <v>0</v>
      </c>
      <c r="AF20" s="105">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0</v>
      </c>
      <c r="AY20" s="62">
        <v>0</v>
      </c>
      <c r="AZ20" s="61">
        <v>16.648294507697834</v>
      </c>
      <c r="BA20" s="62">
        <v>16.648294507697834</v>
      </c>
      <c r="BB20" s="61">
        <v>16.648294507697834</v>
      </c>
      <c r="BC20" s="62">
        <v>16.648294507697834</v>
      </c>
      <c r="BD20" s="61">
        <v>8.9928438722560688</v>
      </c>
      <c r="BE20" s="62">
        <v>0</v>
      </c>
      <c r="BF20" s="61">
        <v>0</v>
      </c>
      <c r="BG20" s="62">
        <v>0</v>
      </c>
      <c r="BH20" s="61">
        <v>0</v>
      </c>
      <c r="BI20" s="62">
        <v>0</v>
      </c>
      <c r="BJ20" s="61">
        <v>0</v>
      </c>
      <c r="BK20" s="105">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35">
      <c r="B21" s="2"/>
      <c r="C21" s="26">
        <f t="shared" si="0"/>
        <v>15</v>
      </c>
      <c r="D21" s="97" t="s">
        <v>46</v>
      </c>
      <c r="E21" s="80" t="s">
        <v>63</v>
      </c>
      <c r="F21" s="97" t="s">
        <v>111</v>
      </c>
      <c r="G21" s="80" t="s">
        <v>65</v>
      </c>
      <c r="H21" s="97" t="s">
        <v>66</v>
      </c>
      <c r="I21" s="80" t="s">
        <v>67</v>
      </c>
      <c r="J21" s="97">
        <v>2012</v>
      </c>
      <c r="K21" s="80" t="s">
        <v>102</v>
      </c>
      <c r="L21" s="97"/>
      <c r="M21" s="80" t="s">
        <v>112</v>
      </c>
      <c r="N21" s="97" t="s">
        <v>113</v>
      </c>
      <c r="O21" s="29">
        <v>5.4446736068651171E-2</v>
      </c>
      <c r="P21" s="28">
        <v>2.5651406115683055E-2</v>
      </c>
      <c r="Q21" s="83">
        <v>46.317965698633238</v>
      </c>
      <c r="R21" s="3"/>
      <c r="S21" s="98">
        <v>0</v>
      </c>
      <c r="T21" s="29">
        <v>1.1113518111311982E-2</v>
      </c>
      <c r="U21" s="28">
        <v>1.1113518111311982E-2</v>
      </c>
      <c r="V21" s="29">
        <v>1.1113518111311982E-2</v>
      </c>
      <c r="W21" s="28">
        <v>1.1113518111311982E-2</v>
      </c>
      <c r="X21" s="29">
        <v>1.1113518111311982E-2</v>
      </c>
      <c r="Y21" s="28">
        <v>1.1113518111311982E-2</v>
      </c>
      <c r="Z21" s="29">
        <v>1.1113518111311982E-2</v>
      </c>
      <c r="AA21" s="28">
        <v>1.1113518111311982E-2</v>
      </c>
      <c r="AB21" s="29">
        <v>1.1113518111311982E-2</v>
      </c>
      <c r="AC21" s="28">
        <v>1.1113518111311982E-2</v>
      </c>
      <c r="AD21" s="29">
        <v>1.1113518111311982E-2</v>
      </c>
      <c r="AE21" s="28">
        <v>1.1113518111311982E-2</v>
      </c>
      <c r="AF21" s="106">
        <v>1.1113518111311982E-2</v>
      </c>
      <c r="AG21" s="28">
        <v>1.1113518111311982E-2</v>
      </c>
      <c r="AH21" s="29">
        <v>1.1113518111311982E-2</v>
      </c>
      <c r="AI21" s="28">
        <v>1.1113518111311982E-2</v>
      </c>
      <c r="AJ21" s="29">
        <v>1.1113518111311982E-2</v>
      </c>
      <c r="AK21" s="28">
        <v>1.1113518111311982E-2</v>
      </c>
      <c r="AL21" s="29">
        <v>1.1113518111311982E-2</v>
      </c>
      <c r="AM21" s="28">
        <v>9.5522430034696848E-3</v>
      </c>
      <c r="AN21" s="29">
        <v>0</v>
      </c>
      <c r="AO21" s="28">
        <v>0</v>
      </c>
      <c r="AP21" s="29">
        <v>0</v>
      </c>
      <c r="AQ21" s="28">
        <v>0</v>
      </c>
      <c r="AR21" s="29">
        <v>0</v>
      </c>
      <c r="AS21" s="28">
        <v>0</v>
      </c>
      <c r="AT21" s="29">
        <v>0</v>
      </c>
      <c r="AU21" s="28">
        <v>0</v>
      </c>
      <c r="AV21" s="83">
        <v>0</v>
      </c>
      <c r="AW21" s="3"/>
      <c r="AX21" s="98">
        <v>0</v>
      </c>
      <c r="AY21" s="29">
        <v>22.595245724236385</v>
      </c>
      <c r="AZ21" s="28">
        <v>22.595245724236385</v>
      </c>
      <c r="BA21" s="29">
        <v>22.595245724236385</v>
      </c>
      <c r="BB21" s="28">
        <v>22.595245724236385</v>
      </c>
      <c r="BC21" s="29">
        <v>22.595245724236385</v>
      </c>
      <c r="BD21" s="28">
        <v>22.595245724236385</v>
      </c>
      <c r="BE21" s="29">
        <v>22.595245724236385</v>
      </c>
      <c r="BF21" s="28">
        <v>22.595245724236385</v>
      </c>
      <c r="BG21" s="29">
        <v>22.595245724236385</v>
      </c>
      <c r="BH21" s="28">
        <v>22.595245724236385</v>
      </c>
      <c r="BI21" s="29">
        <v>22.595245724236385</v>
      </c>
      <c r="BJ21" s="28">
        <v>22.595245724236385</v>
      </c>
      <c r="BK21" s="106">
        <v>22.595245724236385</v>
      </c>
      <c r="BL21" s="28">
        <v>22.595245724236385</v>
      </c>
      <c r="BM21" s="29">
        <v>22.595245724236385</v>
      </c>
      <c r="BN21" s="28">
        <v>22.595245724236385</v>
      </c>
      <c r="BO21" s="29">
        <v>22.595245724236385</v>
      </c>
      <c r="BP21" s="28">
        <v>22.595245724236385</v>
      </c>
      <c r="BQ21" s="29">
        <v>21.030343759808286</v>
      </c>
      <c r="BR21" s="28">
        <v>0</v>
      </c>
      <c r="BS21" s="29">
        <v>0</v>
      </c>
      <c r="BT21" s="28">
        <v>0</v>
      </c>
      <c r="BU21" s="29">
        <v>0</v>
      </c>
      <c r="BV21" s="28">
        <v>0</v>
      </c>
      <c r="BW21" s="29">
        <v>0</v>
      </c>
      <c r="BX21" s="28">
        <v>0</v>
      </c>
      <c r="BY21" s="29">
        <v>0</v>
      </c>
      <c r="BZ21" s="28">
        <v>0</v>
      </c>
      <c r="CA21" s="83">
        <v>0</v>
      </c>
      <c r="CB21" s="14"/>
    </row>
    <row r="22" spans="2:80" s="9" customFormat="1" ht="4.5" x14ac:dyDescent="0.35">
      <c r="B22" s="6"/>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103"/>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103"/>
      <c r="BL22" s="7"/>
      <c r="BM22" s="7"/>
      <c r="BN22" s="7"/>
      <c r="BO22" s="7"/>
      <c r="BP22" s="7"/>
      <c r="BQ22" s="7"/>
      <c r="BR22" s="7"/>
      <c r="BS22" s="7"/>
      <c r="BT22" s="7"/>
      <c r="BU22" s="7"/>
      <c r="BV22" s="7"/>
      <c r="BW22" s="7"/>
      <c r="BX22" s="7"/>
      <c r="BY22" s="7"/>
      <c r="BZ22" s="7"/>
      <c r="CA22" s="7"/>
      <c r="CB22" s="8"/>
    </row>
    <row r="23" spans="2:80" x14ac:dyDescent="0.35">
      <c r="B23" s="2"/>
      <c r="C23" s="4" t="s">
        <v>11</v>
      </c>
      <c r="D23" s="96"/>
      <c r="E23" s="96"/>
      <c r="F23" s="96"/>
      <c r="G23" s="96"/>
      <c r="H23" s="96"/>
      <c r="I23" s="96"/>
      <c r="J23" s="96"/>
      <c r="K23" s="96"/>
      <c r="L23" s="96"/>
      <c r="M23" s="96"/>
      <c r="N23" s="96"/>
      <c r="O23" s="96"/>
      <c r="P23" s="10">
        <f>SUM(P$7:P21)</f>
        <v>342.95803958663134</v>
      </c>
      <c r="Q23" s="10">
        <f>SUM(Q$7:Q21)</f>
        <v>1197799.7325272604</v>
      </c>
      <c r="R23" s="3"/>
      <c r="S23" s="10">
        <f>SUM(S$7:S21)</f>
        <v>0</v>
      </c>
      <c r="T23" s="10">
        <f>SUM(T$7:T21)</f>
        <v>11.564235763111313</v>
      </c>
      <c r="U23" s="10">
        <f>SUM(U$7:U21)</f>
        <v>727.41670339124244</v>
      </c>
      <c r="V23" s="10">
        <f>SUM(V$7:V21)</f>
        <v>249.43772071324247</v>
      </c>
      <c r="W23" s="10">
        <f>SUM(W$7:W21)</f>
        <v>240.8452162762425</v>
      </c>
      <c r="X23" s="10">
        <f>SUM(X$7:X21)</f>
        <v>189.56847648524251</v>
      </c>
      <c r="Y23" s="10">
        <f>SUM(Y$7:Y21)</f>
        <v>128.58353151658838</v>
      </c>
      <c r="Z23" s="10">
        <f>SUM(Z$7:Z21)</f>
        <v>124.97880591111131</v>
      </c>
      <c r="AA23" s="10">
        <f>SUM(AA$7:AA21)</f>
        <v>124.83720304111131</v>
      </c>
      <c r="AB23" s="10">
        <f>SUM(AB$7:AB21)</f>
        <v>124.71973653811131</v>
      </c>
      <c r="AC23" s="10">
        <f>SUM(AC$7:AC21)</f>
        <v>123.04999013411131</v>
      </c>
      <c r="AD23" s="10">
        <f>SUM(AD$7:AD21)</f>
        <v>115.67794182911132</v>
      </c>
      <c r="AE23" s="10">
        <f>SUM(AE$7:AE21)</f>
        <v>104.04561739411132</v>
      </c>
      <c r="AF23" s="107">
        <f>SUM(AF$7:AF21)</f>
        <v>95.896586005111303</v>
      </c>
      <c r="AG23" s="10">
        <f>SUM(AG$7:AG21)</f>
        <v>77.338754246111307</v>
      </c>
      <c r="AH23" s="10">
        <f>SUM(AH$7:AH21)</f>
        <v>57.248671361111299</v>
      </c>
      <c r="AI23" s="10">
        <f>SUM(AI$7:AI21)</f>
        <v>55.786855095111299</v>
      </c>
      <c r="AJ23" s="10">
        <f>SUM(AJ$7:AJ21)</f>
        <v>54.586470507111301</v>
      </c>
      <c r="AK23" s="10">
        <f>SUM(AK$7:AK21)</f>
        <v>41.244085862111305</v>
      </c>
      <c r="AL23" s="10">
        <f>SUM(AL$7:AL21)</f>
        <v>38.562890994111306</v>
      </c>
      <c r="AM23" s="10">
        <f>SUM(AM$7:AM21)</f>
        <v>33.528085858003465</v>
      </c>
      <c r="AN23" s="10">
        <f>SUM(AN$7:AN21)</f>
        <v>3.0916776439999998</v>
      </c>
      <c r="AO23" s="10">
        <f>SUM(AO$7:AO21)</f>
        <v>0.17128180000000001</v>
      </c>
      <c r="AP23" s="10">
        <f>SUM(AP$7:AP21)</f>
        <v>0</v>
      </c>
      <c r="AQ23" s="10">
        <f>SUM(AQ$7:AQ21)</f>
        <v>0</v>
      </c>
      <c r="AR23" s="10">
        <f>SUM(AR$7:AR21)</f>
        <v>0</v>
      </c>
      <c r="AS23" s="10">
        <f>SUM(AS$7:AS21)</f>
        <v>0</v>
      </c>
      <c r="AT23" s="10">
        <f>SUM(AT$7:AT21)</f>
        <v>0</v>
      </c>
      <c r="AU23" s="10">
        <f>SUM(AU$7:AU21)</f>
        <v>0</v>
      </c>
      <c r="AV23" s="10">
        <f>SUM(AV$7:AV21)</f>
        <v>0</v>
      </c>
      <c r="AW23" s="3"/>
      <c r="AX23" s="10">
        <f>SUM(AX$7:AX21)</f>
        <v>0</v>
      </c>
      <c r="AY23" s="10">
        <f>SUM(AY$7:AY21)</f>
        <v>62934.837744635239</v>
      </c>
      <c r="AZ23" s="10">
        <f>SUM(AZ$7:AZ21)</f>
        <v>954858.61235591688</v>
      </c>
      <c r="BA23" s="10">
        <f>SUM(BA$7:BA21)</f>
        <v>925368.88446295203</v>
      </c>
      <c r="BB23" s="10">
        <f>SUM(BB$7:BB21)</f>
        <v>892643.02171877585</v>
      </c>
      <c r="BC23" s="10">
        <f>SUM(BC$7:BC21)</f>
        <v>690852.19260824285</v>
      </c>
      <c r="BD23" s="10">
        <f>SUM(BD$7:BD21)</f>
        <v>496330.38862159144</v>
      </c>
      <c r="BE23" s="10">
        <f>SUM(BE$7:BE21)</f>
        <v>473995.3288489132</v>
      </c>
      <c r="BF23" s="10">
        <f>SUM(BF$7:BF21)</f>
        <v>471269.38082034921</v>
      </c>
      <c r="BG23" s="10">
        <f>SUM(BG$7:BG21)</f>
        <v>469932.1841168782</v>
      </c>
      <c r="BH23" s="10">
        <f>SUM(BH$7:BH21)</f>
        <v>444840.72820567322</v>
      </c>
      <c r="BI23" s="10">
        <f>SUM(BI$7:BI21)</f>
        <v>407806.92016983818</v>
      </c>
      <c r="BJ23" s="10">
        <f>SUM(BJ$7:BJ21)</f>
        <v>335815.40503329021</v>
      </c>
      <c r="BK23" s="107">
        <f>SUM(BK$7:BK21)</f>
        <v>276765.33678330627</v>
      </c>
      <c r="BL23" s="10">
        <f>SUM(BL$7:BL21)</f>
        <v>206004.25665753323</v>
      </c>
      <c r="BM23" s="10">
        <f>SUM(BM$7:BM21)</f>
        <v>142727.12514629524</v>
      </c>
      <c r="BN23" s="10">
        <f>SUM(BN$7:BN21)</f>
        <v>131281.55452861922</v>
      </c>
      <c r="BO23" s="10">
        <f>SUM(BO$7:BO21)</f>
        <v>128306.66958709025</v>
      </c>
      <c r="BP23" s="10">
        <f>SUM(BP$7:BP21)</f>
        <v>99553.530407074242</v>
      </c>
      <c r="BQ23" s="10">
        <f>SUM(BQ$7:BQ21)</f>
        <v>85641.745605284814</v>
      </c>
      <c r="BR23" s="10">
        <f>SUM(BR$7:BR21)</f>
        <v>77808.954442974995</v>
      </c>
      <c r="BS23" s="10">
        <f>SUM(BS$7:BS21)</f>
        <v>21648.199041666001</v>
      </c>
      <c r="BT23" s="10">
        <f>SUM(BT$7:BT21)</f>
        <v>1262.7531738279999</v>
      </c>
      <c r="BU23" s="10">
        <f>SUM(BU$7:BU21)</f>
        <v>0</v>
      </c>
      <c r="BV23" s="10">
        <f>SUM(BV$7:BV21)</f>
        <v>0</v>
      </c>
      <c r="BW23" s="10">
        <f>SUM(BW$7:BW21)</f>
        <v>0</v>
      </c>
      <c r="BX23" s="10">
        <f>SUM(BX$7:BX21)</f>
        <v>0</v>
      </c>
      <c r="BY23" s="10">
        <f>SUM(BY$7:BY21)</f>
        <v>0</v>
      </c>
      <c r="BZ23" s="10">
        <f>SUM(BZ$7:BZ21)</f>
        <v>0</v>
      </c>
      <c r="CA23" s="10">
        <f>SUM(CA$7:CA21)</f>
        <v>0</v>
      </c>
      <c r="CB23" s="14"/>
    </row>
    <row r="24" spans="2:80" x14ac:dyDescent="0.35">
      <c r="B24" s="33"/>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108"/>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108"/>
      <c r="BL24" s="34"/>
      <c r="BM24" s="34"/>
      <c r="BN24" s="34"/>
      <c r="BO24" s="34"/>
      <c r="BP24" s="34"/>
      <c r="BQ24" s="34"/>
      <c r="BR24" s="34"/>
      <c r="BS24" s="34"/>
      <c r="BT24" s="34"/>
      <c r="BU24" s="34"/>
      <c r="BV24" s="34"/>
      <c r="BW24" s="34"/>
      <c r="BX24" s="34"/>
      <c r="BY24" s="34"/>
      <c r="BZ24" s="34"/>
      <c r="CA24" s="34"/>
      <c r="CB24"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21 S7:AV21 AX7:CA21">
    <cfRule type="cellIs" dxfId="2"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CB33"/>
  <sheetViews>
    <sheetView zoomScale="75" zoomScaleNormal="75" workbookViewId="0">
      <pane ySplit="6" topLeftCell="A7" activePane="bottomLeft" state="frozen"/>
      <selection pane="bottomLeft" activeCell="AY10" sqref="AY10"/>
    </sheetView>
  </sheetViews>
  <sheetFormatPr defaultColWidth="9.1796875" defaultRowHeight="14.5" x14ac:dyDescent="0.35"/>
  <cols>
    <col min="1" max="2" width="2.7265625" style="5" customWidth="1"/>
    <col min="3" max="3" width="4.7265625" style="5" customWidth="1"/>
    <col min="4" max="5" width="9.1796875" style="5"/>
    <col min="6" max="6" width="33.1796875" style="5" bestFit="1" customWidth="1"/>
    <col min="7" max="7" width="4.7265625" style="5" hidden="1" customWidth="1"/>
    <col min="8" max="8" width="6.7265625" style="5" hidden="1" customWidth="1"/>
    <col min="9" max="9" width="12.7265625" style="5" hidden="1" customWidth="1"/>
    <col min="10" max="10" width="16.7265625" style="5" hidden="1" customWidth="1"/>
    <col min="11" max="11" width="13.7265625" style="5" hidden="1" customWidth="1"/>
    <col min="12" max="13" width="6.7265625" style="5" hidden="1" customWidth="1"/>
    <col min="14" max="14" width="0" style="5" hidden="1" customWidth="1"/>
    <col min="15" max="15" width="12.7265625" style="5" hidden="1" customWidth="1"/>
    <col min="16" max="16" width="0" style="5" hidden="1" customWidth="1"/>
    <col min="17" max="17" width="11.54296875" style="5" hidden="1" customWidth="1"/>
    <col min="18" max="18" width="1.1796875" style="5" customWidth="1"/>
    <col min="19" max="19" width="12.1796875" style="5" customWidth="1"/>
    <col min="20" max="31" width="3.36328125" style="5" customWidth="1"/>
    <col min="32" max="32" width="6.453125" style="109" customWidth="1"/>
    <col min="33" max="33" width="6.453125" style="5" hidden="1" customWidth="1"/>
    <col min="34" max="38" width="4.7265625" style="5" hidden="1" customWidth="1"/>
    <col min="39" max="41" width="3.54296875" style="5" hidden="1" customWidth="1"/>
    <col min="42" max="48" width="3.26953125" style="5" hidden="1" customWidth="1"/>
    <col min="49" max="49" width="1.1796875" style="5" customWidth="1"/>
    <col min="50" max="50" width="9.6328125" style="5" customWidth="1"/>
    <col min="51" max="51" width="8.7265625" style="5" customWidth="1"/>
    <col min="52" max="52" width="8.90625" style="5" customWidth="1"/>
    <col min="53" max="53" width="10.26953125" style="5" customWidth="1"/>
    <col min="54" max="62" width="4.6328125" style="5" customWidth="1"/>
    <col min="63" max="63" width="4.6328125" style="109" customWidth="1"/>
    <col min="64" max="69" width="10.453125" style="5" customWidth="1"/>
    <col min="70" max="72" width="8.7265625" style="5" customWidth="1"/>
    <col min="73" max="79" width="3.26953125" style="5" customWidth="1"/>
    <col min="80" max="81" width="2.7265625" style="5" customWidth="1"/>
    <col min="82" max="16384" width="9.1796875" style="5"/>
  </cols>
  <sheetData>
    <row r="2" spans="2:80" ht="120" customHeight="1" x14ac:dyDescent="0.3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99"/>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99"/>
      <c r="BL2" s="12"/>
      <c r="BM2" s="12"/>
      <c r="BN2" s="12"/>
      <c r="BO2" s="12"/>
      <c r="BP2" s="12"/>
      <c r="BQ2" s="12"/>
      <c r="BR2" s="12"/>
      <c r="BS2" s="12"/>
      <c r="BT2" s="12"/>
      <c r="BU2" s="12"/>
      <c r="BV2" s="12"/>
      <c r="BW2" s="12"/>
      <c r="BX2" s="12"/>
      <c r="BY2" s="12"/>
      <c r="BZ2" s="12"/>
      <c r="CA2" s="12"/>
      <c r="CB2" s="13"/>
    </row>
    <row r="3" spans="2:80" ht="22.5" customHeight="1" x14ac:dyDescent="0.3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100"/>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100"/>
      <c r="BL3" s="3"/>
      <c r="BM3" s="3"/>
      <c r="BN3" s="3"/>
      <c r="BO3" s="3"/>
      <c r="BP3" s="3"/>
      <c r="BQ3" s="3"/>
      <c r="BR3" s="3"/>
      <c r="BS3" s="3"/>
      <c r="BT3" s="3"/>
      <c r="BU3" s="3"/>
      <c r="BV3" s="3"/>
      <c r="BW3" s="3"/>
      <c r="BX3" s="3"/>
      <c r="BY3" s="3"/>
      <c r="BZ3" s="3"/>
      <c r="CA3" s="3"/>
      <c r="CB3" s="14"/>
    </row>
    <row r="4" spans="2:80" ht="45" customHeight="1" x14ac:dyDescent="0.35">
      <c r="B4" s="2"/>
      <c r="C4" s="145" t="s">
        <v>0</v>
      </c>
      <c r="D4" s="145" t="s">
        <v>44</v>
      </c>
      <c r="E4" s="145" t="s">
        <v>21</v>
      </c>
      <c r="F4" s="145" t="s">
        <v>45</v>
      </c>
      <c r="G4" s="145" t="s">
        <v>46</v>
      </c>
      <c r="H4" s="145" t="s">
        <v>47</v>
      </c>
      <c r="I4" s="145" t="s">
        <v>48</v>
      </c>
      <c r="J4" s="145" t="s">
        <v>49</v>
      </c>
      <c r="K4" s="145" t="s">
        <v>50</v>
      </c>
      <c r="L4" s="145" t="s">
        <v>51</v>
      </c>
      <c r="M4" s="145" t="s">
        <v>52</v>
      </c>
      <c r="N4" s="145" t="s">
        <v>53</v>
      </c>
      <c r="O4" s="145" t="s">
        <v>54</v>
      </c>
      <c r="P4" s="145" t="s">
        <v>55</v>
      </c>
      <c r="Q4" s="145" t="s">
        <v>56</v>
      </c>
      <c r="R4" s="3"/>
      <c r="S4" s="4" t="s">
        <v>2</v>
      </c>
      <c r="T4" s="15"/>
      <c r="U4" s="15"/>
      <c r="V4" s="15"/>
      <c r="W4" s="15"/>
      <c r="X4" s="15"/>
      <c r="Y4" s="15"/>
      <c r="Z4" s="15"/>
      <c r="AA4" s="15"/>
      <c r="AB4" s="15"/>
      <c r="AC4" s="15"/>
      <c r="AD4" s="15"/>
      <c r="AE4" s="15"/>
      <c r="AF4" s="101"/>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01"/>
      <c r="BL4" s="15"/>
      <c r="BM4" s="15"/>
      <c r="BN4" s="15"/>
      <c r="BO4" s="15"/>
      <c r="BP4" s="15"/>
      <c r="BQ4" s="15"/>
      <c r="BR4" s="15"/>
      <c r="BS4" s="15"/>
      <c r="BT4" s="15"/>
      <c r="BU4" s="15"/>
      <c r="BV4" s="15"/>
      <c r="BW4" s="15"/>
      <c r="BX4" s="15"/>
      <c r="BY4" s="15"/>
      <c r="BZ4" s="15"/>
      <c r="CA4" s="16"/>
      <c r="CB4" s="14"/>
    </row>
    <row r="5" spans="2:80" ht="45" customHeight="1" x14ac:dyDescent="0.35">
      <c r="B5" s="2"/>
      <c r="C5" s="145"/>
      <c r="D5" s="146"/>
      <c r="E5" s="146"/>
      <c r="F5" s="146"/>
      <c r="G5" s="146"/>
      <c r="H5" s="146"/>
      <c r="I5" s="146"/>
      <c r="J5" s="146"/>
      <c r="K5" s="146"/>
      <c r="L5" s="146"/>
      <c r="M5" s="146"/>
      <c r="N5" s="146"/>
      <c r="O5" s="146"/>
      <c r="P5" s="146"/>
      <c r="Q5" s="146"/>
      <c r="R5" s="3"/>
      <c r="S5" s="45">
        <v>2011</v>
      </c>
      <c r="T5" s="45">
        <v>2012</v>
      </c>
      <c r="U5" s="45">
        <v>2013</v>
      </c>
      <c r="V5" s="45">
        <v>2014</v>
      </c>
      <c r="W5" s="45">
        <v>2015</v>
      </c>
      <c r="X5" s="45">
        <v>2016</v>
      </c>
      <c r="Y5" s="45">
        <v>2017</v>
      </c>
      <c r="Z5" s="45">
        <v>2018</v>
      </c>
      <c r="AA5" s="45">
        <v>2019</v>
      </c>
      <c r="AB5" s="45">
        <v>2020</v>
      </c>
      <c r="AC5" s="45">
        <v>2021</v>
      </c>
      <c r="AD5" s="45">
        <v>2022</v>
      </c>
      <c r="AE5" s="45">
        <v>2023</v>
      </c>
      <c r="AF5" s="102">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102">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4.5" x14ac:dyDescent="0.3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103"/>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103"/>
      <c r="BL6" s="7"/>
      <c r="BM6" s="7"/>
      <c r="BN6" s="7"/>
      <c r="BO6" s="7"/>
      <c r="BP6" s="7"/>
      <c r="BQ6" s="7"/>
      <c r="BR6" s="7"/>
      <c r="BS6" s="7"/>
      <c r="BT6" s="7"/>
      <c r="BU6" s="7"/>
      <c r="BV6" s="7"/>
      <c r="BW6" s="7"/>
      <c r="BX6" s="7"/>
      <c r="BY6" s="7"/>
      <c r="BZ6" s="7"/>
      <c r="CA6" s="7"/>
      <c r="CB6" s="8"/>
    </row>
    <row r="7" spans="2:80" x14ac:dyDescent="0.35">
      <c r="B7" s="2"/>
      <c r="C7" s="17">
        <f t="shared" ref="C7:C30" si="0">C6+1</f>
        <v>1</v>
      </c>
      <c r="D7" s="84" t="s">
        <v>46</v>
      </c>
      <c r="E7" s="78" t="s">
        <v>79</v>
      </c>
      <c r="F7" s="84" t="s">
        <v>85</v>
      </c>
      <c r="G7" s="78" t="s">
        <v>65</v>
      </c>
      <c r="H7" s="84" t="s">
        <v>114</v>
      </c>
      <c r="I7" s="78" t="s">
        <v>67</v>
      </c>
      <c r="J7" s="84">
        <v>2013</v>
      </c>
      <c r="K7" s="78" t="s">
        <v>102</v>
      </c>
      <c r="L7" s="84"/>
      <c r="M7" s="78" t="s">
        <v>115</v>
      </c>
      <c r="N7" s="84" t="s">
        <v>86</v>
      </c>
      <c r="O7" s="20">
        <v>1</v>
      </c>
      <c r="P7" s="19">
        <v>1.3192833209999999</v>
      </c>
      <c r="Q7" s="81">
        <v>8888.8397550000009</v>
      </c>
      <c r="R7" s="3"/>
      <c r="S7" s="85">
        <v>0</v>
      </c>
      <c r="T7" s="20">
        <v>0</v>
      </c>
      <c r="U7" s="19">
        <v>1.3192833209999999</v>
      </c>
      <c r="V7" s="20">
        <v>1.3192833209999999</v>
      </c>
      <c r="W7" s="19">
        <v>1.3192833209999999</v>
      </c>
      <c r="X7" s="20">
        <v>1.3192833209999999</v>
      </c>
      <c r="Y7" s="19">
        <v>1.3192833209999999</v>
      </c>
      <c r="Z7" s="20">
        <v>1.3192833209999999</v>
      </c>
      <c r="AA7" s="19">
        <v>1.3192833209999999</v>
      </c>
      <c r="AB7" s="20">
        <v>1.3192833209999999</v>
      </c>
      <c r="AC7" s="19">
        <v>1.3192833209999999</v>
      </c>
      <c r="AD7" s="20">
        <v>1.3192833209999999</v>
      </c>
      <c r="AE7" s="19">
        <v>1.3192833209999999</v>
      </c>
      <c r="AF7" s="104">
        <v>1.3192833209999999</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0</v>
      </c>
      <c r="AZ7" s="19">
        <v>4444.4198779999997</v>
      </c>
      <c r="BA7" s="20">
        <v>4444.4198779999997</v>
      </c>
      <c r="BB7" s="19">
        <v>4444.4198779999997</v>
      </c>
      <c r="BC7" s="20">
        <v>4444.4198779999997</v>
      </c>
      <c r="BD7" s="19">
        <v>4444.4198779999997</v>
      </c>
      <c r="BE7" s="20">
        <v>4444.4198779999997</v>
      </c>
      <c r="BF7" s="19">
        <v>4444.4198779999997</v>
      </c>
      <c r="BG7" s="20">
        <v>4444.4198779999997</v>
      </c>
      <c r="BH7" s="19">
        <v>4444.4198779999997</v>
      </c>
      <c r="BI7" s="20">
        <v>4444.4198779999997</v>
      </c>
      <c r="BJ7" s="19">
        <v>4444.4198779999997</v>
      </c>
      <c r="BK7" s="104">
        <v>4444.4198779999997</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5">
      <c r="B8" s="2"/>
      <c r="C8" s="44">
        <f t="shared" si="0"/>
        <v>2</v>
      </c>
      <c r="D8" s="86" t="s">
        <v>46</v>
      </c>
      <c r="E8" s="87" t="s">
        <v>79</v>
      </c>
      <c r="F8" s="86" t="s">
        <v>85</v>
      </c>
      <c r="G8" s="87" t="s">
        <v>65</v>
      </c>
      <c r="H8" s="86" t="s">
        <v>114</v>
      </c>
      <c r="I8" s="87" t="s">
        <v>67</v>
      </c>
      <c r="J8" s="86">
        <v>2014</v>
      </c>
      <c r="K8" s="87" t="s">
        <v>102</v>
      </c>
      <c r="L8" s="86"/>
      <c r="M8" s="87" t="s">
        <v>115</v>
      </c>
      <c r="N8" s="86" t="s">
        <v>86</v>
      </c>
      <c r="O8" s="62">
        <v>102</v>
      </c>
      <c r="P8" s="61">
        <v>101.2013056</v>
      </c>
      <c r="Q8" s="88">
        <v>397422.19059999997</v>
      </c>
      <c r="R8" s="3"/>
      <c r="S8" s="89">
        <v>0</v>
      </c>
      <c r="T8" s="62">
        <v>0</v>
      </c>
      <c r="U8" s="61">
        <v>0</v>
      </c>
      <c r="V8" s="62">
        <v>101.2013056</v>
      </c>
      <c r="W8" s="61">
        <v>100.97321839999999</v>
      </c>
      <c r="X8" s="62">
        <v>80.295137870000005</v>
      </c>
      <c r="Y8" s="61">
        <v>60.163058460000002</v>
      </c>
      <c r="Z8" s="62">
        <v>60.163058460000002</v>
      </c>
      <c r="AA8" s="61">
        <v>60.163058460000002</v>
      </c>
      <c r="AB8" s="62">
        <v>60.163058460000002</v>
      </c>
      <c r="AC8" s="61">
        <v>60.163058460000002</v>
      </c>
      <c r="AD8" s="62">
        <v>60.163058460000002</v>
      </c>
      <c r="AE8" s="61">
        <v>60.163058460000002</v>
      </c>
      <c r="AF8" s="105">
        <v>55.90262929</v>
      </c>
      <c r="AG8" s="61">
        <v>6.4329582710000004</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0</v>
      </c>
      <c r="AY8" s="62">
        <v>0</v>
      </c>
      <c r="AZ8" s="61">
        <v>0</v>
      </c>
      <c r="BA8" s="62">
        <v>397422.19059999997</v>
      </c>
      <c r="BB8" s="61">
        <v>396528.81089999998</v>
      </c>
      <c r="BC8" s="62">
        <v>316829.0563</v>
      </c>
      <c r="BD8" s="61">
        <v>251143.49410000001</v>
      </c>
      <c r="BE8" s="62">
        <v>251143.49410000001</v>
      </c>
      <c r="BF8" s="61">
        <v>251143.49410000001</v>
      </c>
      <c r="BG8" s="62">
        <v>251143.49410000001</v>
      </c>
      <c r="BH8" s="61">
        <v>251143.49410000001</v>
      </c>
      <c r="BI8" s="62">
        <v>251143.49410000001</v>
      </c>
      <c r="BJ8" s="61">
        <v>251143.49410000001</v>
      </c>
      <c r="BK8" s="105">
        <v>211857.93900000001</v>
      </c>
      <c r="BL8" s="61">
        <v>20903.744579999999</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35">
      <c r="B9" s="2"/>
      <c r="C9" s="21">
        <f t="shared" si="0"/>
        <v>3</v>
      </c>
      <c r="D9" s="90" t="s">
        <v>46</v>
      </c>
      <c r="E9" s="79" t="s">
        <v>79</v>
      </c>
      <c r="F9" s="90" t="s">
        <v>116</v>
      </c>
      <c r="G9" s="79" t="s">
        <v>65</v>
      </c>
      <c r="H9" s="90" t="s">
        <v>114</v>
      </c>
      <c r="I9" s="79" t="s">
        <v>67</v>
      </c>
      <c r="J9" s="90">
        <v>2014</v>
      </c>
      <c r="K9" s="79" t="s">
        <v>102</v>
      </c>
      <c r="L9" s="90"/>
      <c r="M9" s="79" t="s">
        <v>115</v>
      </c>
      <c r="N9" s="90" t="s">
        <v>117</v>
      </c>
      <c r="O9" s="24">
        <v>2</v>
      </c>
      <c r="P9" s="23">
        <v>26.73386103</v>
      </c>
      <c r="Q9" s="82">
        <v>130547.1401</v>
      </c>
      <c r="R9" s="3"/>
      <c r="S9" s="91">
        <v>0</v>
      </c>
      <c r="T9" s="24">
        <v>0</v>
      </c>
      <c r="U9" s="23">
        <v>0</v>
      </c>
      <c r="V9" s="24">
        <v>26.73386103</v>
      </c>
      <c r="W9" s="23">
        <v>26.73386103</v>
      </c>
      <c r="X9" s="24">
        <v>26.73386103</v>
      </c>
      <c r="Y9" s="23">
        <v>26.73386103</v>
      </c>
      <c r="Z9" s="24">
        <v>0</v>
      </c>
      <c r="AA9" s="23">
        <v>0</v>
      </c>
      <c r="AB9" s="24">
        <v>0</v>
      </c>
      <c r="AC9" s="23">
        <v>0</v>
      </c>
      <c r="AD9" s="24">
        <v>0</v>
      </c>
      <c r="AE9" s="23">
        <v>0</v>
      </c>
      <c r="AF9" s="105">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0</v>
      </c>
      <c r="AZ9" s="23">
        <v>0</v>
      </c>
      <c r="BA9" s="24">
        <v>130547.1401</v>
      </c>
      <c r="BB9" s="23">
        <v>130547.1401</v>
      </c>
      <c r="BC9" s="24">
        <v>130547.1401</v>
      </c>
      <c r="BD9" s="23">
        <v>130547.1401</v>
      </c>
      <c r="BE9" s="24">
        <v>0</v>
      </c>
      <c r="BF9" s="23">
        <v>0</v>
      </c>
      <c r="BG9" s="24">
        <v>0</v>
      </c>
      <c r="BH9" s="23">
        <v>0</v>
      </c>
      <c r="BI9" s="24">
        <v>0</v>
      </c>
      <c r="BJ9" s="23">
        <v>0</v>
      </c>
      <c r="BK9" s="105">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s="109" customFormat="1" x14ac:dyDescent="0.35">
      <c r="B10" s="110"/>
      <c r="C10" s="111">
        <f t="shared" si="0"/>
        <v>4</v>
      </c>
      <c r="D10" s="112" t="s">
        <v>46</v>
      </c>
      <c r="E10" s="112" t="s">
        <v>79</v>
      </c>
      <c r="F10" s="112" t="s">
        <v>87</v>
      </c>
      <c r="G10" s="112" t="s">
        <v>65</v>
      </c>
      <c r="H10" s="112" t="s">
        <v>114</v>
      </c>
      <c r="I10" s="112" t="s">
        <v>67</v>
      </c>
      <c r="J10" s="112">
        <v>2012</v>
      </c>
      <c r="K10" s="112" t="s">
        <v>102</v>
      </c>
      <c r="L10" s="112"/>
      <c r="M10" s="112" t="s">
        <v>115</v>
      </c>
      <c r="N10" s="112" t="s">
        <v>86</v>
      </c>
      <c r="O10" s="105">
        <v>5</v>
      </c>
      <c r="P10" s="105">
        <v>28.39</v>
      </c>
      <c r="Q10" s="113">
        <v>509505.89</v>
      </c>
      <c r="R10" s="100"/>
      <c r="S10" s="114">
        <v>0</v>
      </c>
      <c r="T10" s="105">
        <v>28.39</v>
      </c>
      <c r="U10" s="105">
        <v>28.39</v>
      </c>
      <c r="V10" s="105">
        <v>28.39</v>
      </c>
      <c r="W10" s="105">
        <v>26.6</v>
      </c>
      <c r="X10" s="105">
        <v>26.6</v>
      </c>
      <c r="Y10" s="105">
        <v>26.51</v>
      </c>
      <c r="Z10" s="105">
        <v>26.51</v>
      </c>
      <c r="AA10" s="105">
        <v>26.51</v>
      </c>
      <c r="AB10" s="105">
        <v>21.85</v>
      </c>
      <c r="AC10" s="105">
        <v>20.07</v>
      </c>
      <c r="AD10" s="105">
        <v>13.72</v>
      </c>
      <c r="AE10" s="105">
        <v>6.81</v>
      </c>
      <c r="AF10" s="105">
        <v>6.79</v>
      </c>
      <c r="AG10" s="105">
        <v>6.79</v>
      </c>
      <c r="AH10" s="105">
        <v>6.79</v>
      </c>
      <c r="AI10" s="105">
        <v>6.79</v>
      </c>
      <c r="AJ10" s="105">
        <v>1.86</v>
      </c>
      <c r="AK10" s="105">
        <v>0</v>
      </c>
      <c r="AL10" s="105">
        <v>0</v>
      </c>
      <c r="AM10" s="105">
        <v>0</v>
      </c>
      <c r="AN10" s="105">
        <v>0</v>
      </c>
      <c r="AO10" s="105">
        <v>0</v>
      </c>
      <c r="AP10" s="105">
        <v>0</v>
      </c>
      <c r="AQ10" s="105">
        <v>0</v>
      </c>
      <c r="AR10" s="105">
        <v>0</v>
      </c>
      <c r="AS10" s="105">
        <v>0</v>
      </c>
      <c r="AT10" s="105">
        <v>0</v>
      </c>
      <c r="AU10" s="105">
        <v>0</v>
      </c>
      <c r="AV10" s="113">
        <v>0</v>
      </c>
      <c r="AW10" s="100"/>
      <c r="AX10" s="114">
        <v>0</v>
      </c>
      <c r="AY10" s="105">
        <v>114091</v>
      </c>
      <c r="AZ10" s="105">
        <v>114091</v>
      </c>
      <c r="BA10" s="105">
        <v>114091</v>
      </c>
      <c r="BB10" s="105">
        <v>107603</v>
      </c>
      <c r="BC10" s="105">
        <v>107603</v>
      </c>
      <c r="BD10" s="105">
        <v>107287</v>
      </c>
      <c r="BE10" s="105">
        <v>107287</v>
      </c>
      <c r="BF10" s="105">
        <v>107287</v>
      </c>
      <c r="BG10" s="105">
        <v>90952</v>
      </c>
      <c r="BH10" s="105">
        <v>84741</v>
      </c>
      <c r="BI10" s="105">
        <v>46802</v>
      </c>
      <c r="BJ10" s="105">
        <v>22609</v>
      </c>
      <c r="BK10" s="105">
        <v>22519</v>
      </c>
      <c r="BL10" s="105">
        <v>22519</v>
      </c>
      <c r="BM10" s="105">
        <v>22519</v>
      </c>
      <c r="BN10" s="105">
        <v>22519</v>
      </c>
      <c r="BO10" s="105">
        <v>6163</v>
      </c>
      <c r="BP10" s="105">
        <v>0</v>
      </c>
      <c r="BQ10" s="105">
        <v>0</v>
      </c>
      <c r="BR10" s="105">
        <v>0</v>
      </c>
      <c r="BS10" s="105">
        <v>0</v>
      </c>
      <c r="BT10" s="105">
        <v>0</v>
      </c>
      <c r="BU10" s="105">
        <v>0</v>
      </c>
      <c r="BV10" s="105">
        <v>0</v>
      </c>
      <c r="BW10" s="105">
        <v>0</v>
      </c>
      <c r="BX10" s="105">
        <v>0</v>
      </c>
      <c r="BY10" s="105">
        <v>0</v>
      </c>
      <c r="BZ10" s="105">
        <v>0</v>
      </c>
      <c r="CA10" s="113">
        <v>0</v>
      </c>
      <c r="CB10" s="115"/>
    </row>
    <row r="11" spans="2:80" x14ac:dyDescent="0.35">
      <c r="B11" s="2"/>
      <c r="C11" s="21">
        <f t="shared" si="0"/>
        <v>5</v>
      </c>
      <c r="D11" s="90" t="s">
        <v>46</v>
      </c>
      <c r="E11" s="79" t="s">
        <v>79</v>
      </c>
      <c r="F11" s="90" t="s">
        <v>87</v>
      </c>
      <c r="G11" s="79" t="s">
        <v>65</v>
      </c>
      <c r="H11" s="90" t="s">
        <v>114</v>
      </c>
      <c r="I11" s="79" t="s">
        <v>67</v>
      </c>
      <c r="J11" s="90">
        <v>2013</v>
      </c>
      <c r="K11" s="79" t="s">
        <v>102</v>
      </c>
      <c r="L11" s="90"/>
      <c r="M11" s="79" t="s">
        <v>115</v>
      </c>
      <c r="N11" s="90" t="s">
        <v>86</v>
      </c>
      <c r="O11" s="24">
        <v>2</v>
      </c>
      <c r="P11" s="23">
        <v>0</v>
      </c>
      <c r="Q11" s="82">
        <v>197558.43210000001</v>
      </c>
      <c r="R11" s="3"/>
      <c r="S11" s="91">
        <v>0</v>
      </c>
      <c r="T11" s="24">
        <v>0</v>
      </c>
      <c r="U11" s="23">
        <v>0</v>
      </c>
      <c r="V11" s="24">
        <v>0</v>
      </c>
      <c r="W11" s="23">
        <v>0</v>
      </c>
      <c r="X11" s="24">
        <v>0</v>
      </c>
      <c r="Y11" s="23">
        <v>0</v>
      </c>
      <c r="Z11" s="24">
        <v>0</v>
      </c>
      <c r="AA11" s="23">
        <v>0</v>
      </c>
      <c r="AB11" s="24">
        <v>0</v>
      </c>
      <c r="AC11" s="23">
        <v>0</v>
      </c>
      <c r="AD11" s="24">
        <v>0</v>
      </c>
      <c r="AE11" s="23">
        <v>0</v>
      </c>
      <c r="AF11" s="105">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0</v>
      </c>
      <c r="AZ11" s="23">
        <v>98779.216050000003</v>
      </c>
      <c r="BA11" s="24">
        <v>98779.216050000003</v>
      </c>
      <c r="BB11" s="23">
        <v>98779.216050000003</v>
      </c>
      <c r="BC11" s="24">
        <v>98779.216050000003</v>
      </c>
      <c r="BD11" s="23">
        <v>98779.216050000003</v>
      </c>
      <c r="BE11" s="24">
        <v>98779.216050000003</v>
      </c>
      <c r="BF11" s="23">
        <v>98779.216050000003</v>
      </c>
      <c r="BG11" s="24">
        <v>97626.09663</v>
      </c>
      <c r="BH11" s="23">
        <v>96988.620070000004</v>
      </c>
      <c r="BI11" s="24">
        <v>96988.620070000004</v>
      </c>
      <c r="BJ11" s="23">
        <v>86100.630529999995</v>
      </c>
      <c r="BK11" s="105">
        <v>76539.583410000007</v>
      </c>
      <c r="BL11" s="23">
        <v>76539.583410000007</v>
      </c>
      <c r="BM11" s="24">
        <v>76539.583410000007</v>
      </c>
      <c r="BN11" s="23">
        <v>76539.583410000007</v>
      </c>
      <c r="BO11" s="24">
        <v>61554.19616</v>
      </c>
      <c r="BP11" s="23">
        <v>0</v>
      </c>
      <c r="BQ11" s="24">
        <v>0</v>
      </c>
      <c r="BR11" s="23">
        <v>0</v>
      </c>
      <c r="BS11" s="24">
        <v>0</v>
      </c>
      <c r="BT11" s="23">
        <v>0</v>
      </c>
      <c r="BU11" s="24">
        <v>0</v>
      </c>
      <c r="BV11" s="23">
        <v>0</v>
      </c>
      <c r="BW11" s="24">
        <v>0</v>
      </c>
      <c r="BX11" s="23">
        <v>0</v>
      </c>
      <c r="BY11" s="24">
        <v>0</v>
      </c>
      <c r="BZ11" s="23">
        <v>0</v>
      </c>
      <c r="CA11" s="82">
        <v>0</v>
      </c>
      <c r="CB11" s="14"/>
    </row>
    <row r="12" spans="2:80" x14ac:dyDescent="0.35">
      <c r="B12" s="2"/>
      <c r="C12" s="44">
        <f t="shared" si="0"/>
        <v>6</v>
      </c>
      <c r="D12" s="86" t="s">
        <v>46</v>
      </c>
      <c r="E12" s="87" t="s">
        <v>79</v>
      </c>
      <c r="F12" s="86" t="s">
        <v>87</v>
      </c>
      <c r="G12" s="87" t="s">
        <v>65</v>
      </c>
      <c r="H12" s="86" t="s">
        <v>114</v>
      </c>
      <c r="I12" s="87" t="s">
        <v>67</v>
      </c>
      <c r="J12" s="86">
        <v>2014</v>
      </c>
      <c r="K12" s="87" t="s">
        <v>102</v>
      </c>
      <c r="L12" s="86"/>
      <c r="M12" s="87" t="s">
        <v>115</v>
      </c>
      <c r="N12" s="86" t="s">
        <v>86</v>
      </c>
      <c r="O12" s="62">
        <v>18</v>
      </c>
      <c r="P12" s="61">
        <v>45.705667060000003</v>
      </c>
      <c r="Q12" s="88">
        <v>379078.76740000001</v>
      </c>
      <c r="R12" s="3"/>
      <c r="S12" s="89">
        <v>0</v>
      </c>
      <c r="T12" s="62">
        <v>0</v>
      </c>
      <c r="U12" s="61">
        <v>0</v>
      </c>
      <c r="V12" s="62">
        <v>45.705667060000003</v>
      </c>
      <c r="W12" s="61">
        <v>45.705667060000003</v>
      </c>
      <c r="X12" s="62">
        <v>45.705667060000003</v>
      </c>
      <c r="Y12" s="61">
        <v>44.49100636</v>
      </c>
      <c r="Z12" s="62">
        <v>44.49100636</v>
      </c>
      <c r="AA12" s="61">
        <v>44.49100636</v>
      </c>
      <c r="AB12" s="62">
        <v>44.46990383</v>
      </c>
      <c r="AC12" s="61">
        <v>44.46990383</v>
      </c>
      <c r="AD12" s="62">
        <v>44.46990383</v>
      </c>
      <c r="AE12" s="61">
        <v>44.380503269999998</v>
      </c>
      <c r="AF12" s="105">
        <v>44.293006159999997</v>
      </c>
      <c r="AG12" s="61">
        <v>44.293006159999997</v>
      </c>
      <c r="AH12" s="62">
        <v>8.0926090990000006</v>
      </c>
      <c r="AI12" s="61">
        <v>8.0926090990000006</v>
      </c>
      <c r="AJ12" s="62">
        <v>8.0926090990000006</v>
      </c>
      <c r="AK12" s="61">
        <v>6.1268675369999999</v>
      </c>
      <c r="AL12" s="62">
        <v>2.3172921569999998</v>
      </c>
      <c r="AM12" s="61">
        <v>2.3172921569999998</v>
      </c>
      <c r="AN12" s="62">
        <v>2.3172921569999998</v>
      </c>
      <c r="AO12" s="61">
        <v>2.3172921569999998</v>
      </c>
      <c r="AP12" s="62">
        <v>0</v>
      </c>
      <c r="AQ12" s="61">
        <v>0</v>
      </c>
      <c r="AR12" s="62">
        <v>0</v>
      </c>
      <c r="AS12" s="61">
        <v>0</v>
      </c>
      <c r="AT12" s="62">
        <v>0</v>
      </c>
      <c r="AU12" s="61">
        <v>0</v>
      </c>
      <c r="AV12" s="88">
        <v>0</v>
      </c>
      <c r="AW12" s="3"/>
      <c r="AX12" s="89">
        <v>0</v>
      </c>
      <c r="AY12" s="62">
        <v>0</v>
      </c>
      <c r="AZ12" s="61">
        <v>0</v>
      </c>
      <c r="BA12" s="62">
        <v>379078.76740000001</v>
      </c>
      <c r="BB12" s="61">
        <v>379078.76740000001</v>
      </c>
      <c r="BC12" s="62">
        <v>379078.76740000001</v>
      </c>
      <c r="BD12" s="61">
        <v>374812.80839999998</v>
      </c>
      <c r="BE12" s="62">
        <v>374812.80839999998</v>
      </c>
      <c r="BF12" s="61">
        <v>374812.80839999998</v>
      </c>
      <c r="BG12" s="62">
        <v>374712.52140000003</v>
      </c>
      <c r="BH12" s="61">
        <v>374712.52140000003</v>
      </c>
      <c r="BI12" s="62">
        <v>361144.913</v>
      </c>
      <c r="BJ12" s="61">
        <v>356986.74920000002</v>
      </c>
      <c r="BK12" s="105">
        <v>346729.94170000002</v>
      </c>
      <c r="BL12" s="61">
        <v>333626.10029999999</v>
      </c>
      <c r="BM12" s="62">
        <v>85934.359419999993</v>
      </c>
      <c r="BN12" s="61">
        <v>85934.359419999993</v>
      </c>
      <c r="BO12" s="62">
        <v>85934.359419999993</v>
      </c>
      <c r="BP12" s="61">
        <v>68734.178969999994</v>
      </c>
      <c r="BQ12" s="62">
        <v>8080.7037780000001</v>
      </c>
      <c r="BR12" s="61">
        <v>8080.7037780000001</v>
      </c>
      <c r="BS12" s="62">
        <v>8080.7037780000001</v>
      </c>
      <c r="BT12" s="61">
        <v>8080.7037780000001</v>
      </c>
      <c r="BU12" s="62">
        <v>0</v>
      </c>
      <c r="BV12" s="61">
        <v>0</v>
      </c>
      <c r="BW12" s="62">
        <v>0</v>
      </c>
      <c r="BX12" s="61">
        <v>0</v>
      </c>
      <c r="BY12" s="62">
        <v>0</v>
      </c>
      <c r="BZ12" s="61">
        <v>0</v>
      </c>
      <c r="CA12" s="88">
        <v>0</v>
      </c>
      <c r="CB12" s="14"/>
    </row>
    <row r="13" spans="2:80" x14ac:dyDescent="0.35">
      <c r="B13" s="2"/>
      <c r="C13" s="21">
        <f t="shared" si="0"/>
        <v>7</v>
      </c>
      <c r="D13" s="90" t="s">
        <v>46</v>
      </c>
      <c r="E13" s="79" t="s">
        <v>63</v>
      </c>
      <c r="F13" s="90" t="s">
        <v>64</v>
      </c>
      <c r="G13" s="79" t="s">
        <v>65</v>
      </c>
      <c r="H13" s="90" t="s">
        <v>66</v>
      </c>
      <c r="I13" s="79" t="s">
        <v>67</v>
      </c>
      <c r="J13" s="90">
        <v>2014</v>
      </c>
      <c r="K13" s="79" t="s">
        <v>102</v>
      </c>
      <c r="L13" s="90"/>
      <c r="M13" s="79" t="s">
        <v>108</v>
      </c>
      <c r="N13" s="90" t="s">
        <v>70</v>
      </c>
      <c r="O13" s="24">
        <v>10</v>
      </c>
      <c r="P13" s="23">
        <v>2.0719409899999999</v>
      </c>
      <c r="Q13" s="82">
        <v>3694.39878</v>
      </c>
      <c r="R13" s="3"/>
      <c r="S13" s="91">
        <v>0</v>
      </c>
      <c r="T13" s="24">
        <v>0</v>
      </c>
      <c r="U13" s="23">
        <v>0</v>
      </c>
      <c r="V13" s="24">
        <v>2.0719409899999999</v>
      </c>
      <c r="W13" s="23">
        <v>2.0719409899999999</v>
      </c>
      <c r="X13" s="24">
        <v>2.0719409899999999</v>
      </c>
      <c r="Y13" s="23">
        <v>2.0719409899999999</v>
      </c>
      <c r="Z13" s="24">
        <v>0</v>
      </c>
      <c r="AA13" s="23">
        <v>0</v>
      </c>
      <c r="AB13" s="24">
        <v>0</v>
      </c>
      <c r="AC13" s="23">
        <v>0</v>
      </c>
      <c r="AD13" s="24">
        <v>0</v>
      </c>
      <c r="AE13" s="23">
        <v>0</v>
      </c>
      <c r="AF13" s="105">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0</v>
      </c>
      <c r="BA13" s="24">
        <v>3694.39878</v>
      </c>
      <c r="BB13" s="23">
        <v>3694.39878</v>
      </c>
      <c r="BC13" s="24">
        <v>3694.39878</v>
      </c>
      <c r="BD13" s="23">
        <v>3694.39878</v>
      </c>
      <c r="BE13" s="24">
        <v>0</v>
      </c>
      <c r="BF13" s="23">
        <v>0</v>
      </c>
      <c r="BG13" s="24">
        <v>0</v>
      </c>
      <c r="BH13" s="23">
        <v>0</v>
      </c>
      <c r="BI13" s="24">
        <v>0</v>
      </c>
      <c r="BJ13" s="23">
        <v>0</v>
      </c>
      <c r="BK13" s="105">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35">
      <c r="B14" s="2"/>
      <c r="C14" s="44">
        <f t="shared" si="0"/>
        <v>8</v>
      </c>
      <c r="D14" s="86" t="s">
        <v>46</v>
      </c>
      <c r="E14" s="87" t="s">
        <v>63</v>
      </c>
      <c r="F14" s="86" t="s">
        <v>71</v>
      </c>
      <c r="G14" s="87" t="s">
        <v>65</v>
      </c>
      <c r="H14" s="86" t="s">
        <v>66</v>
      </c>
      <c r="I14" s="87" t="s">
        <v>67</v>
      </c>
      <c r="J14" s="86">
        <v>2014</v>
      </c>
      <c r="K14" s="87" t="s">
        <v>102</v>
      </c>
      <c r="L14" s="86"/>
      <c r="M14" s="87" t="s">
        <v>115</v>
      </c>
      <c r="N14" s="86" t="s">
        <v>70</v>
      </c>
      <c r="O14" s="62">
        <v>0</v>
      </c>
      <c r="P14" s="61"/>
      <c r="Q14" s="88"/>
      <c r="R14" s="3"/>
      <c r="S14" s="89">
        <v>0</v>
      </c>
      <c r="T14" s="62">
        <v>0</v>
      </c>
      <c r="U14" s="61">
        <v>0</v>
      </c>
      <c r="V14" s="62">
        <v>0</v>
      </c>
      <c r="W14" s="61">
        <v>0</v>
      </c>
      <c r="X14" s="62">
        <v>0</v>
      </c>
      <c r="Y14" s="61">
        <v>0</v>
      </c>
      <c r="Z14" s="62">
        <v>0</v>
      </c>
      <c r="AA14" s="61">
        <v>0</v>
      </c>
      <c r="AB14" s="62">
        <v>0</v>
      </c>
      <c r="AC14" s="61">
        <v>0</v>
      </c>
      <c r="AD14" s="62">
        <v>0</v>
      </c>
      <c r="AE14" s="61">
        <v>0</v>
      </c>
      <c r="AF14" s="105">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0</v>
      </c>
      <c r="BA14" s="62">
        <v>0</v>
      </c>
      <c r="BB14" s="61">
        <v>0</v>
      </c>
      <c r="BC14" s="62">
        <v>0</v>
      </c>
      <c r="BD14" s="61">
        <v>0</v>
      </c>
      <c r="BE14" s="62">
        <v>0</v>
      </c>
      <c r="BF14" s="61">
        <v>0</v>
      </c>
      <c r="BG14" s="62">
        <v>0</v>
      </c>
      <c r="BH14" s="61">
        <v>0</v>
      </c>
      <c r="BI14" s="62">
        <v>0</v>
      </c>
      <c r="BJ14" s="61">
        <v>0</v>
      </c>
      <c r="BK14" s="105">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35">
      <c r="B15" s="2"/>
      <c r="C15" s="21">
        <f t="shared" si="0"/>
        <v>9</v>
      </c>
      <c r="D15" s="90" t="s">
        <v>46</v>
      </c>
      <c r="E15" s="79" t="s">
        <v>63</v>
      </c>
      <c r="F15" s="90" t="s">
        <v>71</v>
      </c>
      <c r="G15" s="79" t="s">
        <v>65</v>
      </c>
      <c r="H15" s="90" t="s">
        <v>66</v>
      </c>
      <c r="I15" s="79" t="s">
        <v>67</v>
      </c>
      <c r="J15" s="90">
        <v>2014</v>
      </c>
      <c r="K15" s="79" t="s">
        <v>102</v>
      </c>
      <c r="L15" s="90"/>
      <c r="M15" s="79" t="s">
        <v>115</v>
      </c>
      <c r="N15" s="90" t="s">
        <v>70</v>
      </c>
      <c r="O15" s="24">
        <v>0</v>
      </c>
      <c r="P15" s="23"/>
      <c r="Q15" s="82"/>
      <c r="R15" s="3"/>
      <c r="S15" s="91">
        <v>0</v>
      </c>
      <c r="T15" s="24">
        <v>0</v>
      </c>
      <c r="U15" s="23">
        <v>0</v>
      </c>
      <c r="V15" s="24">
        <v>0</v>
      </c>
      <c r="W15" s="23">
        <v>0</v>
      </c>
      <c r="X15" s="24">
        <v>0</v>
      </c>
      <c r="Y15" s="23">
        <v>0</v>
      </c>
      <c r="Z15" s="24">
        <v>0</v>
      </c>
      <c r="AA15" s="23">
        <v>0</v>
      </c>
      <c r="AB15" s="24">
        <v>0</v>
      </c>
      <c r="AC15" s="23">
        <v>0</v>
      </c>
      <c r="AD15" s="24">
        <v>0</v>
      </c>
      <c r="AE15" s="23">
        <v>0</v>
      </c>
      <c r="AF15" s="105">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0</v>
      </c>
      <c r="AZ15" s="23">
        <v>0</v>
      </c>
      <c r="BA15" s="24">
        <v>0</v>
      </c>
      <c r="BB15" s="23">
        <v>0</v>
      </c>
      <c r="BC15" s="24">
        <v>0</v>
      </c>
      <c r="BD15" s="23">
        <v>0</v>
      </c>
      <c r="BE15" s="24">
        <v>0</v>
      </c>
      <c r="BF15" s="23">
        <v>0</v>
      </c>
      <c r="BG15" s="24">
        <v>0</v>
      </c>
      <c r="BH15" s="23">
        <v>0</v>
      </c>
      <c r="BI15" s="24">
        <v>0</v>
      </c>
      <c r="BJ15" s="23">
        <v>0</v>
      </c>
      <c r="BK15" s="105">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35">
      <c r="B16" s="2"/>
      <c r="C16" s="44">
        <f t="shared" si="0"/>
        <v>10</v>
      </c>
      <c r="D16" s="86" t="s">
        <v>46</v>
      </c>
      <c r="E16" s="87" t="s">
        <v>63</v>
      </c>
      <c r="F16" s="86" t="s">
        <v>71</v>
      </c>
      <c r="G16" s="87" t="s">
        <v>65</v>
      </c>
      <c r="H16" s="86" t="s">
        <v>66</v>
      </c>
      <c r="I16" s="87" t="s">
        <v>67</v>
      </c>
      <c r="J16" s="86">
        <v>2014</v>
      </c>
      <c r="K16" s="87" t="s">
        <v>102</v>
      </c>
      <c r="L16" s="86"/>
      <c r="M16" s="87" t="s">
        <v>115</v>
      </c>
      <c r="N16" s="86" t="s">
        <v>70</v>
      </c>
      <c r="O16" s="62">
        <v>9.0108893472137304</v>
      </c>
      <c r="P16" s="61">
        <v>0.62749461848192467</v>
      </c>
      <c r="Q16" s="88">
        <v>4543.4178108269207</v>
      </c>
      <c r="R16" s="3"/>
      <c r="S16" s="89">
        <v>0</v>
      </c>
      <c r="T16" s="62">
        <v>0</v>
      </c>
      <c r="U16" s="61">
        <v>0</v>
      </c>
      <c r="V16" s="62">
        <v>0.62749461848192467</v>
      </c>
      <c r="W16" s="61">
        <v>0.62749461848192467</v>
      </c>
      <c r="X16" s="62">
        <v>0.62749461848192467</v>
      </c>
      <c r="Y16" s="61">
        <v>0.62749461848192467</v>
      </c>
      <c r="Z16" s="62">
        <v>0</v>
      </c>
      <c r="AA16" s="61">
        <v>0</v>
      </c>
      <c r="AB16" s="62">
        <v>0</v>
      </c>
      <c r="AC16" s="61">
        <v>0</v>
      </c>
      <c r="AD16" s="62">
        <v>0</v>
      </c>
      <c r="AE16" s="61">
        <v>0</v>
      </c>
      <c r="AF16" s="105">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0</v>
      </c>
      <c r="AY16" s="62">
        <v>0</v>
      </c>
      <c r="AZ16" s="61">
        <v>0</v>
      </c>
      <c r="BA16" s="62">
        <v>4543.4178108269207</v>
      </c>
      <c r="BB16" s="61">
        <v>4543.4178108269207</v>
      </c>
      <c r="BC16" s="62">
        <v>4543.4178108269207</v>
      </c>
      <c r="BD16" s="61">
        <v>4543.4178108269207</v>
      </c>
      <c r="BE16" s="62">
        <v>0</v>
      </c>
      <c r="BF16" s="61">
        <v>0</v>
      </c>
      <c r="BG16" s="62">
        <v>0</v>
      </c>
      <c r="BH16" s="61">
        <v>0</v>
      </c>
      <c r="BI16" s="62">
        <v>0</v>
      </c>
      <c r="BJ16" s="61">
        <v>0</v>
      </c>
      <c r="BK16" s="105">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35">
      <c r="B17" s="2"/>
      <c r="C17" s="21">
        <f t="shared" si="0"/>
        <v>11</v>
      </c>
      <c r="D17" s="90" t="s">
        <v>46</v>
      </c>
      <c r="E17" s="79" t="s">
        <v>63</v>
      </c>
      <c r="F17" s="90" t="s">
        <v>71</v>
      </c>
      <c r="G17" s="79" t="s">
        <v>65</v>
      </c>
      <c r="H17" s="90" t="s">
        <v>66</v>
      </c>
      <c r="I17" s="79" t="s">
        <v>67</v>
      </c>
      <c r="J17" s="90">
        <v>2014</v>
      </c>
      <c r="K17" s="79" t="s">
        <v>102</v>
      </c>
      <c r="L17" s="90"/>
      <c r="M17" s="79" t="s">
        <v>115</v>
      </c>
      <c r="N17" s="90" t="s">
        <v>70</v>
      </c>
      <c r="O17" s="24">
        <v>24.027223368034324</v>
      </c>
      <c r="P17" s="23">
        <v>1.4414301908377021</v>
      </c>
      <c r="Q17" s="82">
        <v>9808.039341456657</v>
      </c>
      <c r="R17" s="3"/>
      <c r="S17" s="91">
        <v>0</v>
      </c>
      <c r="T17" s="24">
        <v>0</v>
      </c>
      <c r="U17" s="23">
        <v>0</v>
      </c>
      <c r="V17" s="24">
        <v>1.4414301908377021</v>
      </c>
      <c r="W17" s="23">
        <v>1.4414301908377021</v>
      </c>
      <c r="X17" s="24">
        <v>1.4414301908377021</v>
      </c>
      <c r="Y17" s="23">
        <v>1.4414301908377021</v>
      </c>
      <c r="Z17" s="24">
        <v>1.4414301908377021</v>
      </c>
      <c r="AA17" s="23">
        <v>0</v>
      </c>
      <c r="AB17" s="24">
        <v>0</v>
      </c>
      <c r="AC17" s="23">
        <v>0</v>
      </c>
      <c r="AD17" s="24">
        <v>0</v>
      </c>
      <c r="AE17" s="23">
        <v>0</v>
      </c>
      <c r="AF17" s="105">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0</v>
      </c>
      <c r="AZ17" s="23">
        <v>0</v>
      </c>
      <c r="BA17" s="24">
        <v>9808.039341456657</v>
      </c>
      <c r="BB17" s="23">
        <v>9808.039341456657</v>
      </c>
      <c r="BC17" s="24">
        <v>9808.039341456657</v>
      </c>
      <c r="BD17" s="23">
        <v>9808.039341456657</v>
      </c>
      <c r="BE17" s="24">
        <v>9808.039341456657</v>
      </c>
      <c r="BF17" s="23">
        <v>0</v>
      </c>
      <c r="BG17" s="24">
        <v>0</v>
      </c>
      <c r="BH17" s="23">
        <v>0</v>
      </c>
      <c r="BI17" s="24">
        <v>0</v>
      </c>
      <c r="BJ17" s="23">
        <v>0</v>
      </c>
      <c r="BK17" s="105">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35">
      <c r="B18" s="2"/>
      <c r="C18" s="44">
        <f t="shared" si="0"/>
        <v>12</v>
      </c>
      <c r="D18" s="86" t="s">
        <v>46</v>
      </c>
      <c r="E18" s="87" t="s">
        <v>63</v>
      </c>
      <c r="F18" s="86" t="s">
        <v>72</v>
      </c>
      <c r="G18" s="87" t="s">
        <v>65</v>
      </c>
      <c r="H18" s="86" t="s">
        <v>66</v>
      </c>
      <c r="I18" s="87" t="s">
        <v>67</v>
      </c>
      <c r="J18" s="86">
        <v>2014</v>
      </c>
      <c r="K18" s="87" t="s">
        <v>102</v>
      </c>
      <c r="L18" s="86"/>
      <c r="M18" s="87" t="s">
        <v>118</v>
      </c>
      <c r="N18" s="86" t="s">
        <v>107</v>
      </c>
      <c r="O18" s="62">
        <v>13134.597470000001</v>
      </c>
      <c r="P18" s="61">
        <v>21.896865510000001</v>
      </c>
      <c r="Q18" s="88">
        <v>334582.73149999999</v>
      </c>
      <c r="R18" s="3"/>
      <c r="S18" s="89">
        <v>0</v>
      </c>
      <c r="T18" s="62">
        <v>0</v>
      </c>
      <c r="U18" s="61">
        <v>0</v>
      </c>
      <c r="V18" s="62">
        <v>21.896865510000001</v>
      </c>
      <c r="W18" s="61">
        <v>19.113587110000001</v>
      </c>
      <c r="X18" s="62">
        <v>17.663096509999999</v>
      </c>
      <c r="Y18" s="61">
        <v>17.663096509999999</v>
      </c>
      <c r="Z18" s="62">
        <v>17.663096509999999</v>
      </c>
      <c r="AA18" s="61">
        <v>17.663096509999999</v>
      </c>
      <c r="AB18" s="62">
        <v>17.663096509999999</v>
      </c>
      <c r="AC18" s="61">
        <v>17.64988627</v>
      </c>
      <c r="AD18" s="62">
        <v>17.64988627</v>
      </c>
      <c r="AE18" s="61">
        <v>16.477395919999999</v>
      </c>
      <c r="AF18" s="105">
        <v>14.99544219</v>
      </c>
      <c r="AG18" s="61">
        <v>12.70252217</v>
      </c>
      <c r="AH18" s="62">
        <v>12.70252217</v>
      </c>
      <c r="AI18" s="61">
        <v>12.641397899999999</v>
      </c>
      <c r="AJ18" s="62">
        <v>12.641397899999999</v>
      </c>
      <c r="AK18" s="61">
        <v>12.615576969999999</v>
      </c>
      <c r="AL18" s="62">
        <v>10.255635249999999</v>
      </c>
      <c r="AM18" s="61">
        <v>10.255635249999999</v>
      </c>
      <c r="AN18" s="62">
        <v>10.255635249999999</v>
      </c>
      <c r="AO18" s="61">
        <v>10.255635249999999</v>
      </c>
      <c r="AP18" s="62">
        <v>0</v>
      </c>
      <c r="AQ18" s="61">
        <v>0</v>
      </c>
      <c r="AR18" s="62">
        <v>0</v>
      </c>
      <c r="AS18" s="61">
        <v>0</v>
      </c>
      <c r="AT18" s="62">
        <v>0</v>
      </c>
      <c r="AU18" s="61">
        <v>0</v>
      </c>
      <c r="AV18" s="88">
        <v>0</v>
      </c>
      <c r="AW18" s="3"/>
      <c r="AX18" s="89">
        <v>0</v>
      </c>
      <c r="AY18" s="62">
        <v>0</v>
      </c>
      <c r="AZ18" s="61">
        <v>0</v>
      </c>
      <c r="BA18" s="62">
        <v>334582.73149999999</v>
      </c>
      <c r="BB18" s="61">
        <v>290246.9853</v>
      </c>
      <c r="BC18" s="62">
        <v>267141.64919999999</v>
      </c>
      <c r="BD18" s="61">
        <v>267141.64919999999</v>
      </c>
      <c r="BE18" s="62">
        <v>267141.64919999999</v>
      </c>
      <c r="BF18" s="61">
        <v>267141.64919999999</v>
      </c>
      <c r="BG18" s="62">
        <v>267141.64919999999</v>
      </c>
      <c r="BH18" s="61">
        <v>267025.92749999999</v>
      </c>
      <c r="BI18" s="62">
        <v>267025.92749999999</v>
      </c>
      <c r="BJ18" s="61">
        <v>248348.94769999999</v>
      </c>
      <c r="BK18" s="105">
        <v>241442.47099999999</v>
      </c>
      <c r="BL18" s="61">
        <v>204165.77220000001</v>
      </c>
      <c r="BM18" s="62">
        <v>204165.77220000001</v>
      </c>
      <c r="BN18" s="61">
        <v>201242.13589999999</v>
      </c>
      <c r="BO18" s="62">
        <v>201242.13589999999</v>
      </c>
      <c r="BP18" s="61">
        <v>200957.6257</v>
      </c>
      <c r="BQ18" s="62">
        <v>163365.34710000001</v>
      </c>
      <c r="BR18" s="61">
        <v>163365.34710000001</v>
      </c>
      <c r="BS18" s="62">
        <v>163365.34710000001</v>
      </c>
      <c r="BT18" s="61">
        <v>163365.34710000001</v>
      </c>
      <c r="BU18" s="62">
        <v>0</v>
      </c>
      <c r="BV18" s="61">
        <v>0</v>
      </c>
      <c r="BW18" s="62">
        <v>0</v>
      </c>
      <c r="BX18" s="61">
        <v>0</v>
      </c>
      <c r="BY18" s="62">
        <v>0</v>
      </c>
      <c r="BZ18" s="61">
        <v>0</v>
      </c>
      <c r="CA18" s="88">
        <v>0</v>
      </c>
      <c r="CB18" s="14"/>
    </row>
    <row r="19" spans="2:80" x14ac:dyDescent="0.35">
      <c r="B19" s="2"/>
      <c r="C19" s="21">
        <f t="shared" si="0"/>
        <v>13</v>
      </c>
      <c r="D19" s="90" t="s">
        <v>46</v>
      </c>
      <c r="E19" s="79" t="s">
        <v>63</v>
      </c>
      <c r="F19" s="90" t="s">
        <v>74</v>
      </c>
      <c r="G19" s="79" t="s">
        <v>65</v>
      </c>
      <c r="H19" s="90" t="s">
        <v>66</v>
      </c>
      <c r="I19" s="79" t="s">
        <v>67</v>
      </c>
      <c r="J19" s="90">
        <v>2013</v>
      </c>
      <c r="K19" s="79" t="s">
        <v>102</v>
      </c>
      <c r="L19" s="90"/>
      <c r="M19" s="79" t="s">
        <v>118</v>
      </c>
      <c r="N19" s="90" t="s">
        <v>107</v>
      </c>
      <c r="O19" s="24">
        <v>2.8587708570000001</v>
      </c>
      <c r="P19" s="23">
        <v>0</v>
      </c>
      <c r="Q19" s="82">
        <v>64</v>
      </c>
      <c r="R19" s="3"/>
      <c r="S19" s="91">
        <v>0</v>
      </c>
      <c r="T19" s="24">
        <v>0</v>
      </c>
      <c r="U19" s="23">
        <v>5.0000000000000001E-3</v>
      </c>
      <c r="V19" s="24">
        <v>5.0000000000000001E-3</v>
      </c>
      <c r="W19" s="23">
        <v>4.0000000000000001E-3</v>
      </c>
      <c r="X19" s="24">
        <v>4.0000000000000001E-3</v>
      </c>
      <c r="Y19" s="23">
        <v>4.0000000000000001E-3</v>
      </c>
      <c r="Z19" s="24">
        <v>4.0000000000000001E-3</v>
      </c>
      <c r="AA19" s="23">
        <v>4.0000000000000001E-3</v>
      </c>
      <c r="AB19" s="24">
        <v>4.0000000000000001E-3</v>
      </c>
      <c r="AC19" s="23">
        <v>3.0000000000000001E-3</v>
      </c>
      <c r="AD19" s="24">
        <v>3.0000000000000001E-3</v>
      </c>
      <c r="AE19" s="23">
        <v>3.0000000000000001E-3</v>
      </c>
      <c r="AF19" s="105">
        <v>3.0000000000000001E-3</v>
      </c>
      <c r="AG19" s="23">
        <v>3.0000000000000001E-3</v>
      </c>
      <c r="AH19" s="24">
        <v>3.0000000000000001E-3</v>
      </c>
      <c r="AI19" s="23">
        <v>3.0000000000000001E-3</v>
      </c>
      <c r="AJ19" s="24">
        <v>3.0000000000000001E-3</v>
      </c>
      <c r="AK19" s="23">
        <v>1E-3</v>
      </c>
      <c r="AL19" s="24">
        <v>1E-3</v>
      </c>
      <c r="AM19" s="23">
        <v>1E-3</v>
      </c>
      <c r="AN19" s="24">
        <v>1E-3</v>
      </c>
      <c r="AO19" s="23">
        <v>0</v>
      </c>
      <c r="AP19" s="24">
        <v>0</v>
      </c>
      <c r="AQ19" s="23">
        <v>0</v>
      </c>
      <c r="AR19" s="24">
        <v>0</v>
      </c>
      <c r="AS19" s="23">
        <v>0</v>
      </c>
      <c r="AT19" s="24">
        <v>0</v>
      </c>
      <c r="AU19" s="23">
        <v>0</v>
      </c>
      <c r="AV19" s="82">
        <v>0</v>
      </c>
      <c r="AW19" s="3"/>
      <c r="AX19" s="91">
        <v>0</v>
      </c>
      <c r="AY19" s="24">
        <v>0</v>
      </c>
      <c r="AZ19" s="23">
        <v>64</v>
      </c>
      <c r="BA19" s="24">
        <v>64</v>
      </c>
      <c r="BB19" s="23">
        <v>61</v>
      </c>
      <c r="BC19" s="24">
        <v>53</v>
      </c>
      <c r="BD19" s="23">
        <v>53</v>
      </c>
      <c r="BE19" s="24">
        <v>53</v>
      </c>
      <c r="BF19" s="23">
        <v>53</v>
      </c>
      <c r="BG19" s="24">
        <v>53</v>
      </c>
      <c r="BH19" s="23">
        <v>44</v>
      </c>
      <c r="BI19" s="24">
        <v>44</v>
      </c>
      <c r="BJ19" s="23">
        <v>42</v>
      </c>
      <c r="BK19" s="105">
        <v>42</v>
      </c>
      <c r="BL19" s="23">
        <v>42</v>
      </c>
      <c r="BM19" s="24">
        <v>42</v>
      </c>
      <c r="BN19" s="23">
        <v>42</v>
      </c>
      <c r="BO19" s="24">
        <v>42</v>
      </c>
      <c r="BP19" s="23">
        <v>22</v>
      </c>
      <c r="BQ19" s="24">
        <v>22</v>
      </c>
      <c r="BR19" s="23">
        <v>22</v>
      </c>
      <c r="BS19" s="24">
        <v>22</v>
      </c>
      <c r="BT19" s="23">
        <v>0</v>
      </c>
      <c r="BU19" s="24">
        <v>0</v>
      </c>
      <c r="BV19" s="23">
        <v>0</v>
      </c>
      <c r="BW19" s="24">
        <v>0</v>
      </c>
      <c r="BX19" s="23">
        <v>0</v>
      </c>
      <c r="BY19" s="24">
        <v>0</v>
      </c>
      <c r="BZ19" s="23">
        <v>0</v>
      </c>
      <c r="CA19" s="82">
        <v>0</v>
      </c>
      <c r="CB19" s="14"/>
    </row>
    <row r="20" spans="2:80" x14ac:dyDescent="0.35">
      <c r="B20" s="2"/>
      <c r="C20" s="44">
        <f t="shared" si="0"/>
        <v>14</v>
      </c>
      <c r="D20" s="86" t="s">
        <v>46</v>
      </c>
      <c r="E20" s="87" t="s">
        <v>63</v>
      </c>
      <c r="F20" s="86" t="s">
        <v>74</v>
      </c>
      <c r="G20" s="87" t="s">
        <v>65</v>
      </c>
      <c r="H20" s="86" t="s">
        <v>66</v>
      </c>
      <c r="I20" s="87" t="s">
        <v>67</v>
      </c>
      <c r="J20" s="86">
        <v>2014</v>
      </c>
      <c r="K20" s="87" t="s">
        <v>102</v>
      </c>
      <c r="L20" s="86"/>
      <c r="M20" s="87" t="s">
        <v>118</v>
      </c>
      <c r="N20" s="86" t="s">
        <v>107</v>
      </c>
      <c r="O20" s="62">
        <v>2926.0689969999999</v>
      </c>
      <c r="P20" s="61">
        <v>5.9223790760000004</v>
      </c>
      <c r="Q20" s="88">
        <v>79836.580530000007</v>
      </c>
      <c r="R20" s="3"/>
      <c r="S20" s="89">
        <v>0</v>
      </c>
      <c r="T20" s="62">
        <v>0</v>
      </c>
      <c r="U20" s="61">
        <v>0</v>
      </c>
      <c r="V20" s="62">
        <v>5.9223790760000004</v>
      </c>
      <c r="W20" s="61">
        <v>5.5911206550000001</v>
      </c>
      <c r="X20" s="62">
        <v>5.4311310620000004</v>
      </c>
      <c r="Y20" s="61">
        <v>5.4311310620000004</v>
      </c>
      <c r="Z20" s="62">
        <v>5.4311310620000004</v>
      </c>
      <c r="AA20" s="61">
        <v>5.4311310620000004</v>
      </c>
      <c r="AB20" s="62">
        <v>5.4311310620000004</v>
      </c>
      <c r="AC20" s="61">
        <v>5.4158567209999999</v>
      </c>
      <c r="AD20" s="62">
        <v>5.4158567209999999</v>
      </c>
      <c r="AE20" s="61">
        <v>4.605640814</v>
      </c>
      <c r="AF20" s="105">
        <v>3.356049536</v>
      </c>
      <c r="AG20" s="61">
        <v>3.3559430130000001</v>
      </c>
      <c r="AH20" s="62">
        <v>3.3559430130000001</v>
      </c>
      <c r="AI20" s="61">
        <v>3.3493092519999998</v>
      </c>
      <c r="AJ20" s="62">
        <v>3.3493092519999998</v>
      </c>
      <c r="AK20" s="61">
        <v>3.3435297500000001</v>
      </c>
      <c r="AL20" s="62">
        <v>1.506690909</v>
      </c>
      <c r="AM20" s="61">
        <v>1.506690909</v>
      </c>
      <c r="AN20" s="62">
        <v>1.506690909</v>
      </c>
      <c r="AO20" s="61">
        <v>1.506690909</v>
      </c>
      <c r="AP20" s="62">
        <v>0</v>
      </c>
      <c r="AQ20" s="61">
        <v>0</v>
      </c>
      <c r="AR20" s="62">
        <v>0</v>
      </c>
      <c r="AS20" s="61">
        <v>0</v>
      </c>
      <c r="AT20" s="62">
        <v>0</v>
      </c>
      <c r="AU20" s="61">
        <v>0</v>
      </c>
      <c r="AV20" s="88">
        <v>0</v>
      </c>
      <c r="AW20" s="3"/>
      <c r="AX20" s="89">
        <v>0</v>
      </c>
      <c r="AY20" s="62">
        <v>0</v>
      </c>
      <c r="AZ20" s="61">
        <v>0</v>
      </c>
      <c r="BA20" s="62">
        <v>79836.580530000007</v>
      </c>
      <c r="BB20" s="61">
        <v>74559.857480000006</v>
      </c>
      <c r="BC20" s="62">
        <v>72011.331250000003</v>
      </c>
      <c r="BD20" s="61">
        <v>72011.331250000003</v>
      </c>
      <c r="BE20" s="62">
        <v>72011.331250000003</v>
      </c>
      <c r="BF20" s="61">
        <v>72011.331250000003</v>
      </c>
      <c r="BG20" s="62">
        <v>72011.331250000003</v>
      </c>
      <c r="BH20" s="61">
        <v>71877.528019999998</v>
      </c>
      <c r="BI20" s="62">
        <v>71877.528019999998</v>
      </c>
      <c r="BJ20" s="61">
        <v>58971.335509999997</v>
      </c>
      <c r="BK20" s="105">
        <v>54522.970329999996</v>
      </c>
      <c r="BL20" s="61">
        <v>53645.10514</v>
      </c>
      <c r="BM20" s="62">
        <v>53645.10514</v>
      </c>
      <c r="BN20" s="61">
        <v>53323.854010000003</v>
      </c>
      <c r="BO20" s="62">
        <v>53323.854010000003</v>
      </c>
      <c r="BP20" s="61">
        <v>53260.172079999997</v>
      </c>
      <c r="BQ20" s="62">
        <v>24000.569189999998</v>
      </c>
      <c r="BR20" s="61">
        <v>24000.569189999998</v>
      </c>
      <c r="BS20" s="62">
        <v>24000.569189999998</v>
      </c>
      <c r="BT20" s="61">
        <v>24000.569189999998</v>
      </c>
      <c r="BU20" s="62">
        <v>0</v>
      </c>
      <c r="BV20" s="61">
        <v>0</v>
      </c>
      <c r="BW20" s="62">
        <v>0</v>
      </c>
      <c r="BX20" s="61">
        <v>0</v>
      </c>
      <c r="BY20" s="62">
        <v>0</v>
      </c>
      <c r="BZ20" s="61">
        <v>0</v>
      </c>
      <c r="CA20" s="88">
        <v>0</v>
      </c>
      <c r="CB20" s="14"/>
    </row>
    <row r="21" spans="2:80" x14ac:dyDescent="0.35">
      <c r="B21" s="2"/>
      <c r="C21" s="21">
        <f t="shared" si="0"/>
        <v>15</v>
      </c>
      <c r="D21" s="90" t="s">
        <v>46</v>
      </c>
      <c r="E21" s="79" t="s">
        <v>97</v>
      </c>
      <c r="F21" s="90" t="s">
        <v>98</v>
      </c>
      <c r="G21" s="79" t="s">
        <v>65</v>
      </c>
      <c r="H21" s="90" t="s">
        <v>66</v>
      </c>
      <c r="I21" s="79" t="s">
        <v>67</v>
      </c>
      <c r="J21" s="90">
        <v>2012</v>
      </c>
      <c r="K21" s="79" t="s">
        <v>102</v>
      </c>
      <c r="L21" s="90"/>
      <c r="M21" s="79" t="s">
        <v>115</v>
      </c>
      <c r="N21" s="90" t="s">
        <v>119</v>
      </c>
      <c r="O21" s="24">
        <v>15</v>
      </c>
      <c r="P21" s="23">
        <v>2.9164618330000001</v>
      </c>
      <c r="Q21" s="82">
        <v>30542.86</v>
      </c>
      <c r="R21" s="3"/>
      <c r="S21" s="91">
        <v>3</v>
      </c>
      <c r="T21" s="24">
        <v>2.9199126440000001</v>
      </c>
      <c r="U21" s="23">
        <v>2.9199126440000001</v>
      </c>
      <c r="V21" s="24">
        <v>2.9167494</v>
      </c>
      <c r="W21" s="23">
        <v>2.9164618330000001</v>
      </c>
      <c r="X21" s="24">
        <v>2.8564336309999998</v>
      </c>
      <c r="Y21" s="23">
        <v>2.8275697989999999</v>
      </c>
      <c r="Z21" s="24">
        <v>2.798705971</v>
      </c>
      <c r="AA21" s="23">
        <v>2.7742059719999999</v>
      </c>
      <c r="AB21" s="24">
        <v>2.7742059719999999</v>
      </c>
      <c r="AC21" s="23">
        <v>2.5196126419999998</v>
      </c>
      <c r="AD21" s="24">
        <v>2.354712637</v>
      </c>
      <c r="AE21" s="23">
        <v>2.267312633</v>
      </c>
      <c r="AF21" s="105">
        <v>2.267312633</v>
      </c>
      <c r="AG21" s="23">
        <v>2.267312633</v>
      </c>
      <c r="AH21" s="24">
        <v>2.267312633</v>
      </c>
      <c r="AI21" s="23">
        <v>2.267312633</v>
      </c>
      <c r="AJ21" s="24">
        <v>2.1569126320000001</v>
      </c>
      <c r="AK21" s="23">
        <v>2.1569126320000001</v>
      </c>
      <c r="AL21" s="24">
        <v>2.1569126320000001</v>
      </c>
      <c r="AM21" s="23">
        <v>2.1569126320000001</v>
      </c>
      <c r="AN21" s="24">
        <v>2.1569126320000001</v>
      </c>
      <c r="AO21" s="23">
        <v>8.5900001000000004E-2</v>
      </c>
      <c r="AP21" s="24">
        <v>0</v>
      </c>
      <c r="AQ21" s="23">
        <v>0</v>
      </c>
      <c r="AR21" s="24">
        <v>0</v>
      </c>
      <c r="AS21" s="23">
        <v>0</v>
      </c>
      <c r="AT21" s="24">
        <v>0</v>
      </c>
      <c r="AU21" s="23">
        <v>0</v>
      </c>
      <c r="AV21" s="82">
        <v>0</v>
      </c>
      <c r="AW21" s="3"/>
      <c r="AX21" s="91">
        <v>15335.82941</v>
      </c>
      <c r="AY21" s="24">
        <v>15335.82941</v>
      </c>
      <c r="AZ21" s="23">
        <v>15335.82941</v>
      </c>
      <c r="BA21" s="24">
        <v>15274.2294</v>
      </c>
      <c r="BB21" s="23">
        <v>15268.62941</v>
      </c>
      <c r="BC21" s="24">
        <v>14117.38256</v>
      </c>
      <c r="BD21" s="23">
        <v>13564.15919</v>
      </c>
      <c r="BE21" s="24">
        <v>13010.93576</v>
      </c>
      <c r="BF21" s="23">
        <v>12540.93576</v>
      </c>
      <c r="BG21" s="24">
        <v>12540.93576</v>
      </c>
      <c r="BH21" s="23">
        <v>7659.8294070000002</v>
      </c>
      <c r="BI21" s="24">
        <v>7505.8294070000002</v>
      </c>
      <c r="BJ21" s="23">
        <v>6785.8294070000002</v>
      </c>
      <c r="BK21" s="105">
        <v>6785.8294070000002</v>
      </c>
      <c r="BL21" s="23">
        <v>6785.8294070000002</v>
      </c>
      <c r="BM21" s="24">
        <v>6785.8294070000002</v>
      </c>
      <c r="BN21" s="23">
        <v>6785.8294070000002</v>
      </c>
      <c r="BO21" s="24">
        <v>5873.8294070000002</v>
      </c>
      <c r="BP21" s="23">
        <v>5873.8294070000002</v>
      </c>
      <c r="BQ21" s="24">
        <v>5873.8294070000002</v>
      </c>
      <c r="BR21" s="23">
        <v>5873.8294070000002</v>
      </c>
      <c r="BS21" s="24">
        <v>5873.8294070000002</v>
      </c>
      <c r="BT21" s="23">
        <v>633</v>
      </c>
      <c r="BU21" s="24">
        <v>0</v>
      </c>
      <c r="BV21" s="23">
        <v>0</v>
      </c>
      <c r="BW21" s="24">
        <v>0</v>
      </c>
      <c r="BX21" s="23">
        <v>0</v>
      </c>
      <c r="BY21" s="24">
        <v>0</v>
      </c>
      <c r="BZ21" s="23">
        <v>0</v>
      </c>
      <c r="CA21" s="82">
        <v>0</v>
      </c>
      <c r="CB21" s="14"/>
    </row>
    <row r="22" spans="2:80" x14ac:dyDescent="0.35">
      <c r="B22" s="2"/>
      <c r="C22" s="44">
        <f t="shared" si="0"/>
        <v>16</v>
      </c>
      <c r="D22" s="86" t="s">
        <v>46</v>
      </c>
      <c r="E22" s="87" t="s">
        <v>97</v>
      </c>
      <c r="F22" s="86" t="s">
        <v>98</v>
      </c>
      <c r="G22" s="87" t="s">
        <v>65</v>
      </c>
      <c r="H22" s="86" t="s">
        <v>66</v>
      </c>
      <c r="I22" s="87" t="s">
        <v>67</v>
      </c>
      <c r="J22" s="86">
        <v>2013</v>
      </c>
      <c r="K22" s="87" t="s">
        <v>102</v>
      </c>
      <c r="L22" s="86"/>
      <c r="M22" s="87" t="s">
        <v>115</v>
      </c>
      <c r="N22" s="86" t="s">
        <v>119</v>
      </c>
      <c r="O22" s="62">
        <v>6</v>
      </c>
      <c r="P22" s="61">
        <v>2.8130482460000001</v>
      </c>
      <c r="Q22" s="88">
        <v>22950.9</v>
      </c>
      <c r="R22" s="3"/>
      <c r="S22" s="89">
        <v>0</v>
      </c>
      <c r="T22" s="62">
        <v>0</v>
      </c>
      <c r="U22" s="61">
        <v>2.820676545</v>
      </c>
      <c r="V22" s="62">
        <v>2.8147157489999999</v>
      </c>
      <c r="W22" s="61">
        <v>2.8130482460000001</v>
      </c>
      <c r="X22" s="62">
        <v>2.7884384340000001</v>
      </c>
      <c r="Y22" s="61">
        <v>2.7779727869999999</v>
      </c>
      <c r="Z22" s="62">
        <v>2.7679761429999998</v>
      </c>
      <c r="AA22" s="61">
        <v>2.7679761429999998</v>
      </c>
      <c r="AB22" s="62">
        <v>2.7679761429999998</v>
      </c>
      <c r="AC22" s="61">
        <v>2.6652349869999998</v>
      </c>
      <c r="AD22" s="62">
        <v>2.6652349869999998</v>
      </c>
      <c r="AE22" s="61">
        <v>2.4616238529999999</v>
      </c>
      <c r="AF22" s="105">
        <v>2.4616238529999999</v>
      </c>
      <c r="AG22" s="61">
        <v>2.4616238529999999</v>
      </c>
      <c r="AH22" s="62">
        <v>2.4616238529999999</v>
      </c>
      <c r="AI22" s="61">
        <v>2.4616238529999999</v>
      </c>
      <c r="AJ22" s="62">
        <v>2.3374238539999999</v>
      </c>
      <c r="AK22" s="61">
        <v>2.3374238539999999</v>
      </c>
      <c r="AL22" s="62">
        <v>2.3374238539999999</v>
      </c>
      <c r="AM22" s="61">
        <v>2.3374238539999999</v>
      </c>
      <c r="AN22" s="62">
        <v>2.3374238539999999</v>
      </c>
      <c r="AO22" s="61">
        <v>0</v>
      </c>
      <c r="AP22" s="62">
        <v>0</v>
      </c>
      <c r="AQ22" s="61">
        <v>0</v>
      </c>
      <c r="AR22" s="62">
        <v>0</v>
      </c>
      <c r="AS22" s="61">
        <v>0</v>
      </c>
      <c r="AT22" s="62">
        <v>0</v>
      </c>
      <c r="AU22" s="61">
        <v>0</v>
      </c>
      <c r="AV22" s="88">
        <v>0</v>
      </c>
      <c r="AW22" s="3"/>
      <c r="AX22" s="89">
        <v>0</v>
      </c>
      <c r="AY22" s="62">
        <v>0</v>
      </c>
      <c r="AZ22" s="61">
        <v>11607.656859999999</v>
      </c>
      <c r="BA22" s="62">
        <v>11491.57821</v>
      </c>
      <c r="BB22" s="61">
        <v>11459.31739</v>
      </c>
      <c r="BC22" s="62">
        <v>10986.26482</v>
      </c>
      <c r="BD22" s="61">
        <v>10785.61744</v>
      </c>
      <c r="BE22" s="62">
        <v>10594.015100000001</v>
      </c>
      <c r="BF22" s="61">
        <v>10594.015100000001</v>
      </c>
      <c r="BG22" s="62">
        <v>10594.015100000001</v>
      </c>
      <c r="BH22" s="61">
        <v>8619.4268950000005</v>
      </c>
      <c r="BI22" s="62">
        <v>8619.4268950000005</v>
      </c>
      <c r="BJ22" s="61">
        <v>6941</v>
      </c>
      <c r="BK22" s="105">
        <v>6941</v>
      </c>
      <c r="BL22" s="61">
        <v>6941</v>
      </c>
      <c r="BM22" s="62">
        <v>6941</v>
      </c>
      <c r="BN22" s="61">
        <v>6941</v>
      </c>
      <c r="BO22" s="62">
        <v>5915</v>
      </c>
      <c r="BP22" s="61">
        <v>5915</v>
      </c>
      <c r="BQ22" s="62">
        <v>5915</v>
      </c>
      <c r="BR22" s="61">
        <v>5915</v>
      </c>
      <c r="BS22" s="62">
        <v>5915</v>
      </c>
      <c r="BT22" s="61">
        <v>0</v>
      </c>
      <c r="BU22" s="62">
        <v>0</v>
      </c>
      <c r="BV22" s="61">
        <v>0</v>
      </c>
      <c r="BW22" s="62">
        <v>0</v>
      </c>
      <c r="BX22" s="61">
        <v>0</v>
      </c>
      <c r="BY22" s="62">
        <v>0</v>
      </c>
      <c r="BZ22" s="61">
        <v>0</v>
      </c>
      <c r="CA22" s="88">
        <v>0</v>
      </c>
      <c r="CB22" s="14"/>
    </row>
    <row r="23" spans="2:80" x14ac:dyDescent="0.35">
      <c r="B23" s="2"/>
      <c r="C23" s="21">
        <f t="shared" si="0"/>
        <v>17</v>
      </c>
      <c r="D23" s="90" t="s">
        <v>46</v>
      </c>
      <c r="E23" s="79" t="s">
        <v>97</v>
      </c>
      <c r="F23" s="90" t="s">
        <v>98</v>
      </c>
      <c r="G23" s="79" t="s">
        <v>65</v>
      </c>
      <c r="H23" s="90" t="s">
        <v>66</v>
      </c>
      <c r="I23" s="79" t="s">
        <v>67</v>
      </c>
      <c r="J23" s="90">
        <v>2014</v>
      </c>
      <c r="K23" s="79" t="s">
        <v>102</v>
      </c>
      <c r="L23" s="90"/>
      <c r="M23" s="79" t="s">
        <v>115</v>
      </c>
      <c r="N23" s="90" t="s">
        <v>119</v>
      </c>
      <c r="O23" s="24">
        <v>12</v>
      </c>
      <c r="P23" s="23">
        <v>2.1555667710000002</v>
      </c>
      <c r="Q23" s="82">
        <v>29689.349399999999</v>
      </c>
      <c r="R23" s="3"/>
      <c r="S23" s="91">
        <v>0</v>
      </c>
      <c r="T23" s="24">
        <v>0</v>
      </c>
      <c r="U23" s="23">
        <v>0</v>
      </c>
      <c r="V23" s="24">
        <v>2.1561807989999999</v>
      </c>
      <c r="W23" s="23">
        <v>2.1555667710000002</v>
      </c>
      <c r="X23" s="24">
        <v>2.1203805120000001</v>
      </c>
      <c r="Y23" s="23">
        <v>2.105243492</v>
      </c>
      <c r="Z23" s="24">
        <v>2.0901064709999999</v>
      </c>
      <c r="AA23" s="23">
        <v>2.0901064709999999</v>
      </c>
      <c r="AB23" s="24">
        <v>2.0486797870000002</v>
      </c>
      <c r="AC23" s="23">
        <v>2.0486797870000002</v>
      </c>
      <c r="AD23" s="24">
        <v>1.8957281349999999</v>
      </c>
      <c r="AE23" s="23">
        <v>1.8957281349999999</v>
      </c>
      <c r="AF23" s="105">
        <v>1.7131908410000001</v>
      </c>
      <c r="AG23" s="23">
        <v>1.7131908410000001</v>
      </c>
      <c r="AH23" s="24">
        <v>1.427037047</v>
      </c>
      <c r="AI23" s="23">
        <v>1.427037047</v>
      </c>
      <c r="AJ23" s="24">
        <v>0.93443706800000004</v>
      </c>
      <c r="AK23" s="23">
        <v>0.81799957199999995</v>
      </c>
      <c r="AL23" s="24">
        <v>0.81799957199999995</v>
      </c>
      <c r="AM23" s="23">
        <v>0.81799957199999995</v>
      </c>
      <c r="AN23" s="24">
        <v>0.81799957199999995</v>
      </c>
      <c r="AO23" s="23">
        <v>0.81799957199999995</v>
      </c>
      <c r="AP23" s="24">
        <v>0</v>
      </c>
      <c r="AQ23" s="23">
        <v>0</v>
      </c>
      <c r="AR23" s="24">
        <v>0</v>
      </c>
      <c r="AS23" s="23">
        <v>0</v>
      </c>
      <c r="AT23" s="24">
        <v>0</v>
      </c>
      <c r="AU23" s="23">
        <v>0</v>
      </c>
      <c r="AV23" s="82">
        <v>0</v>
      </c>
      <c r="AW23" s="3"/>
      <c r="AX23" s="91">
        <v>0</v>
      </c>
      <c r="AY23" s="24">
        <v>0</v>
      </c>
      <c r="AZ23" s="23">
        <v>0</v>
      </c>
      <c r="BA23" s="24">
        <v>14850.653410000001</v>
      </c>
      <c r="BB23" s="23">
        <v>14838.696029999999</v>
      </c>
      <c r="BC23" s="24">
        <v>14162.78449</v>
      </c>
      <c r="BD23" s="23">
        <v>13872.658359999999</v>
      </c>
      <c r="BE23" s="24">
        <v>13582.53213</v>
      </c>
      <c r="BF23" s="23">
        <v>13582.53213</v>
      </c>
      <c r="BG23" s="24">
        <v>12787.816129999999</v>
      </c>
      <c r="BH23" s="23">
        <v>12475.002409999999</v>
      </c>
      <c r="BI23" s="24">
        <v>9538.1743200000001</v>
      </c>
      <c r="BJ23" s="23">
        <v>9538.1743200000001</v>
      </c>
      <c r="BK23" s="105">
        <v>8033.105896</v>
      </c>
      <c r="BL23" s="23">
        <v>8033.105896</v>
      </c>
      <c r="BM23" s="24">
        <v>7081.875</v>
      </c>
      <c r="BN23" s="23">
        <v>7081.875</v>
      </c>
      <c r="BO23" s="24">
        <v>3031.875</v>
      </c>
      <c r="BP23" s="23">
        <v>2070</v>
      </c>
      <c r="BQ23" s="24">
        <v>2070</v>
      </c>
      <c r="BR23" s="23">
        <v>2070</v>
      </c>
      <c r="BS23" s="24">
        <v>2070</v>
      </c>
      <c r="BT23" s="23">
        <v>2070</v>
      </c>
      <c r="BU23" s="24">
        <v>0</v>
      </c>
      <c r="BV23" s="23">
        <v>0</v>
      </c>
      <c r="BW23" s="24">
        <v>0</v>
      </c>
      <c r="BX23" s="23">
        <v>0</v>
      </c>
      <c r="BY23" s="24">
        <v>0</v>
      </c>
      <c r="BZ23" s="23">
        <v>0</v>
      </c>
      <c r="CA23" s="82">
        <v>0</v>
      </c>
      <c r="CB23" s="14"/>
    </row>
    <row r="24" spans="2:80" x14ac:dyDescent="0.35">
      <c r="B24" s="2"/>
      <c r="C24" s="44">
        <f t="shared" si="0"/>
        <v>18</v>
      </c>
      <c r="D24" s="86" t="s">
        <v>46</v>
      </c>
      <c r="E24" s="87" t="s">
        <v>63</v>
      </c>
      <c r="F24" s="86" t="s">
        <v>75</v>
      </c>
      <c r="G24" s="87" t="s">
        <v>65</v>
      </c>
      <c r="H24" s="86" t="s">
        <v>66</v>
      </c>
      <c r="I24" s="87" t="s">
        <v>82</v>
      </c>
      <c r="J24" s="86">
        <v>2013</v>
      </c>
      <c r="K24" s="87" t="s">
        <v>102</v>
      </c>
      <c r="L24" s="86"/>
      <c r="M24" s="87" t="s">
        <v>112</v>
      </c>
      <c r="N24" s="86" t="s">
        <v>113</v>
      </c>
      <c r="O24" s="62">
        <v>9</v>
      </c>
      <c r="P24" s="61">
        <v>2.235837541</v>
      </c>
      <c r="Q24" s="88">
        <v>8405.5314779</v>
      </c>
      <c r="R24" s="3"/>
      <c r="S24" s="89">
        <v>0</v>
      </c>
      <c r="T24" s="62">
        <v>0</v>
      </c>
      <c r="U24" s="61">
        <v>2.235837541</v>
      </c>
      <c r="V24" s="62">
        <v>2.235837541</v>
      </c>
      <c r="W24" s="61">
        <v>2.235837541</v>
      </c>
      <c r="X24" s="62">
        <v>2.235837541</v>
      </c>
      <c r="Y24" s="61">
        <v>2.235837541</v>
      </c>
      <c r="Z24" s="62">
        <v>2.235837541</v>
      </c>
      <c r="AA24" s="61">
        <v>2.235837541</v>
      </c>
      <c r="AB24" s="62">
        <v>2.235837541</v>
      </c>
      <c r="AC24" s="61">
        <v>2.235837541</v>
      </c>
      <c r="AD24" s="62">
        <v>2.235837541</v>
      </c>
      <c r="AE24" s="61">
        <v>2.235837541</v>
      </c>
      <c r="AF24" s="105">
        <v>2.235837541</v>
      </c>
      <c r="AG24" s="61">
        <v>2.235837541</v>
      </c>
      <c r="AH24" s="62">
        <v>2.235837541</v>
      </c>
      <c r="AI24" s="61">
        <v>2.235837541</v>
      </c>
      <c r="AJ24" s="62">
        <v>2.235837541</v>
      </c>
      <c r="AK24" s="61">
        <v>2.235837541</v>
      </c>
      <c r="AL24" s="62">
        <v>2.235837541</v>
      </c>
      <c r="AM24" s="61">
        <v>2.103495825</v>
      </c>
      <c r="AN24" s="62">
        <v>0</v>
      </c>
      <c r="AO24" s="61">
        <v>0</v>
      </c>
      <c r="AP24" s="62">
        <v>0</v>
      </c>
      <c r="AQ24" s="61">
        <v>0</v>
      </c>
      <c r="AR24" s="62">
        <v>0</v>
      </c>
      <c r="AS24" s="61">
        <v>0</v>
      </c>
      <c r="AT24" s="62">
        <v>0</v>
      </c>
      <c r="AU24" s="61">
        <v>0</v>
      </c>
      <c r="AV24" s="88">
        <v>0</v>
      </c>
      <c r="AW24" s="3"/>
      <c r="AX24" s="89">
        <v>0</v>
      </c>
      <c r="AY24" s="62">
        <v>0</v>
      </c>
      <c r="AZ24" s="61">
        <v>4202.7657393999998</v>
      </c>
      <c r="BA24" s="62">
        <v>4202.7657393999998</v>
      </c>
      <c r="BB24" s="61">
        <v>4202.7657393999998</v>
      </c>
      <c r="BC24" s="62">
        <v>4202.7657393999998</v>
      </c>
      <c r="BD24" s="61">
        <v>4202.7657393999998</v>
      </c>
      <c r="BE24" s="62">
        <v>4202.7657393999998</v>
      </c>
      <c r="BF24" s="61">
        <v>4202.7657393999998</v>
      </c>
      <c r="BG24" s="62">
        <v>4202.7657393999998</v>
      </c>
      <c r="BH24" s="61">
        <v>4202.7657393999998</v>
      </c>
      <c r="BI24" s="62">
        <v>4202.7657393999998</v>
      </c>
      <c r="BJ24" s="61">
        <v>4202.7657393999998</v>
      </c>
      <c r="BK24" s="105">
        <v>4202.7657393999998</v>
      </c>
      <c r="BL24" s="61">
        <v>4202.7657393999998</v>
      </c>
      <c r="BM24" s="62">
        <v>4202.7657393999998</v>
      </c>
      <c r="BN24" s="61">
        <v>4202.7657393999998</v>
      </c>
      <c r="BO24" s="62">
        <v>4202.7657393999998</v>
      </c>
      <c r="BP24" s="61">
        <v>4202.7657393999998</v>
      </c>
      <c r="BQ24" s="62">
        <v>4202.7657393999998</v>
      </c>
      <c r="BR24" s="61">
        <v>4084.4185750000001</v>
      </c>
      <c r="BS24" s="62">
        <v>0</v>
      </c>
      <c r="BT24" s="61">
        <v>0</v>
      </c>
      <c r="BU24" s="62">
        <v>0</v>
      </c>
      <c r="BV24" s="61">
        <v>0</v>
      </c>
      <c r="BW24" s="62">
        <v>0</v>
      </c>
      <c r="BX24" s="61">
        <v>0</v>
      </c>
      <c r="BY24" s="62">
        <v>0</v>
      </c>
      <c r="BZ24" s="61">
        <v>0</v>
      </c>
      <c r="CA24" s="88">
        <v>0</v>
      </c>
      <c r="CB24" s="14"/>
    </row>
    <row r="25" spans="2:80" x14ac:dyDescent="0.35">
      <c r="B25" s="2"/>
      <c r="C25" s="21">
        <f t="shared" si="0"/>
        <v>19</v>
      </c>
      <c r="D25" s="90" t="s">
        <v>46</v>
      </c>
      <c r="E25" s="79" t="s">
        <v>63</v>
      </c>
      <c r="F25" s="90" t="s">
        <v>75</v>
      </c>
      <c r="G25" s="79" t="s">
        <v>65</v>
      </c>
      <c r="H25" s="90" t="s">
        <v>66</v>
      </c>
      <c r="I25" s="79" t="s">
        <v>67</v>
      </c>
      <c r="J25" s="90">
        <v>2014</v>
      </c>
      <c r="K25" s="79" t="s">
        <v>102</v>
      </c>
      <c r="L25" s="90"/>
      <c r="M25" s="79" t="s">
        <v>115</v>
      </c>
      <c r="N25" s="90" t="s">
        <v>113</v>
      </c>
      <c r="O25" s="24">
        <v>245</v>
      </c>
      <c r="P25" s="23">
        <v>53.048507436000001</v>
      </c>
      <c r="Q25" s="82">
        <v>99498.235819000009</v>
      </c>
      <c r="R25" s="3"/>
      <c r="S25" s="91">
        <v>0</v>
      </c>
      <c r="T25" s="24">
        <v>0</v>
      </c>
      <c r="U25" s="23">
        <v>0</v>
      </c>
      <c r="V25" s="24">
        <v>53.048507436000001</v>
      </c>
      <c r="W25" s="23">
        <v>53.048507436000001</v>
      </c>
      <c r="X25" s="24">
        <v>53.048507436000001</v>
      </c>
      <c r="Y25" s="23">
        <v>53.048507436000001</v>
      </c>
      <c r="Z25" s="24">
        <v>53.048507436000001</v>
      </c>
      <c r="AA25" s="23">
        <v>53.048507436000001</v>
      </c>
      <c r="AB25" s="24">
        <v>53.048507436000001</v>
      </c>
      <c r="AC25" s="23">
        <v>53.048507436000001</v>
      </c>
      <c r="AD25" s="24">
        <v>53.048507436000001</v>
      </c>
      <c r="AE25" s="23">
        <v>53.048507436000001</v>
      </c>
      <c r="AF25" s="105">
        <v>53.048507436000001</v>
      </c>
      <c r="AG25" s="23">
        <v>53.048507436000001</v>
      </c>
      <c r="AH25" s="24">
        <v>53.048507436000001</v>
      </c>
      <c r="AI25" s="23">
        <v>53.048507436000001</v>
      </c>
      <c r="AJ25" s="24">
        <v>53.048507436000001</v>
      </c>
      <c r="AK25" s="23">
        <v>53.048507436000001</v>
      </c>
      <c r="AL25" s="24">
        <v>53.048507436000001</v>
      </c>
      <c r="AM25" s="23">
        <v>53.048507436000001</v>
      </c>
      <c r="AN25" s="24">
        <v>49.076353810000001</v>
      </c>
      <c r="AO25" s="23">
        <v>0</v>
      </c>
      <c r="AP25" s="24">
        <v>0</v>
      </c>
      <c r="AQ25" s="23">
        <v>0</v>
      </c>
      <c r="AR25" s="24">
        <v>0</v>
      </c>
      <c r="AS25" s="23">
        <v>0</v>
      </c>
      <c r="AT25" s="24">
        <v>0</v>
      </c>
      <c r="AU25" s="23">
        <v>0</v>
      </c>
      <c r="AV25" s="82">
        <v>0</v>
      </c>
      <c r="AW25" s="3"/>
      <c r="AX25" s="91">
        <v>0</v>
      </c>
      <c r="AY25" s="24">
        <v>0</v>
      </c>
      <c r="AZ25" s="23">
        <v>0</v>
      </c>
      <c r="BA25" s="24">
        <v>99498.235819000009</v>
      </c>
      <c r="BB25" s="23">
        <v>99498.235819000009</v>
      </c>
      <c r="BC25" s="24">
        <v>99498.235819000009</v>
      </c>
      <c r="BD25" s="23">
        <v>99498.235819000009</v>
      </c>
      <c r="BE25" s="24">
        <v>99498.235819000009</v>
      </c>
      <c r="BF25" s="23">
        <v>99498.235819000009</v>
      </c>
      <c r="BG25" s="24">
        <v>99498.235819000009</v>
      </c>
      <c r="BH25" s="23">
        <v>99498.235819000009</v>
      </c>
      <c r="BI25" s="24">
        <v>99498.235819000009</v>
      </c>
      <c r="BJ25" s="23">
        <v>99498.235819000009</v>
      </c>
      <c r="BK25" s="105">
        <v>99498.235819000009</v>
      </c>
      <c r="BL25" s="23">
        <v>99498.235819000009</v>
      </c>
      <c r="BM25" s="24">
        <v>99498.235819000009</v>
      </c>
      <c r="BN25" s="23">
        <v>99498.235819000009</v>
      </c>
      <c r="BO25" s="24">
        <v>99498.235819000009</v>
      </c>
      <c r="BP25" s="23">
        <v>99498.235819000009</v>
      </c>
      <c r="BQ25" s="24">
        <v>99498.235819000009</v>
      </c>
      <c r="BR25" s="23">
        <v>99498.235819000009</v>
      </c>
      <c r="BS25" s="24">
        <v>95946.119879999998</v>
      </c>
      <c r="BT25" s="23">
        <v>0</v>
      </c>
      <c r="BU25" s="24">
        <v>0</v>
      </c>
      <c r="BV25" s="23">
        <v>0</v>
      </c>
      <c r="BW25" s="24">
        <v>0</v>
      </c>
      <c r="BX25" s="23">
        <v>0</v>
      </c>
      <c r="BY25" s="24">
        <v>0</v>
      </c>
      <c r="BZ25" s="23">
        <v>0</v>
      </c>
      <c r="CA25" s="82">
        <v>0</v>
      </c>
      <c r="CB25" s="14"/>
    </row>
    <row r="26" spans="2:80" s="109" customFormat="1" x14ac:dyDescent="0.35">
      <c r="B26" s="110"/>
      <c r="C26" s="111">
        <f t="shared" si="0"/>
        <v>20</v>
      </c>
      <c r="D26" s="112" t="s">
        <v>46</v>
      </c>
      <c r="E26" s="112" t="s">
        <v>120</v>
      </c>
      <c r="F26" s="112" t="s">
        <v>121</v>
      </c>
      <c r="G26" s="112" t="s">
        <v>65</v>
      </c>
      <c r="H26" s="112" t="s">
        <v>122</v>
      </c>
      <c r="I26" s="112" t="s">
        <v>67</v>
      </c>
      <c r="J26" s="112">
        <v>2011</v>
      </c>
      <c r="K26" s="112" t="s">
        <v>102</v>
      </c>
      <c r="L26" s="112"/>
      <c r="M26" s="112" t="s">
        <v>115</v>
      </c>
      <c r="N26" s="112" t="s">
        <v>86</v>
      </c>
      <c r="O26" s="105">
        <v>1</v>
      </c>
      <c r="P26" s="105">
        <v>872.64</v>
      </c>
      <c r="Q26" s="113">
        <v>17898296</v>
      </c>
      <c r="R26" s="100"/>
      <c r="S26" s="114">
        <v>872.64</v>
      </c>
      <c r="T26" s="105">
        <v>872.64</v>
      </c>
      <c r="U26" s="105">
        <v>872.64</v>
      </c>
      <c r="V26" s="105">
        <v>872.64</v>
      </c>
      <c r="W26" s="105">
        <v>872.64</v>
      </c>
      <c r="X26" s="105">
        <v>872.64</v>
      </c>
      <c r="Y26" s="105">
        <v>872.64</v>
      </c>
      <c r="Z26" s="105">
        <v>872.64</v>
      </c>
      <c r="AA26" s="105">
        <v>872.64</v>
      </c>
      <c r="AB26" s="105">
        <v>872.64</v>
      </c>
      <c r="AC26" s="105">
        <v>872.64</v>
      </c>
      <c r="AD26" s="105">
        <v>872.64</v>
      </c>
      <c r="AE26" s="105">
        <v>872.64</v>
      </c>
      <c r="AF26" s="105">
        <v>872.64</v>
      </c>
      <c r="AG26" s="105">
        <v>872.64</v>
      </c>
      <c r="AH26" s="105">
        <v>872.64</v>
      </c>
      <c r="AI26" s="105">
        <v>872.64</v>
      </c>
      <c r="AJ26" s="105">
        <v>872.64</v>
      </c>
      <c r="AK26" s="105">
        <v>872.64</v>
      </c>
      <c r="AL26" s="105">
        <v>872.64</v>
      </c>
      <c r="AM26" s="105">
        <v>0</v>
      </c>
      <c r="AN26" s="105">
        <v>0</v>
      </c>
      <c r="AO26" s="105">
        <v>0</v>
      </c>
      <c r="AP26" s="105">
        <v>0</v>
      </c>
      <c r="AQ26" s="105">
        <v>0</v>
      </c>
      <c r="AR26" s="105">
        <v>0</v>
      </c>
      <c r="AS26" s="105">
        <v>0</v>
      </c>
      <c r="AT26" s="105">
        <v>0</v>
      </c>
      <c r="AU26" s="105">
        <v>0</v>
      </c>
      <c r="AV26" s="113">
        <v>0</v>
      </c>
      <c r="AW26" s="100"/>
      <c r="AX26" s="114">
        <v>4474574</v>
      </c>
      <c r="AY26" s="105">
        <v>4474574</v>
      </c>
      <c r="AZ26" s="105">
        <v>4474574</v>
      </c>
      <c r="BA26" s="105">
        <v>4474574</v>
      </c>
      <c r="BB26" s="105">
        <v>4474574</v>
      </c>
      <c r="BC26" s="105">
        <v>4474574</v>
      </c>
      <c r="BD26" s="105">
        <v>4474574</v>
      </c>
      <c r="BE26" s="105">
        <v>4474574</v>
      </c>
      <c r="BF26" s="105">
        <v>4474574</v>
      </c>
      <c r="BG26" s="105">
        <v>4474574</v>
      </c>
      <c r="BH26" s="105">
        <v>4474574</v>
      </c>
      <c r="BI26" s="105">
        <v>4474574</v>
      </c>
      <c r="BJ26" s="105">
        <v>4474574</v>
      </c>
      <c r="BK26" s="105">
        <v>4474574</v>
      </c>
      <c r="BL26" s="105">
        <v>4474574</v>
      </c>
      <c r="BM26" s="105">
        <v>4474574</v>
      </c>
      <c r="BN26" s="105">
        <v>4474574</v>
      </c>
      <c r="BO26" s="105">
        <v>4474574</v>
      </c>
      <c r="BP26" s="105">
        <v>4474574</v>
      </c>
      <c r="BQ26" s="105">
        <v>4474574</v>
      </c>
      <c r="BR26" s="105">
        <v>0</v>
      </c>
      <c r="BS26" s="105">
        <v>0</v>
      </c>
      <c r="BT26" s="105">
        <v>0</v>
      </c>
      <c r="BU26" s="105">
        <v>0</v>
      </c>
      <c r="BV26" s="105">
        <v>0</v>
      </c>
      <c r="BW26" s="105">
        <v>0</v>
      </c>
      <c r="BX26" s="105">
        <v>0</v>
      </c>
      <c r="BY26" s="105">
        <v>0</v>
      </c>
      <c r="BZ26" s="105">
        <v>0</v>
      </c>
      <c r="CA26" s="113">
        <v>0</v>
      </c>
      <c r="CB26" s="115"/>
    </row>
    <row r="27" spans="2:80" x14ac:dyDescent="0.35">
      <c r="B27" s="2"/>
      <c r="C27" s="21">
        <f t="shared" si="0"/>
        <v>21</v>
      </c>
      <c r="D27" s="90" t="s">
        <v>46</v>
      </c>
      <c r="E27" s="79" t="s">
        <v>122</v>
      </c>
      <c r="F27" s="90" t="s">
        <v>123</v>
      </c>
      <c r="G27" s="79" t="s">
        <v>65</v>
      </c>
      <c r="H27" s="90" t="s">
        <v>122</v>
      </c>
      <c r="I27" s="79" t="s">
        <v>82</v>
      </c>
      <c r="J27" s="90">
        <v>2014</v>
      </c>
      <c r="K27" s="79" t="s">
        <v>102</v>
      </c>
      <c r="L27" s="90"/>
      <c r="M27" s="79" t="s">
        <v>115</v>
      </c>
      <c r="N27" s="90" t="s">
        <v>115</v>
      </c>
      <c r="O27" s="24"/>
      <c r="P27" s="23">
        <v>126.4788496</v>
      </c>
      <c r="Q27" s="82">
        <v>0</v>
      </c>
      <c r="R27" s="3"/>
      <c r="S27" s="91">
        <v>0</v>
      </c>
      <c r="T27" s="24">
        <v>0</v>
      </c>
      <c r="U27" s="23">
        <v>0</v>
      </c>
      <c r="V27" s="24">
        <v>126.4788496</v>
      </c>
      <c r="W27" s="23">
        <v>0</v>
      </c>
      <c r="X27" s="24">
        <v>0</v>
      </c>
      <c r="Y27" s="23">
        <v>0</v>
      </c>
      <c r="Z27" s="24">
        <v>0</v>
      </c>
      <c r="AA27" s="23">
        <v>0</v>
      </c>
      <c r="AB27" s="24">
        <v>0</v>
      </c>
      <c r="AC27" s="23">
        <v>0</v>
      </c>
      <c r="AD27" s="24">
        <v>0</v>
      </c>
      <c r="AE27" s="23">
        <v>0</v>
      </c>
      <c r="AF27" s="105">
        <v>0</v>
      </c>
      <c r="AG27" s="23">
        <v>0</v>
      </c>
      <c r="AH27" s="24">
        <v>0</v>
      </c>
      <c r="AI27" s="23">
        <v>0</v>
      </c>
      <c r="AJ27" s="24">
        <v>0</v>
      </c>
      <c r="AK27" s="23">
        <v>0</v>
      </c>
      <c r="AL27" s="24">
        <v>0</v>
      </c>
      <c r="AM27" s="23">
        <v>0</v>
      </c>
      <c r="AN27" s="24">
        <v>0</v>
      </c>
      <c r="AO27" s="23">
        <v>0</v>
      </c>
      <c r="AP27" s="24">
        <v>0</v>
      </c>
      <c r="AQ27" s="23">
        <v>0</v>
      </c>
      <c r="AR27" s="24">
        <v>0</v>
      </c>
      <c r="AS27" s="23">
        <v>0</v>
      </c>
      <c r="AT27" s="24">
        <v>0</v>
      </c>
      <c r="AU27" s="23">
        <v>0</v>
      </c>
      <c r="AV27" s="82">
        <v>0</v>
      </c>
      <c r="AW27" s="3"/>
      <c r="AX27" s="91">
        <v>0</v>
      </c>
      <c r="AY27" s="24">
        <v>0</v>
      </c>
      <c r="AZ27" s="23">
        <v>0</v>
      </c>
      <c r="BA27" s="24">
        <v>0</v>
      </c>
      <c r="BB27" s="23">
        <v>0</v>
      </c>
      <c r="BC27" s="24">
        <v>0</v>
      </c>
      <c r="BD27" s="23">
        <v>0</v>
      </c>
      <c r="BE27" s="24">
        <v>0</v>
      </c>
      <c r="BF27" s="23">
        <v>0</v>
      </c>
      <c r="BG27" s="24">
        <v>0</v>
      </c>
      <c r="BH27" s="23">
        <v>0</v>
      </c>
      <c r="BI27" s="24">
        <v>0</v>
      </c>
      <c r="BJ27" s="23">
        <v>0</v>
      </c>
      <c r="BK27" s="105">
        <v>0</v>
      </c>
      <c r="BL27" s="23">
        <v>0</v>
      </c>
      <c r="BM27" s="24">
        <v>0</v>
      </c>
      <c r="BN27" s="23">
        <v>0</v>
      </c>
      <c r="BO27" s="24">
        <v>0</v>
      </c>
      <c r="BP27" s="23">
        <v>0</v>
      </c>
      <c r="BQ27" s="24">
        <v>0</v>
      </c>
      <c r="BR27" s="23">
        <v>0</v>
      </c>
      <c r="BS27" s="24">
        <v>0</v>
      </c>
      <c r="BT27" s="23">
        <v>0</v>
      </c>
      <c r="BU27" s="24">
        <v>0</v>
      </c>
      <c r="BV27" s="23">
        <v>0</v>
      </c>
      <c r="BW27" s="24">
        <v>0</v>
      </c>
      <c r="BX27" s="23">
        <v>0</v>
      </c>
      <c r="BY27" s="24">
        <v>0</v>
      </c>
      <c r="BZ27" s="23">
        <v>0</v>
      </c>
      <c r="CA27" s="82">
        <v>0</v>
      </c>
      <c r="CB27" s="14"/>
    </row>
    <row r="28" spans="2:80" x14ac:dyDescent="0.35">
      <c r="B28" s="2"/>
      <c r="C28" s="44">
        <f t="shared" si="0"/>
        <v>22</v>
      </c>
      <c r="D28" s="86" t="s">
        <v>62</v>
      </c>
      <c r="E28" s="87" t="s">
        <v>79</v>
      </c>
      <c r="F28" s="86" t="s">
        <v>124</v>
      </c>
      <c r="G28" s="87" t="s">
        <v>65</v>
      </c>
      <c r="H28" s="86" t="s">
        <v>114</v>
      </c>
      <c r="I28" s="87" t="s">
        <v>82</v>
      </c>
      <c r="J28" s="86">
        <v>2014</v>
      </c>
      <c r="K28" s="87" t="s">
        <v>102</v>
      </c>
      <c r="L28" s="86"/>
      <c r="M28" s="87" t="s">
        <v>115</v>
      </c>
      <c r="N28" s="86" t="s">
        <v>84</v>
      </c>
      <c r="O28" s="62">
        <v>1</v>
      </c>
      <c r="P28" s="61"/>
      <c r="Q28" s="88"/>
      <c r="R28" s="3"/>
      <c r="S28" s="89">
        <v>0</v>
      </c>
      <c r="T28" s="62">
        <v>0</v>
      </c>
      <c r="U28" s="61">
        <v>0</v>
      </c>
      <c r="V28" s="62">
        <v>35.488289999999999</v>
      </c>
      <c r="W28" s="61">
        <v>0</v>
      </c>
      <c r="X28" s="62">
        <v>0</v>
      </c>
      <c r="Y28" s="61">
        <v>0</v>
      </c>
      <c r="Z28" s="62">
        <v>0</v>
      </c>
      <c r="AA28" s="61">
        <v>0</v>
      </c>
      <c r="AB28" s="62">
        <v>0</v>
      </c>
      <c r="AC28" s="61">
        <v>0</v>
      </c>
      <c r="AD28" s="62">
        <v>0</v>
      </c>
      <c r="AE28" s="61">
        <v>0</v>
      </c>
      <c r="AF28" s="105">
        <v>0</v>
      </c>
      <c r="AG28" s="61">
        <v>0</v>
      </c>
      <c r="AH28" s="62">
        <v>0</v>
      </c>
      <c r="AI28" s="61">
        <v>0</v>
      </c>
      <c r="AJ28" s="62">
        <v>0</v>
      </c>
      <c r="AK28" s="61">
        <v>0</v>
      </c>
      <c r="AL28" s="62">
        <v>0</v>
      </c>
      <c r="AM28" s="61">
        <v>0</v>
      </c>
      <c r="AN28" s="62">
        <v>0</v>
      </c>
      <c r="AO28" s="61">
        <v>0</v>
      </c>
      <c r="AP28" s="62">
        <v>0</v>
      </c>
      <c r="AQ28" s="61">
        <v>0</v>
      </c>
      <c r="AR28" s="62">
        <v>0</v>
      </c>
      <c r="AS28" s="61">
        <v>0</v>
      </c>
      <c r="AT28" s="62">
        <v>0</v>
      </c>
      <c r="AU28" s="61">
        <v>0</v>
      </c>
      <c r="AV28" s="88">
        <v>0</v>
      </c>
      <c r="AW28" s="3"/>
      <c r="AX28" s="89">
        <v>0</v>
      </c>
      <c r="AY28" s="62">
        <v>0</v>
      </c>
      <c r="AZ28" s="61">
        <v>0</v>
      </c>
      <c r="BA28" s="62">
        <v>0</v>
      </c>
      <c r="BB28" s="61">
        <v>0</v>
      </c>
      <c r="BC28" s="62">
        <v>0</v>
      </c>
      <c r="BD28" s="61">
        <v>0</v>
      </c>
      <c r="BE28" s="62">
        <v>0</v>
      </c>
      <c r="BF28" s="61">
        <v>0</v>
      </c>
      <c r="BG28" s="62">
        <v>0</v>
      </c>
      <c r="BH28" s="61">
        <v>0</v>
      </c>
      <c r="BI28" s="62">
        <v>0</v>
      </c>
      <c r="BJ28" s="61">
        <v>0</v>
      </c>
      <c r="BK28" s="105">
        <v>0</v>
      </c>
      <c r="BL28" s="61">
        <v>0</v>
      </c>
      <c r="BM28" s="62">
        <v>0</v>
      </c>
      <c r="BN28" s="61">
        <v>0</v>
      </c>
      <c r="BO28" s="62">
        <v>0</v>
      </c>
      <c r="BP28" s="61">
        <v>0</v>
      </c>
      <c r="BQ28" s="62">
        <v>0</v>
      </c>
      <c r="BR28" s="61">
        <v>0</v>
      </c>
      <c r="BS28" s="62">
        <v>0</v>
      </c>
      <c r="BT28" s="61">
        <v>0</v>
      </c>
      <c r="BU28" s="62">
        <v>0</v>
      </c>
      <c r="BV28" s="61">
        <v>0</v>
      </c>
      <c r="BW28" s="62">
        <v>0</v>
      </c>
      <c r="BX28" s="61">
        <v>0</v>
      </c>
      <c r="BY28" s="62">
        <v>0</v>
      </c>
      <c r="BZ28" s="61">
        <v>0</v>
      </c>
      <c r="CA28" s="88">
        <v>0</v>
      </c>
      <c r="CB28" s="14"/>
    </row>
    <row r="29" spans="2:80" x14ac:dyDescent="0.35">
      <c r="B29" s="2"/>
      <c r="C29" s="21">
        <f t="shared" si="0"/>
        <v>23</v>
      </c>
      <c r="D29" s="90" t="s">
        <v>62</v>
      </c>
      <c r="E29" s="79" t="s">
        <v>63</v>
      </c>
      <c r="F29" s="90" t="s">
        <v>125</v>
      </c>
      <c r="G29" s="79" t="s">
        <v>65</v>
      </c>
      <c r="H29" s="90" t="s">
        <v>66</v>
      </c>
      <c r="I29" s="79" t="s">
        <v>82</v>
      </c>
      <c r="J29" s="90">
        <v>2014</v>
      </c>
      <c r="K29" s="79" t="s">
        <v>102</v>
      </c>
      <c r="L29" s="90"/>
      <c r="M29" s="79" t="s">
        <v>115</v>
      </c>
      <c r="N29" s="90" t="s">
        <v>126</v>
      </c>
      <c r="O29" s="24">
        <v>18</v>
      </c>
      <c r="P29" s="23"/>
      <c r="Q29" s="82"/>
      <c r="R29" s="3"/>
      <c r="S29" s="91">
        <v>0</v>
      </c>
      <c r="T29" s="24">
        <v>0</v>
      </c>
      <c r="U29" s="23">
        <v>0</v>
      </c>
      <c r="V29" s="24">
        <v>8.2295079999999992</v>
      </c>
      <c r="W29" s="23">
        <v>0</v>
      </c>
      <c r="X29" s="24">
        <v>0</v>
      </c>
      <c r="Y29" s="23">
        <v>0</v>
      </c>
      <c r="Z29" s="24">
        <v>0</v>
      </c>
      <c r="AA29" s="23">
        <v>0</v>
      </c>
      <c r="AB29" s="24">
        <v>0</v>
      </c>
      <c r="AC29" s="23">
        <v>0</v>
      </c>
      <c r="AD29" s="24">
        <v>0</v>
      </c>
      <c r="AE29" s="23">
        <v>0</v>
      </c>
      <c r="AF29" s="105">
        <v>0</v>
      </c>
      <c r="AG29" s="23">
        <v>0</v>
      </c>
      <c r="AH29" s="24">
        <v>0</v>
      </c>
      <c r="AI29" s="23">
        <v>0</v>
      </c>
      <c r="AJ29" s="24">
        <v>0</v>
      </c>
      <c r="AK29" s="23">
        <v>0</v>
      </c>
      <c r="AL29" s="24">
        <v>0</v>
      </c>
      <c r="AM29" s="23">
        <v>0</v>
      </c>
      <c r="AN29" s="24">
        <v>0</v>
      </c>
      <c r="AO29" s="23">
        <v>0</v>
      </c>
      <c r="AP29" s="24">
        <v>0</v>
      </c>
      <c r="AQ29" s="23">
        <v>0</v>
      </c>
      <c r="AR29" s="24">
        <v>0</v>
      </c>
      <c r="AS29" s="23">
        <v>0</v>
      </c>
      <c r="AT29" s="24">
        <v>0</v>
      </c>
      <c r="AU29" s="23">
        <v>0</v>
      </c>
      <c r="AV29" s="82">
        <v>0</v>
      </c>
      <c r="AW29" s="3"/>
      <c r="AX29" s="91">
        <v>0</v>
      </c>
      <c r="AY29" s="24">
        <v>0</v>
      </c>
      <c r="AZ29" s="23">
        <v>0</v>
      </c>
      <c r="BA29" s="24">
        <v>0</v>
      </c>
      <c r="BB29" s="23">
        <v>0</v>
      </c>
      <c r="BC29" s="24">
        <v>0</v>
      </c>
      <c r="BD29" s="23">
        <v>0</v>
      </c>
      <c r="BE29" s="24">
        <v>0</v>
      </c>
      <c r="BF29" s="23">
        <v>0</v>
      </c>
      <c r="BG29" s="24">
        <v>0</v>
      </c>
      <c r="BH29" s="23">
        <v>0</v>
      </c>
      <c r="BI29" s="24">
        <v>0</v>
      </c>
      <c r="BJ29" s="23">
        <v>0</v>
      </c>
      <c r="BK29" s="105">
        <v>0</v>
      </c>
      <c r="BL29" s="23">
        <v>0</v>
      </c>
      <c r="BM29" s="24">
        <v>0</v>
      </c>
      <c r="BN29" s="23">
        <v>0</v>
      </c>
      <c r="BO29" s="24">
        <v>0</v>
      </c>
      <c r="BP29" s="23">
        <v>0</v>
      </c>
      <c r="BQ29" s="24">
        <v>0</v>
      </c>
      <c r="BR29" s="23">
        <v>0</v>
      </c>
      <c r="BS29" s="24">
        <v>0</v>
      </c>
      <c r="BT29" s="23">
        <v>0</v>
      </c>
      <c r="BU29" s="24">
        <v>0</v>
      </c>
      <c r="BV29" s="23">
        <v>0</v>
      </c>
      <c r="BW29" s="24">
        <v>0</v>
      </c>
      <c r="BX29" s="23">
        <v>0</v>
      </c>
      <c r="BY29" s="24">
        <v>0</v>
      </c>
      <c r="BZ29" s="23">
        <v>0</v>
      </c>
      <c r="CA29" s="82">
        <v>0</v>
      </c>
      <c r="CB29" s="14"/>
    </row>
    <row r="30" spans="2:80" x14ac:dyDescent="0.35">
      <c r="B30" s="2"/>
      <c r="C30" s="57">
        <f t="shared" si="0"/>
        <v>24</v>
      </c>
      <c r="D30" s="92" t="s">
        <v>62</v>
      </c>
      <c r="E30" s="93" t="s">
        <v>88</v>
      </c>
      <c r="F30" s="92" t="s">
        <v>89</v>
      </c>
      <c r="G30" s="93" t="s">
        <v>65</v>
      </c>
      <c r="H30" s="92" t="s">
        <v>88</v>
      </c>
      <c r="I30" s="93" t="s">
        <v>82</v>
      </c>
      <c r="J30" s="92">
        <v>2014</v>
      </c>
      <c r="K30" s="93" t="s">
        <v>102</v>
      </c>
      <c r="L30" s="92"/>
      <c r="M30" s="93" t="s">
        <v>115</v>
      </c>
      <c r="N30" s="92" t="s">
        <v>84</v>
      </c>
      <c r="O30" s="66">
        <v>2</v>
      </c>
      <c r="P30" s="65"/>
      <c r="Q30" s="94"/>
      <c r="R30" s="3"/>
      <c r="S30" s="95">
        <v>0</v>
      </c>
      <c r="T30" s="66">
        <v>0</v>
      </c>
      <c r="U30" s="65">
        <v>0</v>
      </c>
      <c r="V30" s="66">
        <v>436.4676</v>
      </c>
      <c r="W30" s="65">
        <v>0</v>
      </c>
      <c r="X30" s="66">
        <v>0</v>
      </c>
      <c r="Y30" s="65">
        <v>0</v>
      </c>
      <c r="Z30" s="66">
        <v>0</v>
      </c>
      <c r="AA30" s="65">
        <v>0</v>
      </c>
      <c r="AB30" s="66">
        <v>0</v>
      </c>
      <c r="AC30" s="65">
        <v>0</v>
      </c>
      <c r="AD30" s="66">
        <v>0</v>
      </c>
      <c r="AE30" s="65">
        <v>0</v>
      </c>
      <c r="AF30" s="106">
        <v>0</v>
      </c>
      <c r="AG30" s="65">
        <v>0</v>
      </c>
      <c r="AH30" s="66">
        <v>0</v>
      </c>
      <c r="AI30" s="65">
        <v>0</v>
      </c>
      <c r="AJ30" s="66">
        <v>0</v>
      </c>
      <c r="AK30" s="65">
        <v>0</v>
      </c>
      <c r="AL30" s="66">
        <v>0</v>
      </c>
      <c r="AM30" s="65">
        <v>0</v>
      </c>
      <c r="AN30" s="66">
        <v>0</v>
      </c>
      <c r="AO30" s="65">
        <v>0</v>
      </c>
      <c r="AP30" s="66">
        <v>0</v>
      </c>
      <c r="AQ30" s="65">
        <v>0</v>
      </c>
      <c r="AR30" s="66">
        <v>0</v>
      </c>
      <c r="AS30" s="65">
        <v>0</v>
      </c>
      <c r="AT30" s="66">
        <v>0</v>
      </c>
      <c r="AU30" s="65">
        <v>0</v>
      </c>
      <c r="AV30" s="94">
        <v>0</v>
      </c>
      <c r="AW30" s="3"/>
      <c r="AX30" s="95">
        <v>0</v>
      </c>
      <c r="AY30" s="66">
        <v>0</v>
      </c>
      <c r="AZ30" s="65">
        <v>0</v>
      </c>
      <c r="BA30" s="66">
        <v>0</v>
      </c>
      <c r="BB30" s="65">
        <v>0</v>
      </c>
      <c r="BC30" s="66">
        <v>0</v>
      </c>
      <c r="BD30" s="65">
        <v>0</v>
      </c>
      <c r="BE30" s="66">
        <v>0</v>
      </c>
      <c r="BF30" s="65">
        <v>0</v>
      </c>
      <c r="BG30" s="66">
        <v>0</v>
      </c>
      <c r="BH30" s="65">
        <v>0</v>
      </c>
      <c r="BI30" s="66">
        <v>0</v>
      </c>
      <c r="BJ30" s="65">
        <v>0</v>
      </c>
      <c r="BK30" s="106">
        <v>0</v>
      </c>
      <c r="BL30" s="65">
        <v>0</v>
      </c>
      <c r="BM30" s="66">
        <v>0</v>
      </c>
      <c r="BN30" s="65">
        <v>0</v>
      </c>
      <c r="BO30" s="66">
        <v>0</v>
      </c>
      <c r="BP30" s="65">
        <v>0</v>
      </c>
      <c r="BQ30" s="66">
        <v>0</v>
      </c>
      <c r="BR30" s="65">
        <v>0</v>
      </c>
      <c r="BS30" s="66">
        <v>0</v>
      </c>
      <c r="BT30" s="65">
        <v>0</v>
      </c>
      <c r="BU30" s="66">
        <v>0</v>
      </c>
      <c r="BV30" s="65">
        <v>0</v>
      </c>
      <c r="BW30" s="66">
        <v>0</v>
      </c>
      <c r="BX30" s="65">
        <v>0</v>
      </c>
      <c r="BY30" s="66">
        <v>0</v>
      </c>
      <c r="BZ30" s="65">
        <v>0</v>
      </c>
      <c r="CA30" s="94">
        <v>0</v>
      </c>
      <c r="CB30" s="14"/>
    </row>
    <row r="31" spans="2:80" s="9" customFormat="1" ht="4.5" x14ac:dyDescent="0.35">
      <c r="B31" s="6"/>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103"/>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103"/>
      <c r="BL31" s="7"/>
      <c r="BM31" s="7"/>
      <c r="BN31" s="7"/>
      <c r="BO31" s="7"/>
      <c r="BP31" s="7"/>
      <c r="BQ31" s="7"/>
      <c r="BR31" s="7"/>
      <c r="BS31" s="7"/>
      <c r="BT31" s="7"/>
      <c r="BU31" s="7"/>
      <c r="BV31" s="7"/>
      <c r="BW31" s="7"/>
      <c r="BX31" s="7"/>
      <c r="BY31" s="7"/>
      <c r="BZ31" s="7"/>
      <c r="CA31" s="7"/>
      <c r="CB31" s="8"/>
    </row>
    <row r="32" spans="2:80" x14ac:dyDescent="0.35">
      <c r="B32" s="2"/>
      <c r="C32" s="4" t="s">
        <v>11</v>
      </c>
      <c r="D32" s="96"/>
      <c r="E32" s="96"/>
      <c r="F32" s="96"/>
      <c r="G32" s="96"/>
      <c r="H32" s="96"/>
      <c r="I32" s="96"/>
      <c r="J32" s="96"/>
      <c r="K32" s="96"/>
      <c r="L32" s="96"/>
      <c r="M32" s="96"/>
      <c r="N32" s="96"/>
      <c r="O32" s="96"/>
      <c r="P32" s="10">
        <f>SUM(P$7:P30)</f>
        <v>1297.5984988233197</v>
      </c>
      <c r="Q32" s="10">
        <f>SUM(Q$7:Q30)</f>
        <v>20144913.304614183</v>
      </c>
      <c r="R32" s="3"/>
      <c r="S32" s="10">
        <f>SUM(S$7:S30)</f>
        <v>875.64</v>
      </c>
      <c r="T32" s="10">
        <f>SUM(T$7:T30)</f>
        <v>903.94991264399994</v>
      </c>
      <c r="U32" s="10">
        <f>SUM(U$7:U30)</f>
        <v>910.33071005099998</v>
      </c>
      <c r="V32" s="10">
        <f>SUM(V$7:V30)</f>
        <v>1777.7914659213195</v>
      </c>
      <c r="W32" s="10">
        <f>SUM(W$7:W30)</f>
        <v>1165.9910252023196</v>
      </c>
      <c r="X32" s="10">
        <f>SUM(X$7:X30)</f>
        <v>1143.5826402063196</v>
      </c>
      <c r="Y32" s="10">
        <f>SUM(Y$7:Y30)</f>
        <v>1122.0914335973196</v>
      </c>
      <c r="Z32" s="10">
        <f>SUM(Z$7:Z30)</f>
        <v>1092.6041394658378</v>
      </c>
      <c r="AA32" s="10">
        <f>SUM(AA$7:AA30)</f>
        <v>1091.138209276</v>
      </c>
      <c r="AB32" s="10">
        <f>SUM(AB$7:AB30)</f>
        <v>1086.4156800619999</v>
      </c>
      <c r="AC32" s="10">
        <f>SUM(AC$7:AC30)</f>
        <v>1084.2488609949999</v>
      </c>
      <c r="AD32" s="10">
        <f>SUM(AD$7:AD30)</f>
        <v>1077.5810093380001</v>
      </c>
      <c r="AE32" s="10">
        <f>SUM(AE$7:AE30)</f>
        <v>1068.307891383</v>
      </c>
      <c r="AF32" s="107">
        <f>SUM(AF$7:AF30)</f>
        <v>1061.0258828010001</v>
      </c>
      <c r="AG32" s="10">
        <f>SUM(AG$7:AG30)</f>
        <v>1007.9439019179999</v>
      </c>
      <c r="AH32" s="10">
        <f>SUM(AH$7:AH30)</f>
        <v>965.02439279199996</v>
      </c>
      <c r="AI32" s="10">
        <f>SUM(AI$7:AI30)</f>
        <v>964.95663476100003</v>
      </c>
      <c r="AJ32" s="10">
        <f>SUM(AJ$7:AJ30)</f>
        <v>959.29943478199993</v>
      </c>
      <c r="AK32" s="10">
        <f>SUM(AK$7:AK30)</f>
        <v>955.32365529200001</v>
      </c>
      <c r="AL32" s="10">
        <f>SUM(AL$7:AL30)</f>
        <v>947.31729935099997</v>
      </c>
      <c r="AM32" s="10">
        <f>SUM(AM$7:AM30)</f>
        <v>74.544957635000003</v>
      </c>
      <c r="AN32" s="10">
        <f>SUM(AN$7:AN30)</f>
        <v>68.469308183999999</v>
      </c>
      <c r="AO32" s="10">
        <f>SUM(AO$7:AO30)</f>
        <v>14.983517888999998</v>
      </c>
      <c r="AP32" s="10">
        <f>SUM(AP$7:AP30)</f>
        <v>0</v>
      </c>
      <c r="AQ32" s="10">
        <f>SUM(AQ$7:AQ30)</f>
        <v>0</v>
      </c>
      <c r="AR32" s="10">
        <f>SUM(AR$7:AR30)</f>
        <v>0</v>
      </c>
      <c r="AS32" s="10">
        <f>SUM(AS$7:AS30)</f>
        <v>0</v>
      </c>
      <c r="AT32" s="10">
        <f>SUM(AT$7:AT30)</f>
        <v>0</v>
      </c>
      <c r="AU32" s="10">
        <f>SUM(AU$7:AU30)</f>
        <v>0</v>
      </c>
      <c r="AV32" s="10">
        <f>SUM(AV$7:AV30)</f>
        <v>0</v>
      </c>
      <c r="AW32" s="3"/>
      <c r="AX32" s="10">
        <f>SUM(AX$7:AX30)</f>
        <v>4489909.8294099998</v>
      </c>
      <c r="AY32" s="10">
        <f>SUM(AY$7:AY30)</f>
        <v>4604000.8294099998</v>
      </c>
      <c r="AZ32" s="10">
        <f>SUM(AZ$7:AZ30)</f>
        <v>4723098.8879373996</v>
      </c>
      <c r="BA32" s="10">
        <f>SUM(BA$7:BA30)</f>
        <v>6176783.3645686833</v>
      </c>
      <c r="BB32" s="10">
        <f>SUM(BB$7:BB30)</f>
        <v>6119736.6974286838</v>
      </c>
      <c r="BC32" s="10">
        <f>SUM(BC$7:BC30)</f>
        <v>6012074.8695386834</v>
      </c>
      <c r="BD32" s="10">
        <f>SUM(BD$7:BD30)</f>
        <v>5940763.3514586836</v>
      </c>
      <c r="BE32" s="10">
        <f>SUM(BE$7:BE30)</f>
        <v>5800943.4427678566</v>
      </c>
      <c r="BF32" s="10">
        <f>SUM(BF$7:BF30)</f>
        <v>5790665.4034263995</v>
      </c>
      <c r="BG32" s="10">
        <f>SUM(BG$7:BG30)</f>
        <v>5772282.2810063995</v>
      </c>
      <c r="BH32" s="10">
        <f>SUM(BH$7:BH30)</f>
        <v>5758006.7712383997</v>
      </c>
      <c r="BI32" s="10">
        <f>SUM(BI$7:BI30)</f>
        <v>5703409.3347484004</v>
      </c>
      <c r="BJ32" s="10">
        <f>SUM(BJ$7:BJ30)</f>
        <v>5630186.5822034003</v>
      </c>
      <c r="BK32" s="107">
        <f>SUM(BK$7:BK30)</f>
        <v>5558133.2621793998</v>
      </c>
      <c r="BL32" s="10">
        <f>SUM(BL$7:BL30)</f>
        <v>5311476.2424913999</v>
      </c>
      <c r="BM32" s="10">
        <f>SUM(BM$7:BM30)</f>
        <v>5041929.5261353999</v>
      </c>
      <c r="BN32" s="10">
        <f>SUM(BN$7:BN30)</f>
        <v>5038684.6387053998</v>
      </c>
      <c r="BO32" s="10">
        <f>SUM(BO$7:BO30)</f>
        <v>5001355.2514554001</v>
      </c>
      <c r="BP32" s="10">
        <f>SUM(BP$7:BP30)</f>
        <v>4915107.8077154001</v>
      </c>
      <c r="BQ32" s="10">
        <f>SUM(BQ$7:BQ30)</f>
        <v>4787602.4510334004</v>
      </c>
      <c r="BR32" s="10">
        <f>SUM(BR$7:BR30)</f>
        <v>312910.10386900004</v>
      </c>
      <c r="BS32" s="10">
        <f>SUM(BS$7:BS30)</f>
        <v>305273.56935500004</v>
      </c>
      <c r="BT32" s="10">
        <f>SUM(BT$7:BT30)</f>
        <v>198149.62006800002</v>
      </c>
      <c r="BU32" s="10">
        <f>SUM(BU$7:BU30)</f>
        <v>0</v>
      </c>
      <c r="BV32" s="10">
        <f>SUM(BV$7:BV30)</f>
        <v>0</v>
      </c>
      <c r="BW32" s="10">
        <f>SUM(BW$7:BW30)</f>
        <v>0</v>
      </c>
      <c r="BX32" s="10">
        <f>SUM(BX$7:BX30)</f>
        <v>0</v>
      </c>
      <c r="BY32" s="10">
        <f>SUM(BY$7:BY30)</f>
        <v>0</v>
      </c>
      <c r="BZ32" s="10">
        <f>SUM(BZ$7:BZ30)</f>
        <v>0</v>
      </c>
      <c r="CA32" s="10">
        <f>SUM(CA$7:CA30)</f>
        <v>0</v>
      </c>
      <c r="CB32" s="14"/>
    </row>
    <row r="33" spans="2:80" x14ac:dyDescent="0.35">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108"/>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108"/>
      <c r="BL33" s="34"/>
      <c r="BM33" s="34"/>
      <c r="BN33" s="34"/>
      <c r="BO33" s="34"/>
      <c r="BP33" s="34"/>
      <c r="BQ33" s="34"/>
      <c r="BR33" s="34"/>
      <c r="BS33" s="34"/>
      <c r="BT33" s="34"/>
      <c r="BU33" s="34"/>
      <c r="BV33" s="34"/>
      <c r="BW33" s="34"/>
      <c r="BX33" s="34"/>
      <c r="BY33" s="34"/>
      <c r="BZ33" s="34"/>
      <c r="CA33" s="34"/>
      <c r="CB33"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30 S7:AV30 AX7:CA30">
    <cfRule type="cellIs" dxfId="1" priority="1"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BO37"/>
  <sheetViews>
    <sheetView zoomScale="75" zoomScaleNormal="75" workbookViewId="0">
      <pane ySplit="6" topLeftCell="A31" activePane="bottomLeft" state="frozen"/>
      <selection pane="bottomLeft" activeCell="AK1" sqref="AK1:AW1048576"/>
    </sheetView>
  </sheetViews>
  <sheetFormatPr defaultColWidth="9.1796875" defaultRowHeight="14.5" x14ac:dyDescent="0.35"/>
  <cols>
    <col min="1" max="2" width="2.7265625" style="5" customWidth="1"/>
    <col min="3" max="3" width="4.7265625" style="5" customWidth="1"/>
    <col min="4" max="4" width="73.26953125" style="5" customWidth="1"/>
    <col min="5" max="5" width="1.1796875" style="5" customWidth="1"/>
    <col min="6" max="9" width="3.26953125" style="5" customWidth="1"/>
    <col min="10" max="18" width="4.7265625" style="5" customWidth="1"/>
    <col min="19" max="19" width="4.7265625" style="109" customWidth="1"/>
    <col min="20" max="25" width="4.7265625" style="5" hidden="1" customWidth="1"/>
    <col min="26" max="29" width="3.54296875" style="5" hidden="1" customWidth="1"/>
    <col min="30" max="35" width="3.26953125" style="5" hidden="1" customWidth="1"/>
    <col min="36" max="36" width="1.1796875" style="5" customWidth="1"/>
    <col min="37" max="40" width="3.26953125" style="5" customWidth="1"/>
    <col min="41" max="46" width="4.36328125" style="5" customWidth="1"/>
    <col min="47" max="49" width="5.6328125" style="5" customWidth="1"/>
    <col min="50" max="50" width="5.6328125" style="109" customWidth="1"/>
    <col min="51" max="60" width="8.7265625" style="5" customWidth="1"/>
    <col min="61" max="61" width="6.453125" style="5" customWidth="1"/>
    <col min="62" max="66" width="3.26953125" style="5" customWidth="1"/>
    <col min="67" max="68" width="2.7265625" style="5" customWidth="1"/>
    <col min="69" max="16384" width="9.1796875" style="5"/>
  </cols>
  <sheetData>
    <row r="2" spans="2:67" ht="120" customHeight="1" x14ac:dyDescent="0.35">
      <c r="B2" s="11"/>
      <c r="C2" s="12"/>
      <c r="D2" s="12"/>
      <c r="E2" s="12"/>
      <c r="F2" s="12"/>
      <c r="G2" s="12"/>
      <c r="H2" s="12"/>
      <c r="I2" s="12"/>
      <c r="J2" s="12"/>
      <c r="K2" s="12"/>
      <c r="L2" s="12"/>
      <c r="M2" s="12"/>
      <c r="N2" s="12"/>
      <c r="O2" s="12"/>
      <c r="P2" s="12"/>
      <c r="Q2" s="12"/>
      <c r="R2" s="12"/>
      <c r="S2" s="99"/>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99"/>
      <c r="AY2" s="12"/>
      <c r="AZ2" s="12"/>
      <c r="BA2" s="12"/>
      <c r="BB2" s="12"/>
      <c r="BC2" s="12"/>
      <c r="BD2" s="12"/>
      <c r="BE2" s="12"/>
      <c r="BF2" s="12"/>
      <c r="BG2" s="12"/>
      <c r="BH2" s="12"/>
      <c r="BI2" s="12"/>
      <c r="BJ2" s="12"/>
      <c r="BK2" s="12"/>
      <c r="BL2" s="12"/>
      <c r="BM2" s="12"/>
      <c r="BN2" s="12"/>
      <c r="BO2" s="13"/>
    </row>
    <row r="3" spans="2:67" ht="22.5" customHeight="1" x14ac:dyDescent="0.35">
      <c r="B3" s="2"/>
      <c r="C3" s="1" t="s">
        <v>40</v>
      </c>
      <c r="D3" s="3" t="s">
        <v>65</v>
      </c>
      <c r="E3" s="3"/>
      <c r="F3" s="3"/>
      <c r="G3" s="3"/>
      <c r="H3" s="3"/>
      <c r="I3" s="3"/>
      <c r="J3" s="3"/>
      <c r="K3" s="3"/>
      <c r="L3" s="3"/>
      <c r="M3" s="3"/>
      <c r="N3" s="3"/>
      <c r="O3" s="3"/>
      <c r="P3" s="3"/>
      <c r="Q3" s="3"/>
      <c r="R3" s="3"/>
      <c r="S3" s="100"/>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100"/>
      <c r="AY3" s="3"/>
      <c r="AZ3" s="3"/>
      <c r="BA3" s="3"/>
      <c r="BB3" s="3"/>
      <c r="BC3" s="3"/>
      <c r="BD3" s="3"/>
      <c r="BE3" s="3"/>
      <c r="BF3" s="3"/>
      <c r="BG3" s="3"/>
      <c r="BH3" s="3"/>
      <c r="BI3" s="3"/>
      <c r="BJ3" s="3"/>
      <c r="BK3" s="3"/>
      <c r="BL3" s="3"/>
      <c r="BM3" s="3"/>
      <c r="BN3" s="3"/>
      <c r="BO3" s="14"/>
    </row>
    <row r="4" spans="2:67" ht="15" customHeight="1" x14ac:dyDescent="0.35">
      <c r="B4" s="2"/>
      <c r="C4" s="145" t="s">
        <v>0</v>
      </c>
      <c r="D4" s="145" t="s">
        <v>21</v>
      </c>
      <c r="E4" s="3"/>
      <c r="F4" s="4" t="s">
        <v>2</v>
      </c>
      <c r="G4" s="15"/>
      <c r="H4" s="15"/>
      <c r="I4" s="15"/>
      <c r="J4" s="15"/>
      <c r="K4" s="15"/>
      <c r="L4" s="15"/>
      <c r="M4" s="15"/>
      <c r="N4" s="15"/>
      <c r="O4" s="15"/>
      <c r="P4" s="15"/>
      <c r="Q4" s="15"/>
      <c r="R4" s="15"/>
      <c r="S4" s="101"/>
      <c r="T4" s="15"/>
      <c r="U4" s="15"/>
      <c r="V4" s="15"/>
      <c r="W4" s="15"/>
      <c r="X4" s="15"/>
      <c r="Y4" s="15"/>
      <c r="Z4" s="15"/>
      <c r="AA4" s="15"/>
      <c r="AB4" s="15"/>
      <c r="AC4" s="15"/>
      <c r="AD4" s="15"/>
      <c r="AE4" s="15"/>
      <c r="AF4" s="15"/>
      <c r="AG4" s="15"/>
      <c r="AH4" s="15"/>
      <c r="AI4" s="16"/>
      <c r="AJ4" s="3"/>
      <c r="AK4" s="4" t="s">
        <v>1</v>
      </c>
      <c r="AL4" s="15"/>
      <c r="AM4" s="15"/>
      <c r="AN4" s="15"/>
      <c r="AO4" s="15"/>
      <c r="AP4" s="15"/>
      <c r="AQ4" s="15"/>
      <c r="AR4" s="15"/>
      <c r="AS4" s="15"/>
      <c r="AT4" s="15"/>
      <c r="AU4" s="15"/>
      <c r="AV4" s="15"/>
      <c r="AW4" s="15"/>
      <c r="AX4" s="101"/>
      <c r="AY4" s="15"/>
      <c r="AZ4" s="15"/>
      <c r="BA4" s="15"/>
      <c r="BB4" s="15"/>
      <c r="BC4" s="15"/>
      <c r="BD4" s="15"/>
      <c r="BE4" s="15"/>
      <c r="BF4" s="15"/>
      <c r="BG4" s="15"/>
      <c r="BH4" s="15"/>
      <c r="BI4" s="15"/>
      <c r="BJ4" s="15"/>
      <c r="BK4" s="15"/>
      <c r="BL4" s="15"/>
      <c r="BM4" s="15"/>
      <c r="BN4" s="16"/>
      <c r="BO4" s="14"/>
    </row>
    <row r="5" spans="2:67" ht="31.5" customHeight="1" x14ac:dyDescent="0.35">
      <c r="B5" s="2"/>
      <c r="C5" s="145"/>
      <c r="D5" s="146"/>
      <c r="E5" s="3"/>
      <c r="F5" s="45">
        <v>2011</v>
      </c>
      <c r="G5" s="45">
        <f>F5+1</f>
        <v>2012</v>
      </c>
      <c r="H5" s="45">
        <f t="shared" ref="H5:AI5" si="0">G5+1</f>
        <v>2013</v>
      </c>
      <c r="I5" s="45">
        <f t="shared" si="0"/>
        <v>2014</v>
      </c>
      <c r="J5" s="45">
        <f t="shared" si="0"/>
        <v>2015</v>
      </c>
      <c r="K5" s="45">
        <f t="shared" si="0"/>
        <v>2016</v>
      </c>
      <c r="L5" s="45">
        <f t="shared" si="0"/>
        <v>2017</v>
      </c>
      <c r="M5" s="45">
        <f t="shared" si="0"/>
        <v>2018</v>
      </c>
      <c r="N5" s="45">
        <f t="shared" si="0"/>
        <v>2019</v>
      </c>
      <c r="O5" s="45">
        <f t="shared" si="0"/>
        <v>2020</v>
      </c>
      <c r="P5" s="45">
        <f t="shared" si="0"/>
        <v>2021</v>
      </c>
      <c r="Q5" s="45">
        <f t="shared" si="0"/>
        <v>2022</v>
      </c>
      <c r="R5" s="45">
        <f t="shared" si="0"/>
        <v>2023</v>
      </c>
      <c r="S5" s="102">
        <f t="shared" si="0"/>
        <v>2024</v>
      </c>
      <c r="T5" s="45">
        <f t="shared" si="0"/>
        <v>2025</v>
      </c>
      <c r="U5" s="45">
        <f t="shared" si="0"/>
        <v>2026</v>
      </c>
      <c r="V5" s="45">
        <f t="shared" si="0"/>
        <v>2027</v>
      </c>
      <c r="W5" s="45">
        <f t="shared" si="0"/>
        <v>2028</v>
      </c>
      <c r="X5" s="45">
        <f t="shared" si="0"/>
        <v>2029</v>
      </c>
      <c r="Y5" s="45">
        <f t="shared" si="0"/>
        <v>2030</v>
      </c>
      <c r="Z5" s="45">
        <f t="shared" si="0"/>
        <v>2031</v>
      </c>
      <c r="AA5" s="45">
        <f t="shared" si="0"/>
        <v>2032</v>
      </c>
      <c r="AB5" s="45">
        <f t="shared" si="0"/>
        <v>2033</v>
      </c>
      <c r="AC5" s="45">
        <f t="shared" si="0"/>
        <v>2034</v>
      </c>
      <c r="AD5" s="45">
        <f t="shared" si="0"/>
        <v>2035</v>
      </c>
      <c r="AE5" s="45">
        <f t="shared" si="0"/>
        <v>2036</v>
      </c>
      <c r="AF5" s="45">
        <f t="shared" si="0"/>
        <v>2037</v>
      </c>
      <c r="AG5" s="45">
        <f t="shared" si="0"/>
        <v>2038</v>
      </c>
      <c r="AH5" s="45">
        <f t="shared" si="0"/>
        <v>2039</v>
      </c>
      <c r="AI5" s="45">
        <f t="shared" si="0"/>
        <v>2040</v>
      </c>
      <c r="AJ5" s="3"/>
      <c r="AK5" s="45">
        <v>2011</v>
      </c>
      <c r="AL5" s="45">
        <f>AK5+1</f>
        <v>2012</v>
      </c>
      <c r="AM5" s="45">
        <f t="shared" ref="AM5:BN5" si="1">AL5+1</f>
        <v>2013</v>
      </c>
      <c r="AN5" s="45">
        <f t="shared" si="1"/>
        <v>2014</v>
      </c>
      <c r="AO5" s="45">
        <f t="shared" si="1"/>
        <v>2015</v>
      </c>
      <c r="AP5" s="45">
        <f t="shared" si="1"/>
        <v>2016</v>
      </c>
      <c r="AQ5" s="45">
        <f t="shared" si="1"/>
        <v>2017</v>
      </c>
      <c r="AR5" s="45">
        <f t="shared" si="1"/>
        <v>2018</v>
      </c>
      <c r="AS5" s="45">
        <f t="shared" si="1"/>
        <v>2019</v>
      </c>
      <c r="AT5" s="45">
        <f t="shared" si="1"/>
        <v>2020</v>
      </c>
      <c r="AU5" s="45">
        <f t="shared" si="1"/>
        <v>2021</v>
      </c>
      <c r="AV5" s="45">
        <f t="shared" si="1"/>
        <v>2022</v>
      </c>
      <c r="AW5" s="45">
        <f t="shared" si="1"/>
        <v>2023</v>
      </c>
      <c r="AX5" s="102">
        <f t="shared" si="1"/>
        <v>2024</v>
      </c>
      <c r="AY5" s="45">
        <f t="shared" si="1"/>
        <v>2025</v>
      </c>
      <c r="AZ5" s="45">
        <f t="shared" si="1"/>
        <v>2026</v>
      </c>
      <c r="BA5" s="45">
        <f t="shared" si="1"/>
        <v>2027</v>
      </c>
      <c r="BB5" s="45">
        <f t="shared" si="1"/>
        <v>2028</v>
      </c>
      <c r="BC5" s="45">
        <f t="shared" si="1"/>
        <v>2029</v>
      </c>
      <c r="BD5" s="45">
        <f t="shared" si="1"/>
        <v>2030</v>
      </c>
      <c r="BE5" s="45">
        <f t="shared" si="1"/>
        <v>2031</v>
      </c>
      <c r="BF5" s="45">
        <f t="shared" si="1"/>
        <v>2032</v>
      </c>
      <c r="BG5" s="45">
        <f t="shared" si="1"/>
        <v>2033</v>
      </c>
      <c r="BH5" s="45">
        <f t="shared" si="1"/>
        <v>2034</v>
      </c>
      <c r="BI5" s="45">
        <f t="shared" si="1"/>
        <v>2035</v>
      </c>
      <c r="BJ5" s="45">
        <f t="shared" si="1"/>
        <v>2036</v>
      </c>
      <c r="BK5" s="45">
        <f t="shared" si="1"/>
        <v>2037</v>
      </c>
      <c r="BL5" s="45">
        <f t="shared" si="1"/>
        <v>2038</v>
      </c>
      <c r="BM5" s="45">
        <f t="shared" si="1"/>
        <v>2039</v>
      </c>
      <c r="BN5" s="45">
        <f t="shared" si="1"/>
        <v>2040</v>
      </c>
      <c r="BO5" s="14"/>
    </row>
    <row r="6" spans="2:67" s="9" customFormat="1" ht="4.5" x14ac:dyDescent="0.35">
      <c r="B6" s="6"/>
      <c r="C6" s="7"/>
      <c r="D6" s="7"/>
      <c r="E6" s="7"/>
      <c r="F6" s="7"/>
      <c r="G6" s="7"/>
      <c r="H6" s="7"/>
      <c r="I6" s="7"/>
      <c r="J6" s="7"/>
      <c r="K6" s="7"/>
      <c r="L6" s="7"/>
      <c r="M6" s="7"/>
      <c r="N6" s="7"/>
      <c r="O6" s="7"/>
      <c r="P6" s="7"/>
      <c r="Q6" s="7"/>
      <c r="R6" s="7"/>
      <c r="S6" s="103"/>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103"/>
      <c r="AY6" s="7"/>
      <c r="AZ6" s="7"/>
      <c r="BA6" s="7"/>
      <c r="BB6" s="7"/>
      <c r="BC6" s="7"/>
      <c r="BD6" s="7"/>
      <c r="BE6" s="7"/>
      <c r="BF6" s="7"/>
      <c r="BG6" s="7"/>
      <c r="BH6" s="7"/>
      <c r="BI6" s="7"/>
      <c r="BJ6" s="7"/>
      <c r="BK6" s="7"/>
      <c r="BL6" s="7"/>
      <c r="BM6" s="7"/>
      <c r="BN6" s="7"/>
      <c r="BO6" s="8"/>
    </row>
    <row r="7" spans="2:67" x14ac:dyDescent="0.35">
      <c r="B7" s="2"/>
      <c r="C7" s="1" t="s">
        <v>22</v>
      </c>
      <c r="D7" s="3"/>
      <c r="E7" s="3"/>
      <c r="F7" s="3"/>
      <c r="G7" s="3"/>
      <c r="H7" s="3"/>
      <c r="I7" s="3"/>
      <c r="J7" s="3"/>
      <c r="K7" s="3"/>
      <c r="L7" s="3"/>
      <c r="M7" s="3"/>
      <c r="N7" s="3"/>
      <c r="O7" s="3"/>
      <c r="P7" s="3"/>
      <c r="Q7" s="3"/>
      <c r="R7" s="3"/>
      <c r="S7" s="100"/>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100"/>
      <c r="AY7" s="3"/>
      <c r="AZ7" s="3"/>
      <c r="BA7" s="3"/>
      <c r="BB7" s="3"/>
      <c r="BC7" s="3"/>
      <c r="BD7" s="3"/>
      <c r="BE7" s="3"/>
      <c r="BF7" s="3"/>
      <c r="BG7" s="3"/>
      <c r="BH7" s="3"/>
      <c r="BI7" s="3"/>
      <c r="BJ7" s="3"/>
      <c r="BK7" s="3"/>
      <c r="BL7" s="3"/>
      <c r="BM7" s="3"/>
      <c r="BN7" s="3"/>
      <c r="BO7" s="14"/>
    </row>
    <row r="8" spans="2:67" x14ac:dyDescent="0.35">
      <c r="B8" s="2"/>
      <c r="C8" s="17">
        <v>1</v>
      </c>
      <c r="D8" s="54" t="s">
        <v>26</v>
      </c>
      <c r="E8" s="3"/>
      <c r="F8" s="18">
        <v>0</v>
      </c>
      <c r="G8" s="19">
        <v>0</v>
      </c>
      <c r="H8" s="20">
        <v>0</v>
      </c>
      <c r="I8" s="19">
        <v>0</v>
      </c>
      <c r="J8" s="125">
        <v>9</v>
      </c>
      <c r="K8" s="126">
        <v>9</v>
      </c>
      <c r="L8" s="127">
        <v>9</v>
      </c>
      <c r="M8" s="126">
        <v>9</v>
      </c>
      <c r="N8" s="127">
        <v>9</v>
      </c>
      <c r="O8" s="126">
        <v>9</v>
      </c>
      <c r="P8" s="127">
        <v>9</v>
      </c>
      <c r="Q8" s="126">
        <v>9</v>
      </c>
      <c r="R8" s="127">
        <v>9</v>
      </c>
      <c r="S8" s="126">
        <v>9</v>
      </c>
      <c r="T8" s="20"/>
      <c r="U8" s="19"/>
      <c r="V8" s="20"/>
      <c r="W8" s="19"/>
      <c r="X8" s="20"/>
      <c r="Y8" s="19"/>
      <c r="Z8" s="20"/>
      <c r="AA8" s="19"/>
      <c r="AB8" s="20"/>
      <c r="AC8" s="19"/>
      <c r="AD8" s="20"/>
      <c r="AE8" s="19"/>
      <c r="AF8" s="20"/>
      <c r="AG8" s="19"/>
      <c r="AH8" s="20"/>
      <c r="AI8" s="59"/>
      <c r="AJ8" s="3"/>
      <c r="AK8" s="18"/>
      <c r="AL8" s="19"/>
      <c r="AM8" s="20"/>
      <c r="AN8" s="19"/>
      <c r="AO8" s="125">
        <v>138305</v>
      </c>
      <c r="AP8" s="126">
        <v>137052</v>
      </c>
      <c r="AQ8" s="127">
        <v>137052</v>
      </c>
      <c r="AR8" s="126">
        <v>137052</v>
      </c>
      <c r="AS8" s="127">
        <v>137052</v>
      </c>
      <c r="AT8" s="126">
        <v>137052</v>
      </c>
      <c r="AU8" s="127">
        <v>137052</v>
      </c>
      <c r="AV8" s="126">
        <v>137023</v>
      </c>
      <c r="AW8" s="127">
        <v>137023</v>
      </c>
      <c r="AX8" s="126">
        <v>137023</v>
      </c>
      <c r="AY8" s="20"/>
      <c r="AZ8" s="19"/>
      <c r="BA8" s="20"/>
      <c r="BB8" s="19"/>
      <c r="BC8" s="20"/>
      <c r="BD8" s="19"/>
      <c r="BE8" s="20"/>
      <c r="BF8" s="19"/>
      <c r="BG8" s="20"/>
      <c r="BH8" s="19"/>
      <c r="BI8" s="20"/>
      <c r="BJ8" s="19">
        <v>0</v>
      </c>
      <c r="BK8" s="20">
        <v>0</v>
      </c>
      <c r="BL8" s="19">
        <v>0</v>
      </c>
      <c r="BM8" s="20">
        <v>0</v>
      </c>
      <c r="BN8" s="59">
        <v>0</v>
      </c>
      <c r="BO8" s="14"/>
    </row>
    <row r="9" spans="2:67" x14ac:dyDescent="0.35">
      <c r="B9" s="2"/>
      <c r="C9" s="44">
        <f>C8+1</f>
        <v>2</v>
      </c>
      <c r="D9" s="55" t="s">
        <v>27</v>
      </c>
      <c r="E9" s="14"/>
      <c r="F9" s="60">
        <v>0</v>
      </c>
      <c r="G9" s="61">
        <v>0</v>
      </c>
      <c r="H9" s="62">
        <v>0</v>
      </c>
      <c r="I9" s="61">
        <v>0</v>
      </c>
      <c r="J9" s="128">
        <v>17</v>
      </c>
      <c r="K9" s="129">
        <v>17</v>
      </c>
      <c r="L9" s="130">
        <v>17</v>
      </c>
      <c r="M9" s="129">
        <v>17</v>
      </c>
      <c r="N9" s="130">
        <v>17</v>
      </c>
      <c r="O9" s="129">
        <v>17</v>
      </c>
      <c r="P9" s="130">
        <v>17</v>
      </c>
      <c r="Q9" s="129">
        <v>17</v>
      </c>
      <c r="R9" s="130">
        <v>17</v>
      </c>
      <c r="S9" s="129">
        <v>17</v>
      </c>
      <c r="T9" s="62"/>
      <c r="U9" s="61"/>
      <c r="V9" s="62"/>
      <c r="W9" s="61"/>
      <c r="X9" s="62"/>
      <c r="Y9" s="61"/>
      <c r="Z9" s="62"/>
      <c r="AA9" s="61"/>
      <c r="AB9" s="62"/>
      <c r="AC9" s="61"/>
      <c r="AD9" s="62"/>
      <c r="AE9" s="61"/>
      <c r="AF9" s="62"/>
      <c r="AG9" s="61"/>
      <c r="AH9" s="62"/>
      <c r="AI9" s="63"/>
      <c r="AJ9" s="3"/>
      <c r="AK9" s="60"/>
      <c r="AL9" s="61"/>
      <c r="AM9" s="62"/>
      <c r="AN9" s="61"/>
      <c r="AO9" s="128">
        <v>251212</v>
      </c>
      <c r="AP9" s="129">
        <v>246748</v>
      </c>
      <c r="AQ9" s="130">
        <v>246748</v>
      </c>
      <c r="AR9" s="129">
        <v>246748</v>
      </c>
      <c r="AS9" s="130">
        <v>246748</v>
      </c>
      <c r="AT9" s="129">
        <v>246748</v>
      </c>
      <c r="AU9" s="130">
        <v>246748</v>
      </c>
      <c r="AV9" s="129">
        <v>246618</v>
      </c>
      <c r="AW9" s="130">
        <v>246618</v>
      </c>
      <c r="AX9" s="129">
        <v>246618</v>
      </c>
      <c r="AY9" s="62"/>
      <c r="AZ9" s="61"/>
      <c r="BA9" s="62"/>
      <c r="BB9" s="61"/>
      <c r="BC9" s="62"/>
      <c r="BD9" s="61"/>
      <c r="BE9" s="62"/>
      <c r="BF9" s="61"/>
      <c r="BG9" s="62"/>
      <c r="BH9" s="61"/>
      <c r="BI9" s="62"/>
      <c r="BJ9" s="61">
        <v>0</v>
      </c>
      <c r="BK9" s="62">
        <v>0</v>
      </c>
      <c r="BL9" s="61">
        <v>0</v>
      </c>
      <c r="BM9" s="62">
        <v>0</v>
      </c>
      <c r="BN9" s="63">
        <v>0</v>
      </c>
      <c r="BO9" s="14"/>
    </row>
    <row r="10" spans="2:67" x14ac:dyDescent="0.35">
      <c r="B10" s="2"/>
      <c r="C10" s="21">
        <f t="shared" ref="C10:C34" si="2">C9+1</f>
        <v>3</v>
      </c>
      <c r="D10" s="56" t="s">
        <v>28</v>
      </c>
      <c r="E10" s="14"/>
      <c r="F10" s="22">
        <v>0</v>
      </c>
      <c r="G10" s="23">
        <v>0</v>
      </c>
      <c r="H10" s="24">
        <v>0</v>
      </c>
      <c r="I10" s="23">
        <v>0</v>
      </c>
      <c r="J10" s="122">
        <v>3</v>
      </c>
      <c r="K10" s="123">
        <v>3</v>
      </c>
      <c r="L10" s="124">
        <v>3</v>
      </c>
      <c r="M10" s="123">
        <v>3</v>
      </c>
      <c r="N10" s="124">
        <v>2</v>
      </c>
      <c r="O10" s="123">
        <v>0</v>
      </c>
      <c r="P10" s="124">
        <v>0</v>
      </c>
      <c r="Q10" s="123">
        <v>0</v>
      </c>
      <c r="R10" s="124">
        <v>0</v>
      </c>
      <c r="S10" s="123">
        <v>0</v>
      </c>
      <c r="T10" s="24"/>
      <c r="U10" s="23"/>
      <c r="V10" s="24"/>
      <c r="W10" s="23"/>
      <c r="X10" s="24"/>
      <c r="Y10" s="23"/>
      <c r="Z10" s="24"/>
      <c r="AA10" s="23"/>
      <c r="AB10" s="24"/>
      <c r="AC10" s="23"/>
      <c r="AD10" s="24"/>
      <c r="AE10" s="23"/>
      <c r="AF10" s="24"/>
      <c r="AG10" s="23"/>
      <c r="AH10" s="24"/>
      <c r="AI10" s="25"/>
      <c r="AJ10" s="3"/>
      <c r="AK10" s="22"/>
      <c r="AL10" s="23"/>
      <c r="AM10" s="24"/>
      <c r="AN10" s="23"/>
      <c r="AO10" s="122">
        <v>20371</v>
      </c>
      <c r="AP10" s="123">
        <v>20371</v>
      </c>
      <c r="AQ10" s="124">
        <v>20371</v>
      </c>
      <c r="AR10" s="123">
        <v>20162</v>
      </c>
      <c r="AS10" s="124">
        <v>12209</v>
      </c>
      <c r="AT10" s="123">
        <v>0</v>
      </c>
      <c r="AU10" s="124">
        <v>0</v>
      </c>
      <c r="AV10" s="123">
        <v>0</v>
      </c>
      <c r="AW10" s="124">
        <v>0</v>
      </c>
      <c r="AX10" s="123">
        <v>0</v>
      </c>
      <c r="AY10" s="24"/>
      <c r="AZ10" s="23"/>
      <c r="BA10" s="24"/>
      <c r="BB10" s="23"/>
      <c r="BC10" s="24"/>
      <c r="BD10" s="23"/>
      <c r="BE10" s="24"/>
      <c r="BF10" s="23"/>
      <c r="BG10" s="24"/>
      <c r="BH10" s="23"/>
      <c r="BI10" s="24"/>
      <c r="BJ10" s="23">
        <v>0</v>
      </c>
      <c r="BK10" s="24">
        <v>0</v>
      </c>
      <c r="BL10" s="23">
        <v>0</v>
      </c>
      <c r="BM10" s="24">
        <v>0</v>
      </c>
      <c r="BN10" s="25">
        <v>0</v>
      </c>
      <c r="BO10" s="14"/>
    </row>
    <row r="11" spans="2:67" x14ac:dyDescent="0.35">
      <c r="B11" s="2"/>
      <c r="C11" s="44">
        <f t="shared" si="2"/>
        <v>4</v>
      </c>
      <c r="D11" s="55" t="s">
        <v>29</v>
      </c>
      <c r="E11" s="14"/>
      <c r="F11" s="60">
        <v>0</v>
      </c>
      <c r="G11" s="61">
        <v>0</v>
      </c>
      <c r="H11" s="62">
        <v>0</v>
      </c>
      <c r="I11" s="61">
        <v>0</v>
      </c>
      <c r="J11" s="125">
        <v>56</v>
      </c>
      <c r="K11" s="126">
        <v>56</v>
      </c>
      <c r="L11" s="127">
        <v>56</v>
      </c>
      <c r="M11" s="126">
        <v>56</v>
      </c>
      <c r="N11" s="127">
        <v>56</v>
      </c>
      <c r="O11" s="126">
        <v>56</v>
      </c>
      <c r="P11" s="127">
        <v>56</v>
      </c>
      <c r="Q11" s="126">
        <v>56</v>
      </c>
      <c r="R11" s="127">
        <v>56</v>
      </c>
      <c r="S11" s="126">
        <v>56</v>
      </c>
      <c r="T11" s="62"/>
      <c r="U11" s="61"/>
      <c r="V11" s="62"/>
      <c r="W11" s="61"/>
      <c r="X11" s="62"/>
      <c r="Y11" s="61"/>
      <c r="Z11" s="62"/>
      <c r="AA11" s="61"/>
      <c r="AB11" s="62"/>
      <c r="AC11" s="61"/>
      <c r="AD11" s="62"/>
      <c r="AE11" s="61"/>
      <c r="AF11" s="62"/>
      <c r="AG11" s="61"/>
      <c r="AH11" s="62"/>
      <c r="AI11" s="63"/>
      <c r="AJ11" s="3"/>
      <c r="AK11" s="60"/>
      <c r="AL11" s="61"/>
      <c r="AM11" s="62"/>
      <c r="AN11" s="61"/>
      <c r="AO11" s="125">
        <v>106579</v>
      </c>
      <c r="AP11" s="126">
        <v>106579</v>
      </c>
      <c r="AQ11" s="127">
        <v>106579</v>
      </c>
      <c r="AR11" s="126">
        <v>106579</v>
      </c>
      <c r="AS11" s="127">
        <v>106579</v>
      </c>
      <c r="AT11" s="126">
        <v>106579</v>
      </c>
      <c r="AU11" s="127">
        <v>106579</v>
      </c>
      <c r="AV11" s="126">
        <v>106579</v>
      </c>
      <c r="AW11" s="127">
        <v>106579</v>
      </c>
      <c r="AX11" s="126">
        <v>106579</v>
      </c>
      <c r="AY11" s="62"/>
      <c r="AZ11" s="61"/>
      <c r="BA11" s="62"/>
      <c r="BB11" s="61"/>
      <c r="BC11" s="62"/>
      <c r="BD11" s="61"/>
      <c r="BE11" s="62"/>
      <c r="BF11" s="61"/>
      <c r="BG11" s="62"/>
      <c r="BH11" s="61"/>
      <c r="BI11" s="62"/>
      <c r="BJ11" s="61">
        <v>0</v>
      </c>
      <c r="BK11" s="62">
        <v>0</v>
      </c>
      <c r="BL11" s="61">
        <v>0</v>
      </c>
      <c r="BM11" s="62">
        <v>0</v>
      </c>
      <c r="BN11" s="63">
        <v>0</v>
      </c>
      <c r="BO11" s="14"/>
    </row>
    <row r="12" spans="2:67" x14ac:dyDescent="0.35">
      <c r="B12" s="2"/>
      <c r="C12" s="21">
        <f t="shared" si="2"/>
        <v>5</v>
      </c>
      <c r="D12" s="56" t="s">
        <v>30</v>
      </c>
      <c r="E12" s="14"/>
      <c r="F12" s="22">
        <v>0</v>
      </c>
      <c r="G12" s="23">
        <v>0</v>
      </c>
      <c r="H12" s="24">
        <v>0</v>
      </c>
      <c r="I12" s="23">
        <v>0</v>
      </c>
      <c r="T12" s="24"/>
      <c r="U12" s="23"/>
      <c r="V12" s="24"/>
      <c r="W12" s="23"/>
      <c r="X12" s="24"/>
      <c r="Y12" s="23"/>
      <c r="Z12" s="24"/>
      <c r="AA12" s="23"/>
      <c r="AB12" s="24"/>
      <c r="AC12" s="23"/>
      <c r="AD12" s="24"/>
      <c r="AE12" s="23"/>
      <c r="AF12" s="24"/>
      <c r="AG12" s="23"/>
      <c r="AH12" s="24"/>
      <c r="AI12" s="25"/>
      <c r="AJ12" s="3"/>
      <c r="AK12" s="22"/>
      <c r="AL12" s="23"/>
      <c r="AM12" s="24"/>
      <c r="AN12" s="23"/>
      <c r="AY12" s="24"/>
      <c r="AZ12" s="23"/>
      <c r="BA12" s="24"/>
      <c r="BB12" s="23"/>
      <c r="BC12" s="24"/>
      <c r="BD12" s="23"/>
      <c r="BE12" s="24"/>
      <c r="BF12" s="23"/>
      <c r="BG12" s="24"/>
      <c r="BH12" s="23"/>
      <c r="BI12" s="24"/>
      <c r="BJ12" s="23">
        <v>0</v>
      </c>
      <c r="BK12" s="24">
        <v>0</v>
      </c>
      <c r="BL12" s="23">
        <v>0</v>
      </c>
      <c r="BM12" s="24">
        <v>0</v>
      </c>
      <c r="BN12" s="25">
        <v>0</v>
      </c>
      <c r="BO12" s="14"/>
    </row>
    <row r="13" spans="2:67" x14ac:dyDescent="0.35">
      <c r="B13" s="2"/>
      <c r="C13" s="44">
        <f t="shared" si="2"/>
        <v>6</v>
      </c>
      <c r="D13" s="55" t="s">
        <v>31</v>
      </c>
      <c r="E13" s="14"/>
      <c r="F13" s="60">
        <v>0</v>
      </c>
      <c r="G13" s="61">
        <v>0</v>
      </c>
      <c r="H13" s="62">
        <v>0</v>
      </c>
      <c r="I13" s="61">
        <v>0</v>
      </c>
      <c r="J13" s="131">
        <v>31</v>
      </c>
      <c r="K13" s="132">
        <v>31</v>
      </c>
      <c r="L13" s="133">
        <v>31</v>
      </c>
      <c r="M13" s="132">
        <v>31</v>
      </c>
      <c r="N13" s="133">
        <v>0</v>
      </c>
      <c r="O13" s="132">
        <v>0</v>
      </c>
      <c r="P13" s="133">
        <v>0</v>
      </c>
      <c r="Q13" s="132">
        <v>0</v>
      </c>
      <c r="R13" s="133">
        <v>0</v>
      </c>
      <c r="S13" s="132">
        <v>0</v>
      </c>
      <c r="T13" s="62"/>
      <c r="U13" s="61"/>
      <c r="V13" s="62"/>
      <c r="W13" s="61"/>
      <c r="X13" s="62"/>
      <c r="Y13" s="61"/>
      <c r="Z13" s="62"/>
      <c r="AA13" s="61"/>
      <c r="AB13" s="62"/>
      <c r="AC13" s="61"/>
      <c r="AD13" s="62"/>
      <c r="AE13" s="61"/>
      <c r="AF13" s="62"/>
      <c r="AG13" s="61"/>
      <c r="AH13" s="62"/>
      <c r="AI13" s="63"/>
      <c r="AJ13" s="3"/>
      <c r="AK13" s="60"/>
      <c r="AL13" s="61"/>
      <c r="AM13" s="62"/>
      <c r="AN13" s="61"/>
      <c r="AO13" s="131">
        <v>146902</v>
      </c>
      <c r="AP13" s="132">
        <v>146902</v>
      </c>
      <c r="AQ13" s="133">
        <v>146902</v>
      </c>
      <c r="AR13" s="132">
        <v>146902</v>
      </c>
      <c r="AS13" s="133">
        <v>0</v>
      </c>
      <c r="AT13" s="132">
        <v>0</v>
      </c>
      <c r="AU13" s="133">
        <v>0</v>
      </c>
      <c r="AV13" s="132">
        <v>0</v>
      </c>
      <c r="AW13" s="133">
        <v>0</v>
      </c>
      <c r="AX13" s="132">
        <v>0</v>
      </c>
      <c r="AY13" s="62"/>
      <c r="AZ13" s="61"/>
      <c r="BA13" s="62"/>
      <c r="BB13" s="61"/>
      <c r="BC13" s="62"/>
      <c r="BD13" s="61"/>
      <c r="BE13" s="62"/>
      <c r="BF13" s="61"/>
      <c r="BG13" s="62"/>
      <c r="BH13" s="61"/>
      <c r="BI13" s="62"/>
      <c r="BJ13" s="61">
        <v>0</v>
      </c>
      <c r="BK13" s="62">
        <v>0</v>
      </c>
      <c r="BL13" s="61">
        <v>0</v>
      </c>
      <c r="BM13" s="62">
        <v>0</v>
      </c>
      <c r="BN13" s="63">
        <v>0</v>
      </c>
      <c r="BO13" s="14"/>
    </row>
    <row r="14" spans="2:67" x14ac:dyDescent="0.35">
      <c r="B14" s="2"/>
      <c r="C14" s="21">
        <f t="shared" si="2"/>
        <v>7</v>
      </c>
      <c r="D14" s="56" t="s">
        <v>32</v>
      </c>
      <c r="E14" s="14"/>
      <c r="F14" s="22">
        <v>0</v>
      </c>
      <c r="G14" s="23">
        <v>0</v>
      </c>
      <c r="H14" s="24">
        <v>0</v>
      </c>
      <c r="I14" s="23">
        <v>0</v>
      </c>
      <c r="J14" s="24"/>
      <c r="K14" s="23"/>
      <c r="L14" s="24"/>
      <c r="M14" s="23"/>
      <c r="N14" s="24"/>
      <c r="O14" s="23"/>
      <c r="P14" s="24"/>
      <c r="Q14" s="23"/>
      <c r="R14" s="24"/>
      <c r="S14" s="105"/>
      <c r="T14" s="24"/>
      <c r="U14" s="23"/>
      <c r="V14" s="24"/>
      <c r="W14" s="23"/>
      <c r="X14" s="24"/>
      <c r="Y14" s="23"/>
      <c r="Z14" s="24"/>
      <c r="AA14" s="23"/>
      <c r="AB14" s="24"/>
      <c r="AC14" s="23"/>
      <c r="AD14" s="24"/>
      <c r="AE14" s="23"/>
      <c r="AF14" s="24"/>
      <c r="AG14" s="23"/>
      <c r="AH14" s="24"/>
      <c r="AI14" s="25"/>
      <c r="AJ14" s="3"/>
      <c r="AK14" s="22"/>
      <c r="AL14" s="23"/>
      <c r="AM14" s="24"/>
      <c r="AN14" s="23"/>
      <c r="AO14" s="24"/>
      <c r="AP14" s="23"/>
      <c r="AQ14" s="24"/>
      <c r="AR14" s="23"/>
      <c r="AS14" s="24"/>
      <c r="AT14" s="23"/>
      <c r="AU14" s="24"/>
      <c r="AV14" s="23"/>
      <c r="AW14" s="24"/>
      <c r="AX14" s="105"/>
      <c r="AY14" s="24"/>
      <c r="AZ14" s="23"/>
      <c r="BA14" s="24"/>
      <c r="BB14" s="23"/>
      <c r="BC14" s="24"/>
      <c r="BD14" s="23"/>
      <c r="BE14" s="24"/>
      <c r="BF14" s="23"/>
      <c r="BG14" s="24"/>
      <c r="BH14" s="23"/>
      <c r="BI14" s="24"/>
      <c r="BJ14" s="23">
        <v>0</v>
      </c>
      <c r="BK14" s="24">
        <v>0</v>
      </c>
      <c r="BL14" s="23">
        <v>0</v>
      </c>
      <c r="BM14" s="24">
        <v>0</v>
      </c>
      <c r="BN14" s="25">
        <v>0</v>
      </c>
      <c r="BO14" s="14"/>
    </row>
    <row r="15" spans="2:67" x14ac:dyDescent="0.35">
      <c r="B15" s="2"/>
      <c r="C15" s="44">
        <f t="shared" si="2"/>
        <v>8</v>
      </c>
      <c r="D15" s="55" t="s">
        <v>33</v>
      </c>
      <c r="E15" s="14"/>
      <c r="F15" s="60">
        <v>0</v>
      </c>
      <c r="G15" s="61">
        <v>0</v>
      </c>
      <c r="H15" s="62">
        <v>0</v>
      </c>
      <c r="I15" s="61">
        <v>0</v>
      </c>
      <c r="J15" s="62"/>
      <c r="K15" s="61"/>
      <c r="L15" s="62"/>
      <c r="M15" s="61"/>
      <c r="N15" s="62"/>
      <c r="O15" s="61"/>
      <c r="P15" s="62"/>
      <c r="Q15" s="61"/>
      <c r="R15" s="62"/>
      <c r="S15" s="105"/>
      <c r="T15" s="62"/>
      <c r="U15" s="61"/>
      <c r="V15" s="62"/>
      <c r="W15" s="61"/>
      <c r="X15" s="62"/>
      <c r="Y15" s="61"/>
      <c r="Z15" s="62"/>
      <c r="AA15" s="61"/>
      <c r="AB15" s="62"/>
      <c r="AC15" s="61"/>
      <c r="AD15" s="62"/>
      <c r="AE15" s="61"/>
      <c r="AF15" s="62"/>
      <c r="AG15" s="61"/>
      <c r="AH15" s="62"/>
      <c r="AI15" s="63"/>
      <c r="AJ15" s="3"/>
      <c r="AK15" s="60"/>
      <c r="AL15" s="61"/>
      <c r="AM15" s="62"/>
      <c r="AN15" s="61"/>
      <c r="AO15" s="62"/>
      <c r="AP15" s="61"/>
      <c r="AQ15" s="62"/>
      <c r="AR15" s="61"/>
      <c r="AS15" s="62"/>
      <c r="AT15" s="61"/>
      <c r="AU15" s="62"/>
      <c r="AV15" s="61"/>
      <c r="AW15" s="62"/>
      <c r="AX15" s="105"/>
      <c r="AY15" s="62"/>
      <c r="AZ15" s="61"/>
      <c r="BA15" s="62"/>
      <c r="BB15" s="61"/>
      <c r="BC15" s="62"/>
      <c r="BD15" s="61"/>
      <c r="BE15" s="62"/>
      <c r="BF15" s="61"/>
      <c r="BG15" s="62"/>
      <c r="BH15" s="61"/>
      <c r="BI15" s="62"/>
      <c r="BJ15" s="61">
        <v>0</v>
      </c>
      <c r="BK15" s="62">
        <v>0</v>
      </c>
      <c r="BL15" s="61">
        <v>0</v>
      </c>
      <c r="BM15" s="62">
        <v>0</v>
      </c>
      <c r="BN15" s="63">
        <v>0</v>
      </c>
      <c r="BO15" s="14"/>
    </row>
    <row r="16" spans="2:67" x14ac:dyDescent="0.35">
      <c r="B16" s="2"/>
      <c r="C16" s="21">
        <f t="shared" si="2"/>
        <v>9</v>
      </c>
      <c r="D16" s="56" t="s">
        <v>34</v>
      </c>
      <c r="E16" s="14"/>
      <c r="F16" s="22">
        <v>0</v>
      </c>
      <c r="G16" s="23">
        <v>0</v>
      </c>
      <c r="H16" s="24">
        <v>0</v>
      </c>
      <c r="I16" s="23">
        <v>0</v>
      </c>
      <c r="J16" s="24"/>
      <c r="K16" s="23"/>
      <c r="L16" s="24"/>
      <c r="M16" s="23"/>
      <c r="N16" s="24"/>
      <c r="O16" s="23"/>
      <c r="P16" s="24"/>
      <c r="Q16" s="23"/>
      <c r="R16" s="24"/>
      <c r="S16" s="105"/>
      <c r="T16" s="24"/>
      <c r="U16" s="23"/>
      <c r="V16" s="24"/>
      <c r="W16" s="23"/>
      <c r="X16" s="24"/>
      <c r="Y16" s="23"/>
      <c r="Z16" s="24"/>
      <c r="AA16" s="23"/>
      <c r="AB16" s="24"/>
      <c r="AC16" s="23"/>
      <c r="AD16" s="24"/>
      <c r="AE16" s="23"/>
      <c r="AF16" s="24"/>
      <c r="AG16" s="23"/>
      <c r="AH16" s="24"/>
      <c r="AI16" s="25"/>
      <c r="AJ16" s="3"/>
      <c r="AK16" s="22"/>
      <c r="AL16" s="23"/>
      <c r="AM16" s="24"/>
      <c r="AN16" s="23"/>
      <c r="AO16" s="24"/>
      <c r="AP16" s="23"/>
      <c r="AQ16" s="24"/>
      <c r="AR16" s="23"/>
      <c r="AS16" s="24"/>
      <c r="AT16" s="23"/>
      <c r="AU16" s="24"/>
      <c r="AV16" s="23"/>
      <c r="AW16" s="24"/>
      <c r="AX16" s="105"/>
      <c r="AY16" s="24">
        <v>0</v>
      </c>
      <c r="AZ16" s="23">
        <v>0</v>
      </c>
      <c r="BA16" s="24">
        <v>0</v>
      </c>
      <c r="BB16" s="23">
        <v>0</v>
      </c>
      <c r="BC16" s="24">
        <v>0</v>
      </c>
      <c r="BD16" s="23">
        <v>0</v>
      </c>
      <c r="BE16" s="24">
        <v>0</v>
      </c>
      <c r="BF16" s="23">
        <v>0</v>
      </c>
      <c r="BG16" s="24">
        <v>0</v>
      </c>
      <c r="BH16" s="23">
        <v>0</v>
      </c>
      <c r="BI16" s="24">
        <v>0</v>
      </c>
      <c r="BJ16" s="23">
        <v>0</v>
      </c>
      <c r="BK16" s="24">
        <v>0</v>
      </c>
      <c r="BL16" s="23">
        <v>0</v>
      </c>
      <c r="BM16" s="24">
        <v>0</v>
      </c>
      <c r="BN16" s="25">
        <v>0</v>
      </c>
      <c r="BO16" s="14"/>
    </row>
    <row r="17" spans="2:67" x14ac:dyDescent="0.35">
      <c r="B17" s="2"/>
      <c r="C17" s="44">
        <f t="shared" si="2"/>
        <v>10</v>
      </c>
      <c r="D17" s="55" t="s">
        <v>35</v>
      </c>
      <c r="E17" s="14"/>
      <c r="F17" s="60">
        <v>0</v>
      </c>
      <c r="G17" s="61">
        <v>0</v>
      </c>
      <c r="H17" s="62">
        <v>0</v>
      </c>
      <c r="I17" s="61">
        <v>0</v>
      </c>
      <c r="J17" s="62"/>
      <c r="K17" s="61"/>
      <c r="L17" s="62"/>
      <c r="M17" s="61"/>
      <c r="N17" s="62"/>
      <c r="O17" s="61"/>
      <c r="P17" s="62"/>
      <c r="Q17" s="61"/>
      <c r="R17" s="62"/>
      <c r="S17" s="105"/>
      <c r="T17" s="62"/>
      <c r="U17" s="61"/>
      <c r="V17" s="62"/>
      <c r="W17" s="61"/>
      <c r="X17" s="62"/>
      <c r="Y17" s="61"/>
      <c r="Z17" s="62"/>
      <c r="AA17" s="61"/>
      <c r="AB17" s="62"/>
      <c r="AC17" s="61"/>
      <c r="AD17" s="62"/>
      <c r="AE17" s="61"/>
      <c r="AF17" s="62"/>
      <c r="AG17" s="61"/>
      <c r="AH17" s="62"/>
      <c r="AI17" s="63"/>
      <c r="AJ17" s="3"/>
      <c r="AK17" s="60"/>
      <c r="AL17" s="61"/>
      <c r="AM17" s="62"/>
      <c r="AN17" s="61"/>
      <c r="AO17" s="62"/>
      <c r="AP17" s="61"/>
      <c r="AQ17" s="62"/>
      <c r="AR17" s="61"/>
      <c r="AS17" s="62"/>
      <c r="AT17" s="61"/>
      <c r="AU17" s="62"/>
      <c r="AV17" s="61"/>
      <c r="AW17" s="62"/>
      <c r="AX17" s="105"/>
      <c r="AY17" s="62">
        <v>0</v>
      </c>
      <c r="AZ17" s="61">
        <v>0</v>
      </c>
      <c r="BA17" s="62">
        <v>0</v>
      </c>
      <c r="BB17" s="61">
        <v>0</v>
      </c>
      <c r="BC17" s="62">
        <v>0</v>
      </c>
      <c r="BD17" s="61">
        <v>0</v>
      </c>
      <c r="BE17" s="62">
        <v>0</v>
      </c>
      <c r="BF17" s="61">
        <v>0</v>
      </c>
      <c r="BG17" s="62">
        <v>0</v>
      </c>
      <c r="BH17" s="61">
        <v>0</v>
      </c>
      <c r="BI17" s="62">
        <v>0</v>
      </c>
      <c r="BJ17" s="61">
        <v>0</v>
      </c>
      <c r="BK17" s="62">
        <v>0</v>
      </c>
      <c r="BL17" s="61">
        <v>0</v>
      </c>
      <c r="BM17" s="62">
        <v>0</v>
      </c>
      <c r="BN17" s="63">
        <v>0</v>
      </c>
      <c r="BO17" s="14"/>
    </row>
    <row r="18" spans="2:67" x14ac:dyDescent="0.35">
      <c r="B18" s="2"/>
      <c r="C18" s="21">
        <f t="shared" si="2"/>
        <v>11</v>
      </c>
      <c r="D18" s="56" t="s">
        <v>36</v>
      </c>
      <c r="E18" s="14"/>
      <c r="F18" s="22">
        <v>0</v>
      </c>
      <c r="G18" s="23">
        <v>0</v>
      </c>
      <c r="H18" s="24">
        <v>0</v>
      </c>
      <c r="I18" s="23">
        <v>0</v>
      </c>
      <c r="J18" s="24"/>
      <c r="K18" s="23"/>
      <c r="L18" s="24"/>
      <c r="M18" s="23"/>
      <c r="N18" s="24"/>
      <c r="O18" s="23"/>
      <c r="P18" s="24"/>
      <c r="Q18" s="23"/>
      <c r="R18" s="24"/>
      <c r="S18" s="105"/>
      <c r="T18" s="24"/>
      <c r="U18" s="23"/>
      <c r="V18" s="24"/>
      <c r="W18" s="23"/>
      <c r="X18" s="24"/>
      <c r="Y18" s="23"/>
      <c r="Z18" s="24"/>
      <c r="AA18" s="23"/>
      <c r="AB18" s="24"/>
      <c r="AC18" s="23"/>
      <c r="AD18" s="24"/>
      <c r="AE18" s="23"/>
      <c r="AF18" s="24"/>
      <c r="AG18" s="23"/>
      <c r="AH18" s="24"/>
      <c r="AI18" s="25"/>
      <c r="AJ18" s="3"/>
      <c r="AK18" s="22"/>
      <c r="AL18" s="23"/>
      <c r="AM18" s="24"/>
      <c r="AN18" s="23"/>
      <c r="AO18" s="24"/>
      <c r="AP18" s="23"/>
      <c r="AQ18" s="24"/>
      <c r="AR18" s="23"/>
      <c r="AS18" s="24"/>
      <c r="AT18" s="23"/>
      <c r="AU18" s="24"/>
      <c r="AV18" s="23"/>
      <c r="AW18" s="24"/>
      <c r="AX18" s="105"/>
      <c r="AY18" s="24">
        <v>0</v>
      </c>
      <c r="AZ18" s="23">
        <v>0</v>
      </c>
      <c r="BA18" s="24">
        <v>0</v>
      </c>
      <c r="BB18" s="23">
        <v>0</v>
      </c>
      <c r="BC18" s="24">
        <v>0</v>
      </c>
      <c r="BD18" s="23">
        <v>0</v>
      </c>
      <c r="BE18" s="24">
        <v>0</v>
      </c>
      <c r="BF18" s="23">
        <v>0</v>
      </c>
      <c r="BG18" s="24">
        <v>0</v>
      </c>
      <c r="BH18" s="23">
        <v>0</v>
      </c>
      <c r="BI18" s="24">
        <v>0</v>
      </c>
      <c r="BJ18" s="23">
        <v>0</v>
      </c>
      <c r="BK18" s="24">
        <v>0</v>
      </c>
      <c r="BL18" s="23">
        <v>0</v>
      </c>
      <c r="BM18" s="24">
        <v>0</v>
      </c>
      <c r="BN18" s="25">
        <v>0</v>
      </c>
      <c r="BO18" s="14"/>
    </row>
    <row r="19" spans="2:67" x14ac:dyDescent="0.35">
      <c r="B19" s="2"/>
      <c r="C19" s="44">
        <f t="shared" si="2"/>
        <v>12</v>
      </c>
      <c r="D19" s="55" t="s">
        <v>37</v>
      </c>
      <c r="E19" s="14"/>
      <c r="F19" s="60">
        <v>0</v>
      </c>
      <c r="G19" s="61">
        <v>0</v>
      </c>
      <c r="H19" s="62">
        <v>0</v>
      </c>
      <c r="I19" s="61">
        <v>0</v>
      </c>
      <c r="J19" s="62"/>
      <c r="K19" s="61"/>
      <c r="L19" s="62"/>
      <c r="M19" s="61"/>
      <c r="N19" s="62"/>
      <c r="O19" s="61"/>
      <c r="P19" s="62"/>
      <c r="Q19" s="61"/>
      <c r="R19" s="62"/>
      <c r="S19" s="105"/>
      <c r="T19" s="62"/>
      <c r="U19" s="61"/>
      <c r="V19" s="62"/>
      <c r="W19" s="61"/>
      <c r="X19" s="62"/>
      <c r="Y19" s="61"/>
      <c r="Z19" s="62"/>
      <c r="AA19" s="61"/>
      <c r="AB19" s="62"/>
      <c r="AC19" s="61"/>
      <c r="AD19" s="62"/>
      <c r="AE19" s="61"/>
      <c r="AF19" s="62"/>
      <c r="AG19" s="61"/>
      <c r="AH19" s="62"/>
      <c r="AI19" s="63"/>
      <c r="AJ19" s="3"/>
      <c r="AK19" s="60"/>
      <c r="AL19" s="61"/>
      <c r="AM19" s="62"/>
      <c r="AN19" s="61"/>
      <c r="AO19" s="62"/>
      <c r="AP19" s="61"/>
      <c r="AQ19" s="62"/>
      <c r="AR19" s="61"/>
      <c r="AS19" s="62"/>
      <c r="AT19" s="61"/>
      <c r="AU19" s="62"/>
      <c r="AV19" s="61"/>
      <c r="AW19" s="62"/>
      <c r="AX19" s="105"/>
      <c r="AY19" s="62">
        <v>0</v>
      </c>
      <c r="AZ19" s="61">
        <v>0</v>
      </c>
      <c r="BA19" s="62">
        <v>0</v>
      </c>
      <c r="BB19" s="61">
        <v>0</v>
      </c>
      <c r="BC19" s="62">
        <v>0</v>
      </c>
      <c r="BD19" s="61">
        <v>0</v>
      </c>
      <c r="BE19" s="62">
        <v>0</v>
      </c>
      <c r="BF19" s="61">
        <v>0</v>
      </c>
      <c r="BG19" s="62">
        <v>0</v>
      </c>
      <c r="BH19" s="61">
        <v>0</v>
      </c>
      <c r="BI19" s="62">
        <v>0</v>
      </c>
      <c r="BJ19" s="61">
        <v>0</v>
      </c>
      <c r="BK19" s="62">
        <v>0</v>
      </c>
      <c r="BL19" s="61">
        <v>0</v>
      </c>
      <c r="BM19" s="62">
        <v>0</v>
      </c>
      <c r="BN19" s="63">
        <v>0</v>
      </c>
      <c r="BO19" s="14"/>
    </row>
    <row r="20" spans="2:67" x14ac:dyDescent="0.35">
      <c r="B20" s="2"/>
      <c r="C20" s="21">
        <f t="shared" si="2"/>
        <v>13</v>
      </c>
      <c r="D20" s="56" t="s">
        <v>38</v>
      </c>
      <c r="E20" s="14"/>
      <c r="F20" s="22">
        <v>0</v>
      </c>
      <c r="G20" s="23">
        <v>0</v>
      </c>
      <c r="H20" s="24">
        <v>0</v>
      </c>
      <c r="I20" s="23">
        <v>0</v>
      </c>
      <c r="J20" s="24"/>
      <c r="K20" s="23"/>
      <c r="L20" s="24"/>
      <c r="M20" s="23"/>
      <c r="N20" s="24"/>
      <c r="O20" s="23"/>
      <c r="P20" s="24"/>
      <c r="Q20" s="23"/>
      <c r="R20" s="24"/>
      <c r="S20" s="105"/>
      <c r="T20" s="24"/>
      <c r="U20" s="23"/>
      <c r="V20" s="24"/>
      <c r="W20" s="23"/>
      <c r="X20" s="24"/>
      <c r="Y20" s="23"/>
      <c r="Z20" s="24"/>
      <c r="AA20" s="23"/>
      <c r="AB20" s="24"/>
      <c r="AC20" s="23"/>
      <c r="AD20" s="24"/>
      <c r="AE20" s="23"/>
      <c r="AF20" s="24"/>
      <c r="AG20" s="23"/>
      <c r="AH20" s="24"/>
      <c r="AI20" s="25"/>
      <c r="AJ20" s="3"/>
      <c r="AK20" s="22"/>
      <c r="AL20" s="23"/>
      <c r="AM20" s="24"/>
      <c r="AN20" s="23"/>
      <c r="AO20" s="24"/>
      <c r="AP20" s="23"/>
      <c r="AQ20" s="24"/>
      <c r="AR20" s="23"/>
      <c r="AS20" s="24"/>
      <c r="AT20" s="23"/>
      <c r="AU20" s="24"/>
      <c r="AV20" s="23"/>
      <c r="AW20" s="24"/>
      <c r="AX20" s="105"/>
      <c r="AY20" s="24">
        <v>0</v>
      </c>
      <c r="AZ20" s="23">
        <v>0</v>
      </c>
      <c r="BA20" s="24">
        <v>0</v>
      </c>
      <c r="BB20" s="23">
        <v>0</v>
      </c>
      <c r="BC20" s="24">
        <v>0</v>
      </c>
      <c r="BD20" s="23">
        <v>0</v>
      </c>
      <c r="BE20" s="24">
        <v>0</v>
      </c>
      <c r="BF20" s="23">
        <v>0</v>
      </c>
      <c r="BG20" s="24">
        <v>0</v>
      </c>
      <c r="BH20" s="23">
        <v>0</v>
      </c>
      <c r="BI20" s="24">
        <v>0</v>
      </c>
      <c r="BJ20" s="23">
        <v>0</v>
      </c>
      <c r="BK20" s="24">
        <v>0</v>
      </c>
      <c r="BL20" s="23">
        <v>0</v>
      </c>
      <c r="BM20" s="24">
        <v>0</v>
      </c>
      <c r="BN20" s="25">
        <v>0</v>
      </c>
      <c r="BO20" s="14"/>
    </row>
    <row r="21" spans="2:67" x14ac:dyDescent="0.35">
      <c r="B21" s="2"/>
      <c r="C21" s="44">
        <f t="shared" si="2"/>
        <v>14</v>
      </c>
      <c r="D21" s="55" t="s">
        <v>39</v>
      </c>
      <c r="E21" s="14"/>
      <c r="F21" s="60">
        <v>0</v>
      </c>
      <c r="G21" s="61">
        <v>0</v>
      </c>
      <c r="H21" s="62">
        <v>0</v>
      </c>
      <c r="I21" s="61">
        <v>0</v>
      </c>
      <c r="J21" s="62"/>
      <c r="K21" s="61"/>
      <c r="L21" s="62"/>
      <c r="M21" s="61"/>
      <c r="N21" s="62"/>
      <c r="O21" s="61"/>
      <c r="P21" s="62"/>
      <c r="Q21" s="61"/>
      <c r="R21" s="62"/>
      <c r="S21" s="105"/>
      <c r="T21" s="62"/>
      <c r="U21" s="61"/>
      <c r="V21" s="62"/>
      <c r="W21" s="61"/>
      <c r="X21" s="62"/>
      <c r="Y21" s="61"/>
      <c r="Z21" s="62"/>
      <c r="AA21" s="61"/>
      <c r="AB21" s="62"/>
      <c r="AC21" s="61"/>
      <c r="AD21" s="62"/>
      <c r="AE21" s="61"/>
      <c r="AF21" s="62"/>
      <c r="AG21" s="61"/>
      <c r="AH21" s="62"/>
      <c r="AI21" s="63"/>
      <c r="AJ21" s="3"/>
      <c r="AK21" s="60"/>
      <c r="AL21" s="61"/>
      <c r="AM21" s="62"/>
      <c r="AN21" s="61"/>
      <c r="AO21" s="62"/>
      <c r="AP21" s="61"/>
      <c r="AQ21" s="62"/>
      <c r="AR21" s="61"/>
      <c r="AS21" s="62"/>
      <c r="AT21" s="61"/>
      <c r="AU21" s="62"/>
      <c r="AV21" s="61"/>
      <c r="AW21" s="62"/>
      <c r="AX21" s="105"/>
      <c r="AY21" s="62">
        <v>36093</v>
      </c>
      <c r="AZ21" s="61">
        <v>36093</v>
      </c>
      <c r="BA21" s="62">
        <v>35773</v>
      </c>
      <c r="BB21" s="61">
        <v>35773</v>
      </c>
      <c r="BC21" s="62">
        <v>18430</v>
      </c>
      <c r="BD21" s="61">
        <v>17797</v>
      </c>
      <c r="BE21" s="62">
        <v>17797</v>
      </c>
      <c r="BF21" s="61">
        <v>17797</v>
      </c>
      <c r="BG21" s="62">
        <v>17797</v>
      </c>
      <c r="BH21" s="61">
        <v>17797</v>
      </c>
      <c r="BI21" s="62">
        <v>3579</v>
      </c>
      <c r="BJ21" s="61">
        <v>0</v>
      </c>
      <c r="BK21" s="62">
        <v>0</v>
      </c>
      <c r="BL21" s="61">
        <v>0</v>
      </c>
      <c r="BM21" s="62">
        <v>0</v>
      </c>
      <c r="BN21" s="63">
        <v>0</v>
      </c>
      <c r="BO21" s="14"/>
    </row>
    <row r="22" spans="2:67" x14ac:dyDescent="0.35">
      <c r="B22" s="2"/>
      <c r="C22" s="21">
        <f t="shared" si="2"/>
        <v>15</v>
      </c>
      <c r="D22" s="56" t="s">
        <v>3</v>
      </c>
      <c r="E22" s="14"/>
      <c r="F22" s="22">
        <v>0</v>
      </c>
      <c r="G22" s="23">
        <v>0</v>
      </c>
      <c r="H22" s="24">
        <v>0</v>
      </c>
      <c r="I22" s="23">
        <v>0</v>
      </c>
      <c r="J22" s="24"/>
      <c r="K22" s="23"/>
      <c r="L22" s="24"/>
      <c r="M22" s="23"/>
      <c r="N22" s="24"/>
      <c r="O22" s="23"/>
      <c r="P22" s="24"/>
      <c r="Q22" s="23"/>
      <c r="R22" s="24"/>
      <c r="S22" s="105"/>
      <c r="T22" s="24"/>
      <c r="U22" s="23"/>
      <c r="V22" s="24"/>
      <c r="W22" s="23"/>
      <c r="X22" s="24"/>
      <c r="Y22" s="23"/>
      <c r="Z22" s="24"/>
      <c r="AA22" s="23"/>
      <c r="AB22" s="24"/>
      <c r="AC22" s="23"/>
      <c r="AD22" s="24"/>
      <c r="AE22" s="23"/>
      <c r="AF22" s="24"/>
      <c r="AG22" s="23"/>
      <c r="AH22" s="24"/>
      <c r="AI22" s="25"/>
      <c r="AJ22" s="3"/>
      <c r="AK22" s="22"/>
      <c r="AL22" s="23"/>
      <c r="AM22" s="24"/>
      <c r="AN22" s="23"/>
      <c r="AO22" s="24"/>
      <c r="AP22" s="23"/>
      <c r="AQ22" s="24"/>
      <c r="AR22" s="23"/>
      <c r="AS22" s="24"/>
      <c r="AT22" s="23"/>
      <c r="AU22" s="24"/>
      <c r="AV22" s="23"/>
      <c r="AW22" s="24"/>
      <c r="AX22" s="105"/>
      <c r="AY22" s="24">
        <v>0</v>
      </c>
      <c r="AZ22" s="23">
        <v>0</v>
      </c>
      <c r="BA22" s="24">
        <v>0</v>
      </c>
      <c r="BB22" s="23">
        <v>0</v>
      </c>
      <c r="BC22" s="24">
        <v>0</v>
      </c>
      <c r="BD22" s="23">
        <v>0</v>
      </c>
      <c r="BE22" s="24">
        <v>0</v>
      </c>
      <c r="BF22" s="23">
        <v>0</v>
      </c>
      <c r="BG22" s="24">
        <v>0</v>
      </c>
      <c r="BH22" s="23">
        <v>0</v>
      </c>
      <c r="BI22" s="24">
        <v>0</v>
      </c>
      <c r="BJ22" s="23">
        <v>0</v>
      </c>
      <c r="BK22" s="24">
        <v>0</v>
      </c>
      <c r="BL22" s="23">
        <v>0</v>
      </c>
      <c r="BM22" s="24">
        <v>0</v>
      </c>
      <c r="BN22" s="25">
        <v>0</v>
      </c>
      <c r="BO22" s="14"/>
    </row>
    <row r="23" spans="2:67" x14ac:dyDescent="0.35">
      <c r="B23" s="2"/>
      <c r="C23" s="57">
        <f t="shared" si="2"/>
        <v>16</v>
      </c>
      <c r="D23" s="58" t="s">
        <v>4</v>
      </c>
      <c r="E23" s="14"/>
      <c r="F23" s="64">
        <v>0</v>
      </c>
      <c r="G23" s="65">
        <v>0</v>
      </c>
      <c r="H23" s="66">
        <v>0</v>
      </c>
      <c r="I23" s="65">
        <v>0</v>
      </c>
      <c r="J23" s="66">
        <v>0</v>
      </c>
      <c r="K23" s="65">
        <v>0</v>
      </c>
      <c r="L23" s="66">
        <v>0</v>
      </c>
      <c r="M23" s="65">
        <v>0</v>
      </c>
      <c r="N23" s="66">
        <v>0</v>
      </c>
      <c r="O23" s="65">
        <v>0</v>
      </c>
      <c r="P23" s="66">
        <v>0</v>
      </c>
      <c r="Q23" s="65">
        <v>0</v>
      </c>
      <c r="R23" s="66">
        <v>0</v>
      </c>
      <c r="S23" s="106">
        <v>0</v>
      </c>
      <c r="T23" s="66">
        <v>0</v>
      </c>
      <c r="U23" s="65">
        <v>0</v>
      </c>
      <c r="V23" s="66">
        <v>0</v>
      </c>
      <c r="W23" s="65">
        <v>0</v>
      </c>
      <c r="X23" s="66">
        <v>0</v>
      </c>
      <c r="Y23" s="65">
        <v>0</v>
      </c>
      <c r="Z23" s="66">
        <v>0</v>
      </c>
      <c r="AA23" s="65">
        <v>0</v>
      </c>
      <c r="AB23" s="66">
        <v>0</v>
      </c>
      <c r="AC23" s="65">
        <v>0</v>
      </c>
      <c r="AD23" s="66">
        <v>0</v>
      </c>
      <c r="AE23" s="65">
        <v>0</v>
      </c>
      <c r="AF23" s="66">
        <v>0</v>
      </c>
      <c r="AG23" s="65">
        <v>0</v>
      </c>
      <c r="AH23" s="66">
        <v>0</v>
      </c>
      <c r="AI23" s="67">
        <v>0</v>
      </c>
      <c r="AJ23" s="3"/>
      <c r="AK23" s="64">
        <v>0</v>
      </c>
      <c r="AL23" s="65">
        <v>0</v>
      </c>
      <c r="AM23" s="66">
        <v>0</v>
      </c>
      <c r="AN23" s="65">
        <v>0</v>
      </c>
      <c r="AO23" s="66">
        <v>0</v>
      </c>
      <c r="AP23" s="65">
        <v>0</v>
      </c>
      <c r="AQ23" s="66">
        <v>0</v>
      </c>
      <c r="AR23" s="65">
        <v>0</v>
      </c>
      <c r="AS23" s="66">
        <v>0</v>
      </c>
      <c r="AT23" s="65">
        <v>0</v>
      </c>
      <c r="AU23" s="66">
        <v>0</v>
      </c>
      <c r="AV23" s="65">
        <v>0</v>
      </c>
      <c r="AW23" s="66">
        <v>0</v>
      </c>
      <c r="AX23" s="106">
        <v>0</v>
      </c>
      <c r="AY23" s="66">
        <v>0</v>
      </c>
      <c r="AZ23" s="65">
        <v>0</v>
      </c>
      <c r="BA23" s="66">
        <v>0</v>
      </c>
      <c r="BB23" s="65">
        <v>0</v>
      </c>
      <c r="BC23" s="66">
        <v>0</v>
      </c>
      <c r="BD23" s="65">
        <v>0</v>
      </c>
      <c r="BE23" s="66">
        <v>0</v>
      </c>
      <c r="BF23" s="65">
        <v>0</v>
      </c>
      <c r="BG23" s="66">
        <v>0</v>
      </c>
      <c r="BH23" s="65">
        <v>0</v>
      </c>
      <c r="BI23" s="66">
        <v>0</v>
      </c>
      <c r="BJ23" s="65">
        <v>0</v>
      </c>
      <c r="BK23" s="66">
        <v>0</v>
      </c>
      <c r="BL23" s="65">
        <v>0</v>
      </c>
      <c r="BM23" s="66">
        <v>0</v>
      </c>
      <c r="BN23" s="67">
        <v>0</v>
      </c>
      <c r="BO23" s="14"/>
    </row>
    <row r="24" spans="2:67" s="52" customFormat="1" ht="23.15" customHeight="1" x14ac:dyDescent="0.35">
      <c r="B24" s="68"/>
      <c r="C24" s="53" t="s">
        <v>43</v>
      </c>
      <c r="S24" s="120"/>
      <c r="AX24" s="120"/>
      <c r="BO24" s="69"/>
    </row>
    <row r="25" spans="2:67" x14ac:dyDescent="0.35">
      <c r="B25" s="2"/>
      <c r="C25" s="17">
        <f>C21+1</f>
        <v>15</v>
      </c>
      <c r="D25" s="54" t="s">
        <v>8</v>
      </c>
      <c r="E25" s="14"/>
      <c r="F25" s="18">
        <v>0</v>
      </c>
      <c r="G25" s="19">
        <v>0</v>
      </c>
      <c r="H25" s="20">
        <v>0</v>
      </c>
      <c r="I25" s="19">
        <v>0</v>
      </c>
      <c r="J25" s="20">
        <v>0</v>
      </c>
      <c r="K25" s="19">
        <v>0</v>
      </c>
      <c r="L25" s="20">
        <v>0</v>
      </c>
      <c r="M25" s="19">
        <v>0</v>
      </c>
      <c r="N25" s="20">
        <v>0</v>
      </c>
      <c r="O25" s="19">
        <v>0</v>
      </c>
      <c r="P25" s="20">
        <v>0</v>
      </c>
      <c r="Q25" s="19">
        <v>0</v>
      </c>
      <c r="R25" s="20">
        <v>0</v>
      </c>
      <c r="S25" s="104">
        <v>0</v>
      </c>
      <c r="T25" s="20">
        <v>0</v>
      </c>
      <c r="U25" s="19">
        <v>0</v>
      </c>
      <c r="V25" s="20">
        <v>0</v>
      </c>
      <c r="W25" s="19">
        <v>0</v>
      </c>
      <c r="X25" s="20">
        <v>0</v>
      </c>
      <c r="Y25" s="19">
        <v>0</v>
      </c>
      <c r="Z25" s="20">
        <v>0</v>
      </c>
      <c r="AA25" s="19">
        <v>0</v>
      </c>
      <c r="AB25" s="20">
        <v>0</v>
      </c>
      <c r="AC25" s="19">
        <v>0</v>
      </c>
      <c r="AD25" s="20">
        <v>0</v>
      </c>
      <c r="AE25" s="19">
        <v>0</v>
      </c>
      <c r="AF25" s="20">
        <v>0</v>
      </c>
      <c r="AG25" s="19">
        <v>0</v>
      </c>
      <c r="AH25" s="20">
        <v>0</v>
      </c>
      <c r="AI25" s="59">
        <v>0</v>
      </c>
      <c r="AJ25" s="3"/>
      <c r="AK25" s="18">
        <v>0</v>
      </c>
      <c r="AL25" s="19">
        <v>0</v>
      </c>
      <c r="AM25" s="20">
        <v>0</v>
      </c>
      <c r="AN25" s="19">
        <v>0</v>
      </c>
      <c r="AO25" s="20">
        <v>0</v>
      </c>
      <c r="AP25" s="19">
        <v>0</v>
      </c>
      <c r="AQ25" s="20">
        <v>0</v>
      </c>
      <c r="AR25" s="19">
        <v>0</v>
      </c>
      <c r="AS25" s="20">
        <v>0</v>
      </c>
      <c r="AT25" s="19">
        <v>0</v>
      </c>
      <c r="AU25" s="20">
        <v>0</v>
      </c>
      <c r="AV25" s="19">
        <v>0</v>
      </c>
      <c r="AW25" s="20">
        <v>0</v>
      </c>
      <c r="AX25" s="104">
        <v>0</v>
      </c>
      <c r="AY25" s="20">
        <v>0</v>
      </c>
      <c r="AZ25" s="19">
        <v>0</v>
      </c>
      <c r="BA25" s="20">
        <v>0</v>
      </c>
      <c r="BB25" s="19">
        <v>0</v>
      </c>
      <c r="BC25" s="20">
        <v>0</v>
      </c>
      <c r="BD25" s="19">
        <v>0</v>
      </c>
      <c r="BE25" s="20">
        <v>0</v>
      </c>
      <c r="BF25" s="19">
        <v>0</v>
      </c>
      <c r="BG25" s="20">
        <v>0</v>
      </c>
      <c r="BH25" s="19">
        <v>0</v>
      </c>
      <c r="BI25" s="20">
        <v>0</v>
      </c>
      <c r="BJ25" s="19">
        <v>0</v>
      </c>
      <c r="BK25" s="20">
        <v>0</v>
      </c>
      <c r="BL25" s="19">
        <v>0</v>
      </c>
      <c r="BM25" s="20">
        <v>0</v>
      </c>
      <c r="BN25" s="59">
        <v>0</v>
      </c>
      <c r="BO25" s="14"/>
    </row>
    <row r="26" spans="2:67" x14ac:dyDescent="0.35">
      <c r="B26" s="2"/>
      <c r="C26" s="44">
        <f t="shared" si="2"/>
        <v>16</v>
      </c>
      <c r="D26" s="55" t="s">
        <v>42</v>
      </c>
      <c r="E26" s="14"/>
      <c r="F26" s="60">
        <v>0</v>
      </c>
      <c r="G26" s="61">
        <v>0</v>
      </c>
      <c r="H26" s="62">
        <v>0</v>
      </c>
      <c r="I26" s="61">
        <v>0</v>
      </c>
      <c r="J26" s="62">
        <v>0</v>
      </c>
      <c r="K26" s="61">
        <v>0</v>
      </c>
      <c r="L26" s="62">
        <v>0</v>
      </c>
      <c r="M26" s="61">
        <v>0</v>
      </c>
      <c r="N26" s="62">
        <v>0</v>
      </c>
      <c r="O26" s="61">
        <v>0</v>
      </c>
      <c r="P26" s="62">
        <v>0</v>
      </c>
      <c r="Q26" s="61">
        <v>0</v>
      </c>
      <c r="R26" s="62">
        <v>0</v>
      </c>
      <c r="S26" s="105">
        <v>0</v>
      </c>
      <c r="T26" s="62">
        <v>0</v>
      </c>
      <c r="U26" s="61">
        <v>0</v>
      </c>
      <c r="V26" s="62">
        <v>0</v>
      </c>
      <c r="W26" s="61">
        <v>0</v>
      </c>
      <c r="X26" s="62">
        <v>0</v>
      </c>
      <c r="Y26" s="61">
        <v>0</v>
      </c>
      <c r="Z26" s="62">
        <v>0</v>
      </c>
      <c r="AA26" s="61">
        <v>0</v>
      </c>
      <c r="AB26" s="62">
        <v>0</v>
      </c>
      <c r="AC26" s="61">
        <v>0</v>
      </c>
      <c r="AD26" s="62">
        <v>0</v>
      </c>
      <c r="AE26" s="61">
        <v>0</v>
      </c>
      <c r="AF26" s="62">
        <v>0</v>
      </c>
      <c r="AG26" s="61">
        <v>0</v>
      </c>
      <c r="AH26" s="62">
        <v>0</v>
      </c>
      <c r="AI26" s="63">
        <v>0</v>
      </c>
      <c r="AJ26" s="3"/>
      <c r="AK26" s="60">
        <v>0</v>
      </c>
      <c r="AL26" s="61">
        <v>0</v>
      </c>
      <c r="AM26" s="62">
        <v>0</v>
      </c>
      <c r="AN26" s="61">
        <v>0</v>
      </c>
      <c r="AO26" s="62">
        <v>0</v>
      </c>
      <c r="AP26" s="61">
        <v>0</v>
      </c>
      <c r="AQ26" s="62">
        <v>0</v>
      </c>
      <c r="AR26" s="61">
        <v>0</v>
      </c>
      <c r="AS26" s="62">
        <v>0</v>
      </c>
      <c r="AT26" s="61">
        <v>0</v>
      </c>
      <c r="AU26" s="62">
        <v>0</v>
      </c>
      <c r="AV26" s="61">
        <v>0</v>
      </c>
      <c r="AW26" s="62">
        <v>0</v>
      </c>
      <c r="AX26" s="105">
        <v>0</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3">
        <v>0</v>
      </c>
      <c r="BO26" s="14"/>
    </row>
    <row r="27" spans="2:67" x14ac:dyDescent="0.35">
      <c r="B27" s="2"/>
      <c r="C27" s="21">
        <f t="shared" si="2"/>
        <v>17</v>
      </c>
      <c r="D27" s="56" t="s">
        <v>9</v>
      </c>
      <c r="E27" s="14"/>
      <c r="F27" s="22">
        <v>0</v>
      </c>
      <c r="G27" s="23">
        <v>0</v>
      </c>
      <c r="H27" s="24">
        <v>0</v>
      </c>
      <c r="I27" s="23">
        <v>0</v>
      </c>
      <c r="J27" s="24">
        <v>0</v>
      </c>
      <c r="K27" s="23">
        <v>0</v>
      </c>
      <c r="L27" s="24">
        <v>0</v>
      </c>
      <c r="M27" s="23">
        <v>0</v>
      </c>
      <c r="N27" s="24">
        <v>0</v>
      </c>
      <c r="O27" s="23">
        <v>0</v>
      </c>
      <c r="P27" s="24">
        <v>0</v>
      </c>
      <c r="Q27" s="23">
        <v>0</v>
      </c>
      <c r="R27" s="24">
        <v>0</v>
      </c>
      <c r="S27" s="105">
        <v>0</v>
      </c>
      <c r="T27" s="24">
        <v>0</v>
      </c>
      <c r="U27" s="23">
        <v>0</v>
      </c>
      <c r="V27" s="24">
        <v>0</v>
      </c>
      <c r="W27" s="23">
        <v>0</v>
      </c>
      <c r="X27" s="24">
        <v>0</v>
      </c>
      <c r="Y27" s="23">
        <v>0</v>
      </c>
      <c r="Z27" s="24">
        <v>0</v>
      </c>
      <c r="AA27" s="23">
        <v>0</v>
      </c>
      <c r="AB27" s="24">
        <v>0</v>
      </c>
      <c r="AC27" s="23">
        <v>0</v>
      </c>
      <c r="AD27" s="24">
        <v>0</v>
      </c>
      <c r="AE27" s="23">
        <v>0</v>
      </c>
      <c r="AF27" s="24">
        <v>0</v>
      </c>
      <c r="AG27" s="23">
        <v>0</v>
      </c>
      <c r="AH27" s="24">
        <v>0</v>
      </c>
      <c r="AI27" s="25">
        <v>0</v>
      </c>
      <c r="AJ27" s="3"/>
      <c r="AK27" s="22">
        <v>0</v>
      </c>
      <c r="AL27" s="23">
        <v>0</v>
      </c>
      <c r="AM27" s="24">
        <v>0</v>
      </c>
      <c r="AN27" s="23">
        <v>0</v>
      </c>
      <c r="AO27" s="24">
        <v>0</v>
      </c>
      <c r="AP27" s="23">
        <v>0</v>
      </c>
      <c r="AQ27" s="24">
        <v>0</v>
      </c>
      <c r="AR27" s="23">
        <v>0</v>
      </c>
      <c r="AS27" s="24">
        <v>0</v>
      </c>
      <c r="AT27" s="23">
        <v>0</v>
      </c>
      <c r="AU27" s="24">
        <v>0</v>
      </c>
      <c r="AV27" s="23">
        <v>0</v>
      </c>
      <c r="AW27" s="24">
        <v>0</v>
      </c>
      <c r="AX27" s="105">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5">
        <v>0</v>
      </c>
      <c r="BO27" s="14"/>
    </row>
    <row r="28" spans="2:67" x14ac:dyDescent="0.35">
      <c r="B28" s="2"/>
      <c r="C28" s="57">
        <f t="shared" si="2"/>
        <v>18</v>
      </c>
      <c r="D28" s="58" t="s">
        <v>10</v>
      </c>
      <c r="E28" s="14"/>
      <c r="F28" s="64">
        <v>0</v>
      </c>
      <c r="G28" s="65">
        <v>0</v>
      </c>
      <c r="H28" s="66">
        <v>0</v>
      </c>
      <c r="I28" s="65">
        <v>0</v>
      </c>
      <c r="J28" s="66">
        <v>0</v>
      </c>
      <c r="K28" s="65">
        <v>0</v>
      </c>
      <c r="L28" s="66">
        <v>0</v>
      </c>
      <c r="M28" s="65">
        <v>0</v>
      </c>
      <c r="N28" s="66">
        <v>0</v>
      </c>
      <c r="O28" s="65">
        <v>0</v>
      </c>
      <c r="P28" s="66">
        <v>0</v>
      </c>
      <c r="Q28" s="65">
        <v>0</v>
      </c>
      <c r="R28" s="66">
        <v>0</v>
      </c>
      <c r="S28" s="106">
        <v>0</v>
      </c>
      <c r="T28" s="66">
        <v>0</v>
      </c>
      <c r="U28" s="65">
        <v>0</v>
      </c>
      <c r="V28" s="66">
        <v>0</v>
      </c>
      <c r="W28" s="65">
        <v>0</v>
      </c>
      <c r="X28" s="66">
        <v>0</v>
      </c>
      <c r="Y28" s="65">
        <v>0</v>
      </c>
      <c r="Z28" s="66">
        <v>0</v>
      </c>
      <c r="AA28" s="65">
        <v>0</v>
      </c>
      <c r="AB28" s="66">
        <v>0</v>
      </c>
      <c r="AC28" s="65">
        <v>0</v>
      </c>
      <c r="AD28" s="66">
        <v>0</v>
      </c>
      <c r="AE28" s="65">
        <v>0</v>
      </c>
      <c r="AF28" s="66">
        <v>0</v>
      </c>
      <c r="AG28" s="65">
        <v>0</v>
      </c>
      <c r="AH28" s="66">
        <v>0</v>
      </c>
      <c r="AI28" s="67">
        <v>0</v>
      </c>
      <c r="AJ28" s="3"/>
      <c r="AK28" s="64">
        <v>0</v>
      </c>
      <c r="AL28" s="65">
        <v>0</v>
      </c>
      <c r="AM28" s="66">
        <v>0</v>
      </c>
      <c r="AN28" s="65">
        <v>0</v>
      </c>
      <c r="AO28" s="66">
        <v>0</v>
      </c>
      <c r="AP28" s="65">
        <v>0</v>
      </c>
      <c r="AQ28" s="66">
        <v>0</v>
      </c>
      <c r="AR28" s="65">
        <v>0</v>
      </c>
      <c r="AS28" s="66">
        <v>0</v>
      </c>
      <c r="AT28" s="65">
        <v>0</v>
      </c>
      <c r="AU28" s="66">
        <v>0</v>
      </c>
      <c r="AV28" s="65">
        <v>0</v>
      </c>
      <c r="AW28" s="66">
        <v>0</v>
      </c>
      <c r="AX28" s="106">
        <v>0</v>
      </c>
      <c r="AY28" s="66">
        <v>0</v>
      </c>
      <c r="AZ28" s="65">
        <v>0</v>
      </c>
      <c r="BA28" s="66">
        <v>0</v>
      </c>
      <c r="BB28" s="65">
        <v>0</v>
      </c>
      <c r="BC28" s="66">
        <v>0</v>
      </c>
      <c r="BD28" s="65">
        <v>0</v>
      </c>
      <c r="BE28" s="66">
        <v>0</v>
      </c>
      <c r="BF28" s="65">
        <v>0</v>
      </c>
      <c r="BG28" s="66">
        <v>0</v>
      </c>
      <c r="BH28" s="65">
        <v>0</v>
      </c>
      <c r="BI28" s="66">
        <v>0</v>
      </c>
      <c r="BJ28" s="65">
        <v>0</v>
      </c>
      <c r="BK28" s="66">
        <v>0</v>
      </c>
      <c r="BL28" s="65">
        <v>0</v>
      </c>
      <c r="BM28" s="66">
        <v>0</v>
      </c>
      <c r="BN28" s="67">
        <v>0</v>
      </c>
      <c r="BO28" s="14"/>
    </row>
    <row r="29" spans="2:67" s="52" customFormat="1" ht="23.15" customHeight="1" x14ac:dyDescent="0.35">
      <c r="B29" s="68"/>
      <c r="C29" s="53" t="s">
        <v>23</v>
      </c>
      <c r="S29" s="120"/>
      <c r="AX29" s="120"/>
      <c r="BO29" s="69"/>
    </row>
    <row r="30" spans="2:67" x14ac:dyDescent="0.35">
      <c r="B30" s="2"/>
      <c r="C30" s="17">
        <f>C28+1</f>
        <v>19</v>
      </c>
      <c r="D30" s="54" t="s">
        <v>5</v>
      </c>
      <c r="E30" s="14"/>
      <c r="F30" s="18">
        <v>0</v>
      </c>
      <c r="G30" s="19">
        <v>0</v>
      </c>
      <c r="H30" s="20">
        <v>0</v>
      </c>
      <c r="I30" s="19">
        <v>0</v>
      </c>
      <c r="J30" s="20">
        <v>0</v>
      </c>
      <c r="K30" s="19">
        <v>0</v>
      </c>
      <c r="L30" s="20">
        <v>0</v>
      </c>
      <c r="M30" s="19">
        <v>0</v>
      </c>
      <c r="N30" s="20">
        <v>0</v>
      </c>
      <c r="O30" s="19">
        <v>0</v>
      </c>
      <c r="P30" s="20">
        <v>0</v>
      </c>
      <c r="Q30" s="19">
        <v>0</v>
      </c>
      <c r="R30" s="20">
        <v>0</v>
      </c>
      <c r="S30" s="104">
        <v>0</v>
      </c>
      <c r="T30" s="20">
        <v>0</v>
      </c>
      <c r="U30" s="19">
        <v>0</v>
      </c>
      <c r="V30" s="20">
        <v>0</v>
      </c>
      <c r="W30" s="19">
        <v>0</v>
      </c>
      <c r="X30" s="20">
        <v>0</v>
      </c>
      <c r="Y30" s="19">
        <v>0</v>
      </c>
      <c r="Z30" s="20">
        <v>0</v>
      </c>
      <c r="AA30" s="19">
        <v>0</v>
      </c>
      <c r="AB30" s="20">
        <v>0</v>
      </c>
      <c r="AC30" s="19">
        <v>0</v>
      </c>
      <c r="AD30" s="20">
        <v>0</v>
      </c>
      <c r="AE30" s="19">
        <v>0</v>
      </c>
      <c r="AF30" s="20">
        <v>0</v>
      </c>
      <c r="AG30" s="19">
        <v>0</v>
      </c>
      <c r="AH30" s="20">
        <v>0</v>
      </c>
      <c r="AI30" s="59">
        <v>0</v>
      </c>
      <c r="AJ30" s="3"/>
      <c r="AK30" s="18">
        <v>0</v>
      </c>
      <c r="AL30" s="19">
        <v>0</v>
      </c>
      <c r="AM30" s="20">
        <v>0</v>
      </c>
      <c r="AN30" s="19">
        <v>0</v>
      </c>
      <c r="AO30" s="20">
        <v>0</v>
      </c>
      <c r="AP30" s="19">
        <v>0</v>
      </c>
      <c r="AQ30" s="20">
        <v>0</v>
      </c>
      <c r="AR30" s="19">
        <v>0</v>
      </c>
      <c r="AS30" s="20">
        <v>0</v>
      </c>
      <c r="AT30" s="19">
        <v>0</v>
      </c>
      <c r="AU30" s="20">
        <v>0</v>
      </c>
      <c r="AV30" s="19">
        <v>0</v>
      </c>
      <c r="AW30" s="20">
        <v>0</v>
      </c>
      <c r="AX30" s="104">
        <v>0</v>
      </c>
      <c r="AY30" s="20">
        <v>0</v>
      </c>
      <c r="AZ30" s="19">
        <v>0</v>
      </c>
      <c r="BA30" s="20">
        <v>0</v>
      </c>
      <c r="BB30" s="19">
        <v>0</v>
      </c>
      <c r="BC30" s="20">
        <v>0</v>
      </c>
      <c r="BD30" s="19">
        <v>0</v>
      </c>
      <c r="BE30" s="20">
        <v>0</v>
      </c>
      <c r="BF30" s="19">
        <v>0</v>
      </c>
      <c r="BG30" s="20">
        <v>0</v>
      </c>
      <c r="BH30" s="19">
        <v>0</v>
      </c>
      <c r="BI30" s="20">
        <v>0</v>
      </c>
      <c r="BJ30" s="19">
        <v>0</v>
      </c>
      <c r="BK30" s="20">
        <v>0</v>
      </c>
      <c r="BL30" s="19">
        <v>0</v>
      </c>
      <c r="BM30" s="20">
        <v>0</v>
      </c>
      <c r="BN30" s="59">
        <v>0</v>
      </c>
      <c r="BO30" s="14"/>
    </row>
    <row r="31" spans="2:67" x14ac:dyDescent="0.35">
      <c r="B31" s="2"/>
      <c r="C31" s="44">
        <f t="shared" si="2"/>
        <v>20</v>
      </c>
      <c r="D31" s="55" t="s">
        <v>24</v>
      </c>
      <c r="E31" s="14"/>
      <c r="F31" s="60">
        <v>0</v>
      </c>
      <c r="G31" s="61">
        <v>0</v>
      </c>
      <c r="H31" s="62">
        <v>0</v>
      </c>
      <c r="I31" s="61">
        <v>0</v>
      </c>
      <c r="J31" s="62">
        <v>0</v>
      </c>
      <c r="K31" s="61">
        <v>0</v>
      </c>
      <c r="L31" s="62">
        <v>0</v>
      </c>
      <c r="M31" s="61">
        <v>0</v>
      </c>
      <c r="N31" s="62">
        <v>0</v>
      </c>
      <c r="O31" s="61">
        <v>0</v>
      </c>
      <c r="P31" s="62">
        <v>0</v>
      </c>
      <c r="Q31" s="61">
        <v>0</v>
      </c>
      <c r="R31" s="62">
        <v>0</v>
      </c>
      <c r="S31" s="105">
        <v>0</v>
      </c>
      <c r="T31" s="62">
        <v>0</v>
      </c>
      <c r="U31" s="61">
        <v>0</v>
      </c>
      <c r="V31" s="62">
        <v>0</v>
      </c>
      <c r="W31" s="61">
        <v>0</v>
      </c>
      <c r="X31" s="62">
        <v>0</v>
      </c>
      <c r="Y31" s="61">
        <v>0</v>
      </c>
      <c r="Z31" s="62">
        <v>0</v>
      </c>
      <c r="AA31" s="61">
        <v>0</v>
      </c>
      <c r="AB31" s="62">
        <v>0</v>
      </c>
      <c r="AC31" s="61">
        <v>0</v>
      </c>
      <c r="AD31" s="62">
        <v>0</v>
      </c>
      <c r="AE31" s="61">
        <v>0</v>
      </c>
      <c r="AF31" s="62">
        <v>0</v>
      </c>
      <c r="AG31" s="61">
        <v>0</v>
      </c>
      <c r="AH31" s="62">
        <v>0</v>
      </c>
      <c r="AI31" s="63">
        <v>0</v>
      </c>
      <c r="AJ31" s="3"/>
      <c r="AK31" s="60">
        <v>0</v>
      </c>
      <c r="AL31" s="61">
        <v>0</v>
      </c>
      <c r="AM31" s="62">
        <v>0</v>
      </c>
      <c r="AN31" s="61">
        <v>0</v>
      </c>
      <c r="AO31" s="62">
        <v>0</v>
      </c>
      <c r="AP31" s="61">
        <v>0</v>
      </c>
      <c r="AQ31" s="62">
        <v>0</v>
      </c>
      <c r="AR31" s="61">
        <v>0</v>
      </c>
      <c r="AS31" s="62">
        <v>0</v>
      </c>
      <c r="AT31" s="61">
        <v>0</v>
      </c>
      <c r="AU31" s="62">
        <v>0</v>
      </c>
      <c r="AV31" s="61">
        <v>0</v>
      </c>
      <c r="AW31" s="62">
        <v>0</v>
      </c>
      <c r="AX31" s="105">
        <v>0</v>
      </c>
      <c r="AY31" s="62">
        <v>0</v>
      </c>
      <c r="AZ31" s="61">
        <v>0</v>
      </c>
      <c r="BA31" s="62">
        <v>0</v>
      </c>
      <c r="BB31" s="61">
        <v>0</v>
      </c>
      <c r="BC31" s="62">
        <v>0</v>
      </c>
      <c r="BD31" s="61">
        <v>0</v>
      </c>
      <c r="BE31" s="62">
        <v>0</v>
      </c>
      <c r="BF31" s="61">
        <v>0</v>
      </c>
      <c r="BG31" s="62">
        <v>0</v>
      </c>
      <c r="BH31" s="61">
        <v>0</v>
      </c>
      <c r="BI31" s="62">
        <v>0</v>
      </c>
      <c r="BJ31" s="61">
        <v>0</v>
      </c>
      <c r="BK31" s="62">
        <v>0</v>
      </c>
      <c r="BL31" s="61">
        <v>0</v>
      </c>
      <c r="BM31" s="62">
        <v>0</v>
      </c>
      <c r="BN31" s="63">
        <v>0</v>
      </c>
      <c r="BO31" s="14"/>
    </row>
    <row r="32" spans="2:67" x14ac:dyDescent="0.35">
      <c r="B32" s="2"/>
      <c r="C32" s="21">
        <f t="shared" si="2"/>
        <v>21</v>
      </c>
      <c r="D32" s="56" t="s">
        <v>6</v>
      </c>
      <c r="E32" s="14"/>
      <c r="F32" s="22">
        <v>0</v>
      </c>
      <c r="G32" s="23">
        <v>0</v>
      </c>
      <c r="H32" s="24">
        <v>0</v>
      </c>
      <c r="I32" s="23">
        <v>0</v>
      </c>
      <c r="J32" s="24">
        <v>0</v>
      </c>
      <c r="K32" s="23">
        <v>0</v>
      </c>
      <c r="L32" s="24">
        <v>0</v>
      </c>
      <c r="M32" s="23">
        <v>0</v>
      </c>
      <c r="N32" s="24">
        <v>0</v>
      </c>
      <c r="O32" s="23">
        <v>0</v>
      </c>
      <c r="P32" s="24">
        <v>0</v>
      </c>
      <c r="Q32" s="23">
        <v>0</v>
      </c>
      <c r="R32" s="24">
        <v>0</v>
      </c>
      <c r="S32" s="105">
        <v>0</v>
      </c>
      <c r="T32" s="24">
        <v>0</v>
      </c>
      <c r="U32" s="23">
        <v>0</v>
      </c>
      <c r="V32" s="24">
        <v>0</v>
      </c>
      <c r="W32" s="23">
        <v>0</v>
      </c>
      <c r="X32" s="24">
        <v>0</v>
      </c>
      <c r="Y32" s="23">
        <v>0</v>
      </c>
      <c r="Z32" s="24">
        <v>0</v>
      </c>
      <c r="AA32" s="23">
        <v>0</v>
      </c>
      <c r="AB32" s="24">
        <v>0</v>
      </c>
      <c r="AC32" s="23">
        <v>0</v>
      </c>
      <c r="AD32" s="24">
        <v>0</v>
      </c>
      <c r="AE32" s="23">
        <v>0</v>
      </c>
      <c r="AF32" s="24">
        <v>0</v>
      </c>
      <c r="AG32" s="23">
        <v>0</v>
      </c>
      <c r="AH32" s="24">
        <v>0</v>
      </c>
      <c r="AI32" s="25">
        <v>0</v>
      </c>
      <c r="AJ32" s="3"/>
      <c r="AK32" s="22">
        <v>0</v>
      </c>
      <c r="AL32" s="23">
        <v>0</v>
      </c>
      <c r="AM32" s="24">
        <v>0</v>
      </c>
      <c r="AN32" s="23">
        <v>0</v>
      </c>
      <c r="AO32" s="24">
        <v>0</v>
      </c>
      <c r="AP32" s="23">
        <v>0</v>
      </c>
      <c r="AQ32" s="24">
        <v>0</v>
      </c>
      <c r="AR32" s="23">
        <v>0</v>
      </c>
      <c r="AS32" s="24">
        <v>0</v>
      </c>
      <c r="AT32" s="23">
        <v>0</v>
      </c>
      <c r="AU32" s="24">
        <v>0</v>
      </c>
      <c r="AV32" s="23">
        <v>0</v>
      </c>
      <c r="AW32" s="24">
        <v>0</v>
      </c>
      <c r="AX32" s="105">
        <v>0</v>
      </c>
      <c r="AY32" s="24">
        <v>0</v>
      </c>
      <c r="AZ32" s="23">
        <v>0</v>
      </c>
      <c r="BA32" s="24">
        <v>0</v>
      </c>
      <c r="BB32" s="23">
        <v>0</v>
      </c>
      <c r="BC32" s="24">
        <v>0</v>
      </c>
      <c r="BD32" s="23">
        <v>0</v>
      </c>
      <c r="BE32" s="24">
        <v>0</v>
      </c>
      <c r="BF32" s="23">
        <v>0</v>
      </c>
      <c r="BG32" s="24">
        <v>0</v>
      </c>
      <c r="BH32" s="23">
        <v>0</v>
      </c>
      <c r="BI32" s="24">
        <v>0</v>
      </c>
      <c r="BJ32" s="23">
        <v>0</v>
      </c>
      <c r="BK32" s="24">
        <v>0</v>
      </c>
      <c r="BL32" s="23">
        <v>0</v>
      </c>
      <c r="BM32" s="24">
        <v>0</v>
      </c>
      <c r="BN32" s="25">
        <v>0</v>
      </c>
      <c r="BO32" s="14"/>
    </row>
    <row r="33" spans="2:67" x14ac:dyDescent="0.35">
      <c r="B33" s="2"/>
      <c r="C33" s="44">
        <f t="shared" si="2"/>
        <v>22</v>
      </c>
      <c r="D33" s="55" t="s">
        <v>25</v>
      </c>
      <c r="E33" s="14"/>
      <c r="F33" s="60">
        <v>0</v>
      </c>
      <c r="G33" s="61">
        <v>0</v>
      </c>
      <c r="H33" s="62">
        <v>0</v>
      </c>
      <c r="I33" s="61">
        <v>0</v>
      </c>
      <c r="J33" s="62">
        <v>0</v>
      </c>
      <c r="K33" s="61">
        <v>0</v>
      </c>
      <c r="L33" s="62">
        <v>0</v>
      </c>
      <c r="M33" s="61">
        <v>0</v>
      </c>
      <c r="N33" s="62">
        <v>0</v>
      </c>
      <c r="O33" s="61">
        <v>0</v>
      </c>
      <c r="P33" s="62">
        <v>0</v>
      </c>
      <c r="Q33" s="61">
        <v>0</v>
      </c>
      <c r="R33" s="62">
        <v>0</v>
      </c>
      <c r="S33" s="105">
        <v>0</v>
      </c>
      <c r="T33" s="62">
        <v>0</v>
      </c>
      <c r="U33" s="61">
        <v>0</v>
      </c>
      <c r="V33" s="62">
        <v>0</v>
      </c>
      <c r="W33" s="61">
        <v>0</v>
      </c>
      <c r="X33" s="62">
        <v>0</v>
      </c>
      <c r="Y33" s="61">
        <v>0</v>
      </c>
      <c r="Z33" s="62">
        <v>0</v>
      </c>
      <c r="AA33" s="61">
        <v>0</v>
      </c>
      <c r="AB33" s="62">
        <v>0</v>
      </c>
      <c r="AC33" s="61">
        <v>0</v>
      </c>
      <c r="AD33" s="62">
        <v>0</v>
      </c>
      <c r="AE33" s="61">
        <v>0</v>
      </c>
      <c r="AF33" s="62">
        <v>0</v>
      </c>
      <c r="AG33" s="61">
        <v>0</v>
      </c>
      <c r="AH33" s="62">
        <v>0</v>
      </c>
      <c r="AI33" s="63">
        <v>0</v>
      </c>
      <c r="AJ33" s="3"/>
      <c r="AK33" s="60">
        <v>0</v>
      </c>
      <c r="AL33" s="61">
        <v>0</v>
      </c>
      <c r="AM33" s="62">
        <v>0</v>
      </c>
      <c r="AN33" s="61">
        <v>0</v>
      </c>
      <c r="AO33" s="62">
        <v>0</v>
      </c>
      <c r="AP33" s="61">
        <v>0</v>
      </c>
      <c r="AQ33" s="62">
        <v>0</v>
      </c>
      <c r="AR33" s="61">
        <v>0</v>
      </c>
      <c r="AS33" s="62">
        <v>0</v>
      </c>
      <c r="AT33" s="61">
        <v>0</v>
      </c>
      <c r="AU33" s="62">
        <v>0</v>
      </c>
      <c r="AV33" s="61">
        <v>0</v>
      </c>
      <c r="AW33" s="62">
        <v>0</v>
      </c>
      <c r="AX33" s="105">
        <v>0</v>
      </c>
      <c r="AY33" s="62">
        <v>0</v>
      </c>
      <c r="AZ33" s="61">
        <v>0</v>
      </c>
      <c r="BA33" s="62">
        <v>0</v>
      </c>
      <c r="BB33" s="61">
        <v>0</v>
      </c>
      <c r="BC33" s="62">
        <v>0</v>
      </c>
      <c r="BD33" s="61">
        <v>0</v>
      </c>
      <c r="BE33" s="62">
        <v>0</v>
      </c>
      <c r="BF33" s="61">
        <v>0</v>
      </c>
      <c r="BG33" s="62">
        <v>0</v>
      </c>
      <c r="BH33" s="61">
        <v>0</v>
      </c>
      <c r="BI33" s="62">
        <v>0</v>
      </c>
      <c r="BJ33" s="61">
        <v>0</v>
      </c>
      <c r="BK33" s="62">
        <v>0</v>
      </c>
      <c r="BL33" s="61">
        <v>0</v>
      </c>
      <c r="BM33" s="62">
        <v>0</v>
      </c>
      <c r="BN33" s="63">
        <v>0</v>
      </c>
      <c r="BO33" s="14"/>
    </row>
    <row r="34" spans="2:67" x14ac:dyDescent="0.35">
      <c r="B34" s="2"/>
      <c r="C34" s="26">
        <f t="shared" si="2"/>
        <v>23</v>
      </c>
      <c r="D34" s="71" t="s">
        <v>7</v>
      </c>
      <c r="E34" s="14"/>
      <c r="F34" s="27">
        <v>0</v>
      </c>
      <c r="G34" s="28">
        <v>0</v>
      </c>
      <c r="H34" s="29">
        <v>0</v>
      </c>
      <c r="I34" s="28">
        <v>0</v>
      </c>
      <c r="J34" s="29">
        <v>0</v>
      </c>
      <c r="K34" s="28">
        <v>0</v>
      </c>
      <c r="L34" s="29">
        <v>0</v>
      </c>
      <c r="M34" s="28">
        <v>0</v>
      </c>
      <c r="N34" s="29">
        <v>0</v>
      </c>
      <c r="O34" s="28">
        <v>0</v>
      </c>
      <c r="P34" s="29">
        <v>0</v>
      </c>
      <c r="Q34" s="28">
        <v>0</v>
      </c>
      <c r="R34" s="29">
        <v>0</v>
      </c>
      <c r="S34" s="106">
        <v>0</v>
      </c>
      <c r="T34" s="29">
        <v>0</v>
      </c>
      <c r="U34" s="28">
        <v>0</v>
      </c>
      <c r="V34" s="29">
        <v>0</v>
      </c>
      <c r="W34" s="28">
        <v>0</v>
      </c>
      <c r="X34" s="29">
        <v>0</v>
      </c>
      <c r="Y34" s="28">
        <v>0</v>
      </c>
      <c r="Z34" s="29">
        <v>0</v>
      </c>
      <c r="AA34" s="28">
        <v>0</v>
      </c>
      <c r="AB34" s="29">
        <v>0</v>
      </c>
      <c r="AC34" s="28">
        <v>0</v>
      </c>
      <c r="AD34" s="29">
        <v>0</v>
      </c>
      <c r="AE34" s="28">
        <v>0</v>
      </c>
      <c r="AF34" s="29">
        <v>0</v>
      </c>
      <c r="AG34" s="28">
        <v>0</v>
      </c>
      <c r="AH34" s="29">
        <v>0</v>
      </c>
      <c r="AI34" s="30">
        <v>0</v>
      </c>
      <c r="AJ34" s="3"/>
      <c r="AK34" s="27">
        <v>0</v>
      </c>
      <c r="AL34" s="28">
        <v>0</v>
      </c>
      <c r="AM34" s="29">
        <v>0</v>
      </c>
      <c r="AN34" s="28">
        <v>0</v>
      </c>
      <c r="AO34" s="29">
        <v>0</v>
      </c>
      <c r="AP34" s="28">
        <v>0</v>
      </c>
      <c r="AQ34" s="29">
        <v>0</v>
      </c>
      <c r="AR34" s="28">
        <v>0</v>
      </c>
      <c r="AS34" s="29">
        <v>0</v>
      </c>
      <c r="AT34" s="28">
        <v>0</v>
      </c>
      <c r="AU34" s="29">
        <v>0</v>
      </c>
      <c r="AV34" s="28">
        <v>0</v>
      </c>
      <c r="AW34" s="29">
        <v>0</v>
      </c>
      <c r="AX34" s="106">
        <v>0</v>
      </c>
      <c r="AY34" s="29">
        <v>0</v>
      </c>
      <c r="AZ34" s="28">
        <v>0</v>
      </c>
      <c r="BA34" s="29">
        <v>0</v>
      </c>
      <c r="BB34" s="28">
        <v>0</v>
      </c>
      <c r="BC34" s="29">
        <v>0</v>
      </c>
      <c r="BD34" s="28">
        <v>0</v>
      </c>
      <c r="BE34" s="29">
        <v>0</v>
      </c>
      <c r="BF34" s="28">
        <v>0</v>
      </c>
      <c r="BG34" s="29">
        <v>0</v>
      </c>
      <c r="BH34" s="28">
        <v>0</v>
      </c>
      <c r="BI34" s="29">
        <v>0</v>
      </c>
      <c r="BJ34" s="28">
        <v>0</v>
      </c>
      <c r="BK34" s="29">
        <v>0</v>
      </c>
      <c r="BL34" s="28">
        <v>0</v>
      </c>
      <c r="BM34" s="29">
        <v>0</v>
      </c>
      <c r="BN34" s="30">
        <v>0</v>
      </c>
      <c r="BO34" s="14"/>
    </row>
    <row r="35" spans="2:67" s="9" customFormat="1" ht="4.5" x14ac:dyDescent="0.35">
      <c r="B35" s="6"/>
      <c r="C35" s="7"/>
      <c r="D35" s="7"/>
      <c r="E35" s="7"/>
      <c r="F35" s="70"/>
      <c r="G35" s="70"/>
      <c r="H35" s="70"/>
      <c r="I35" s="70"/>
      <c r="J35" s="70"/>
      <c r="K35" s="70"/>
      <c r="L35" s="70"/>
      <c r="M35" s="70"/>
      <c r="N35" s="70"/>
      <c r="O35" s="70"/>
      <c r="P35" s="70"/>
      <c r="Q35" s="70"/>
      <c r="R35" s="70"/>
      <c r="S35" s="121"/>
      <c r="T35" s="70"/>
      <c r="U35" s="70"/>
      <c r="V35" s="70"/>
      <c r="W35" s="70"/>
      <c r="X35" s="70"/>
      <c r="Y35" s="70"/>
      <c r="Z35" s="70"/>
      <c r="AA35" s="70"/>
      <c r="AB35" s="70"/>
      <c r="AC35" s="70"/>
      <c r="AD35" s="70"/>
      <c r="AE35" s="70"/>
      <c r="AF35" s="70"/>
      <c r="AG35" s="70"/>
      <c r="AH35" s="70"/>
      <c r="AI35" s="70"/>
      <c r="AJ35" s="7"/>
      <c r="AK35" s="70"/>
      <c r="AL35" s="70"/>
      <c r="AM35" s="70"/>
      <c r="AN35" s="70"/>
      <c r="AO35" s="70"/>
      <c r="AP35" s="70"/>
      <c r="AQ35" s="70"/>
      <c r="AR35" s="70"/>
      <c r="AS35" s="70"/>
      <c r="AT35" s="70"/>
      <c r="AU35" s="70"/>
      <c r="AV35" s="70"/>
      <c r="AW35" s="70"/>
      <c r="AX35" s="121"/>
      <c r="AY35" s="70"/>
      <c r="AZ35" s="70"/>
      <c r="BA35" s="70"/>
      <c r="BB35" s="70"/>
      <c r="BC35" s="70"/>
      <c r="BD35" s="70"/>
      <c r="BE35" s="70"/>
      <c r="BF35" s="70"/>
      <c r="BG35" s="70"/>
      <c r="BH35" s="70"/>
      <c r="BI35" s="70"/>
      <c r="BJ35" s="70"/>
      <c r="BK35" s="70"/>
      <c r="BL35" s="70"/>
      <c r="BM35" s="70"/>
      <c r="BN35" s="70"/>
      <c r="BO35" s="8"/>
    </row>
    <row r="36" spans="2:67" x14ac:dyDescent="0.35">
      <c r="B36" s="2"/>
      <c r="C36" s="4" t="s">
        <v>11</v>
      </c>
      <c r="D36" s="15"/>
      <c r="E36" s="31"/>
      <c r="F36" s="10">
        <f t="shared" ref="F36:AI36" si="3">SUM(F8:F28,F30:F34)</f>
        <v>0</v>
      </c>
      <c r="G36" s="10">
        <f t="shared" si="3"/>
        <v>0</v>
      </c>
      <c r="H36" s="10">
        <f t="shared" si="3"/>
        <v>0</v>
      </c>
      <c r="I36" s="10">
        <f t="shared" si="3"/>
        <v>0</v>
      </c>
      <c r="J36" s="10">
        <f t="shared" si="3"/>
        <v>116</v>
      </c>
      <c r="K36" s="10">
        <f t="shared" si="3"/>
        <v>116</v>
      </c>
      <c r="L36" s="10">
        <f t="shared" si="3"/>
        <v>116</v>
      </c>
      <c r="M36" s="10">
        <f t="shared" si="3"/>
        <v>116</v>
      </c>
      <c r="N36" s="10">
        <f t="shared" si="3"/>
        <v>84</v>
      </c>
      <c r="O36" s="10">
        <f t="shared" si="3"/>
        <v>82</v>
      </c>
      <c r="P36" s="10">
        <f t="shared" si="3"/>
        <v>82</v>
      </c>
      <c r="Q36" s="10">
        <f t="shared" si="3"/>
        <v>82</v>
      </c>
      <c r="R36" s="10">
        <f t="shared" si="3"/>
        <v>82</v>
      </c>
      <c r="S36" s="107">
        <f t="shared" si="3"/>
        <v>82</v>
      </c>
      <c r="T36" s="10">
        <f t="shared" si="3"/>
        <v>0</v>
      </c>
      <c r="U36" s="10">
        <f t="shared" si="3"/>
        <v>0</v>
      </c>
      <c r="V36" s="10">
        <f t="shared" si="3"/>
        <v>0</v>
      </c>
      <c r="W36" s="10">
        <f t="shared" si="3"/>
        <v>0</v>
      </c>
      <c r="X36" s="10">
        <f t="shared" si="3"/>
        <v>0</v>
      </c>
      <c r="Y36" s="10">
        <f t="shared" si="3"/>
        <v>0</v>
      </c>
      <c r="Z36" s="10">
        <f t="shared" si="3"/>
        <v>0</v>
      </c>
      <c r="AA36" s="10">
        <f t="shared" si="3"/>
        <v>0</v>
      </c>
      <c r="AB36" s="10">
        <f t="shared" si="3"/>
        <v>0</v>
      </c>
      <c r="AC36" s="10">
        <f t="shared" si="3"/>
        <v>0</v>
      </c>
      <c r="AD36" s="10">
        <f t="shared" si="3"/>
        <v>0</v>
      </c>
      <c r="AE36" s="10">
        <f t="shared" si="3"/>
        <v>0</v>
      </c>
      <c r="AF36" s="10">
        <f t="shared" si="3"/>
        <v>0</v>
      </c>
      <c r="AG36" s="10">
        <f t="shared" si="3"/>
        <v>0</v>
      </c>
      <c r="AH36" s="10">
        <f t="shared" si="3"/>
        <v>0</v>
      </c>
      <c r="AI36" s="10">
        <f t="shared" si="3"/>
        <v>0</v>
      </c>
      <c r="AJ36" s="32"/>
      <c r="AK36" s="10">
        <f t="shared" ref="AK36:BN36" si="4">SUM(AK8:AK28,AK30:AK34)</f>
        <v>0</v>
      </c>
      <c r="AL36" s="10">
        <f t="shared" si="4"/>
        <v>0</v>
      </c>
      <c r="AM36" s="10">
        <f t="shared" si="4"/>
        <v>0</v>
      </c>
      <c r="AN36" s="10">
        <f t="shared" si="4"/>
        <v>0</v>
      </c>
      <c r="AO36" s="10">
        <f t="shared" si="4"/>
        <v>663369</v>
      </c>
      <c r="AP36" s="10">
        <f t="shared" si="4"/>
        <v>657652</v>
      </c>
      <c r="AQ36" s="10">
        <f t="shared" si="4"/>
        <v>657652</v>
      </c>
      <c r="AR36" s="10">
        <f t="shared" si="4"/>
        <v>657443</v>
      </c>
      <c r="AS36" s="10">
        <f t="shared" si="4"/>
        <v>502588</v>
      </c>
      <c r="AT36" s="10">
        <f t="shared" si="4"/>
        <v>490379</v>
      </c>
      <c r="AU36" s="10">
        <f t="shared" si="4"/>
        <v>490379</v>
      </c>
      <c r="AV36" s="10">
        <f t="shared" si="4"/>
        <v>490220</v>
      </c>
      <c r="AW36" s="10">
        <f t="shared" si="4"/>
        <v>490220</v>
      </c>
      <c r="AX36" s="107">
        <f t="shared" si="4"/>
        <v>490220</v>
      </c>
      <c r="AY36" s="10">
        <f t="shared" si="4"/>
        <v>36093</v>
      </c>
      <c r="AZ36" s="10">
        <f t="shared" si="4"/>
        <v>36093</v>
      </c>
      <c r="BA36" s="10">
        <f t="shared" si="4"/>
        <v>35773</v>
      </c>
      <c r="BB36" s="10">
        <f t="shared" si="4"/>
        <v>35773</v>
      </c>
      <c r="BC36" s="10">
        <f t="shared" si="4"/>
        <v>18430</v>
      </c>
      <c r="BD36" s="10">
        <f t="shared" si="4"/>
        <v>17797</v>
      </c>
      <c r="BE36" s="10">
        <f t="shared" si="4"/>
        <v>17797</v>
      </c>
      <c r="BF36" s="10">
        <f t="shared" si="4"/>
        <v>17797</v>
      </c>
      <c r="BG36" s="10">
        <f t="shared" si="4"/>
        <v>17797</v>
      </c>
      <c r="BH36" s="10">
        <f t="shared" si="4"/>
        <v>17797</v>
      </c>
      <c r="BI36" s="10">
        <f t="shared" si="4"/>
        <v>3579</v>
      </c>
      <c r="BJ36" s="10">
        <f t="shared" si="4"/>
        <v>0</v>
      </c>
      <c r="BK36" s="10">
        <f t="shared" si="4"/>
        <v>0</v>
      </c>
      <c r="BL36" s="10">
        <f t="shared" si="4"/>
        <v>0</v>
      </c>
      <c r="BM36" s="10">
        <f t="shared" si="4"/>
        <v>0</v>
      </c>
      <c r="BN36" s="10">
        <f t="shared" si="4"/>
        <v>0</v>
      </c>
      <c r="BO36" s="32"/>
    </row>
    <row r="37" spans="2:67" x14ac:dyDescent="0.35">
      <c r="B37" s="33"/>
      <c r="C37" s="34"/>
      <c r="D37" s="34"/>
      <c r="E37" s="34"/>
      <c r="F37" s="34"/>
      <c r="G37" s="34"/>
      <c r="H37" s="34"/>
      <c r="I37" s="34"/>
      <c r="J37" s="34"/>
      <c r="K37" s="34"/>
      <c r="L37" s="34"/>
      <c r="M37" s="34"/>
      <c r="N37" s="34"/>
      <c r="O37" s="34"/>
      <c r="P37" s="34"/>
      <c r="Q37" s="34"/>
      <c r="R37" s="34"/>
      <c r="S37" s="108"/>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108"/>
      <c r="AY37" s="34"/>
      <c r="AZ37" s="34"/>
      <c r="BA37" s="34"/>
      <c r="BB37" s="34"/>
      <c r="BC37" s="34"/>
      <c r="BD37" s="34"/>
      <c r="BE37" s="34"/>
      <c r="BF37" s="34"/>
      <c r="BG37" s="34"/>
      <c r="BH37" s="34"/>
      <c r="BI37" s="34"/>
      <c r="BJ37" s="34"/>
      <c r="BK37" s="34"/>
      <c r="BL37" s="34"/>
      <c r="BM37" s="34"/>
      <c r="BN37" s="34"/>
      <c r="BO37" s="35"/>
    </row>
  </sheetData>
  <mergeCells count="2">
    <mergeCell ref="C4:C5"/>
    <mergeCell ref="D4:D5"/>
  </mergeCells>
  <conditionalFormatting sqref="F25:AI28 F30:AI34 AK25:BN28 AK30:BN34 AK8:BN11 AK12:AN12 AY12:BN12 AK13:BN23 F8:AI11 F12:I12 T12:AI12 F13:AI23">
    <cfRule type="cellIs" dxfId="0" priority="1" operator="equal">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
        <AccountId xsi:nil="true"/>
        <AccountType/>
      </UserInfo>
    </RA>
    <RAContact xmlns="7e651a3a-8d05-4ee0-9344-b668032e30e0">BURKE Kathleen</RAContact>
    <DraftReady xmlns="7e651a3a-8d05-4ee0-9344-b668032e30e0" xsi:nil="true"/>
    <DocumentType xmlns="7e651a3a-8d05-4ee0-9344-b668032e30e0">Prefiled Evidence</DocumentType>
    <RAApproved xmlns="7e651a3a-8d05-4ee0-9344-b668032e30e0">false</RAApproved>
    <Author0 xmlns="7e651a3a-8d05-4ee0-9344-b668032e30e0">
      <UserInfo>
        <DisplayName/>
        <AccountId xsi:nil="true"/>
        <AccountType/>
      </UserInfo>
    </Author0>
    <CaseNumber_x002f_DocketNumber xmlns="7e651a3a-8d05-4ee0-9344-b668032e30e0">EB-2022-0040</CaseNumber_x002f_DocketNumber>
    <Legal_x0020_Review xmlns="7e651a3a-8d05-4ee0-9344-b668032e30e0">true</Legal_x0020_Review>
    <TaxCatchAll xmlns="1f5e108a-442b-424d-88d6-fdac133e65d6" xsi:nil="true"/>
    <IssueDate xmlns="7e651a3a-8d05-4ee0-9344-b668032e30e0">2022-08-03T04:00:00+00:00</IssueDate>
    <Applicant xmlns="7e651a3a-8d05-4ee0-9344-b668032e30e0">Hydro One Networks Inc. - HONI</Applicant>
    <WitnessApproved xmlns="7e651a3a-8d05-4ee0-9344-b668032e30e0">false</WitnessApproved>
    <Strategic xmlns="7e651a3a-8d05-4ee0-9344-b668032e30e0">false</Strategic>
    <Docket xmlns="7e651a3a-8d05-4ee0-9344-b668032e30e0" xsi:nil="true"/>
    <Applicant0 xmlns="7e651a3a-8d05-4ee0-9344-b668032e30e0">Hydro One Networks Inc. - HONI</Applicant0>
    <RA_x0020_Director_x0020_Approved xmlns="7e651a3a-8d05-4ee0-9344-b668032e30e0">true</RA_x0020_Director_x0020_Approved>
    <lcf76f155ced4ddcb4097134ff3c332f xmlns="7e651a3a-8d05-4ee0-9344-b668032e30e0">
      <Terms xmlns="http://schemas.microsoft.com/office/infopath/2007/PartnerControls"/>
    </lcf76f155ced4ddcb4097134ff3c332f>
    <Witness_x0020_Internal xmlns="7e651a3a-8d05-4ee0-9344-b668032e30e0">
      <UserInfo>
        <DisplayName/>
        <AccountId xsi:nil="true"/>
        <AccountType/>
      </UserInfo>
    </Witness_x0020_Internal>
    <TitleofExhibit xmlns="7e651a3a-8d05-4ee0-9344-b668032e30e0" xsi:nil="true"/>
    <TypeofDocument xmlns="7e651a3a-8d05-4ee0-9344-b668032e30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34" ma:contentTypeDescription="Create a new document." ma:contentTypeScope="" ma:versionID="47e458ee8ae073f21608b0752d5aca93">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a5004bf5cb76c40fbcbc3a7d3f384b2f"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Witness_x0020_Internal"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RA_x0020_Director_x0020_Approved" minOccurs="0"/>
                <xsd:element ref="ns2:Legal_x0020_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Witness_x0020_Internal" ma:index="21" nillable="true" ma:displayName="Witness Internal" ma:list="UserInfo" ma:SharePointGroup="0" ma:internalName="Witness_x0020_Internal"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 ma:index="22"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3" nillable="true" ma:displayName="Draft Ready" ma:format="Dropdown" ma:internalName="DraftReady">
      <xsd:simpleType>
        <xsd:restriction base="dms:Choice">
          <xsd:enumeration value="No"/>
          <xsd:enumeration value="Almost"/>
          <xsd:enumeration value="Done"/>
        </xsd:restriction>
      </xsd:simpleType>
    </xsd:element>
    <xsd:element name="TitleofExhibit" ma:index="24" nillable="true" ma:displayName="Title of Exhibit" ma:format="Dropdown" ma:internalName="TitleofExhibit">
      <xsd:simpleType>
        <xsd:restriction base="dms:Text">
          <xsd:maxLength value="255"/>
        </xsd:restriction>
      </xsd:simpleType>
    </xsd:element>
    <xsd:element name="TypeofDocument" ma:index="25"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6" nillable="true" ma:displayName="Case Number/Docket Number" ma:format="Dropdown" ma:internalName="CaseNumber_x002f_DocketNumber">
      <xsd:simpleType>
        <xsd:restriction base="dms:Note"/>
      </xsd:simpleType>
    </xsd:element>
    <xsd:element name="RAContact" ma:index="27"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D'ANDREA Frank"/>
              <xsd:enumeration value="RICHARDSON Joanne"/>
              <xsd:enumeration value="SMITH Jeffrey"/>
              <xsd:enumeration value="VETSIS Stephen"/>
            </xsd:restriction>
          </xsd:simpleType>
        </xsd:union>
      </xsd:simpleType>
    </xsd:element>
    <xsd:element name="Applicant" ma:index="28"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Environmental Defence - ED"/>
              <xsd:enumeration value="Anwaatin"/>
              <xsd:enumeration value="Electric Vehicle Society - EVS"/>
              <xsd:enumeration value="Canadian Energy Regulator - CER"/>
              <xsd:enumeration value="Wataynikaneyap Power LP - WPLP"/>
            </xsd:restriction>
          </xsd:simpleType>
        </xsd:union>
      </xsd:simpleType>
    </xsd:element>
    <xsd:element name="Applicant0" ma:index="29" nillable="true" ma:displayName="Applicant" ma:format="RadioButtons" ma:internalName="Applicant0">
      <xsd:simpleType>
        <xsd:union memberTypes="dms:Text">
          <xsd:simpleType>
            <xsd:restriction base="dms:Choice">
              <xsd:enumeration value="Hydro One Networks Inc. - HONI"/>
              <xsd:enumeration value="Ontario Energy Board - OEB"/>
              <xsd:enumeration value="Toronto Hydro Electric System"/>
              <xsd:enumeration value="Enersource"/>
              <xsd:enumeration value="Hydro Ottawa"/>
              <xsd:enumeration value="Powerstream"/>
              <xsd:enumeration value="Veridian Connections"/>
              <xsd:enumeration value="Great Lakes Power"/>
              <xsd:enumeration value="Independent Electricity System Operator"/>
              <xsd:enumeration value="Ontario Power Authority - OPG"/>
              <xsd:enumeration value="Hydro One Brampton"/>
              <xsd:enumeration value="Hydro One Remote Communities - HORCI"/>
              <xsd:enumeration value="B2M Limited Partnership"/>
              <xsd:enumeration value="Hydro One Sault Ste Marie Inc."/>
              <xsd:enumeration value="Niagara Reinforcement Limited Partnership"/>
              <xsd:enumeration value="Wataynikaneyap Power LP - WPLP"/>
            </xsd:restriction>
          </xsd:simpleType>
        </xsd:union>
      </xsd:simpleType>
    </xsd:element>
    <xsd:element name="IssueDate" ma:index="30" nillable="true" ma:displayName="Issue Date" ma:format="DateOnly" ma:internalName="IssueDate">
      <xsd:simpleType>
        <xsd:restriction base="dms:DateTime"/>
      </xsd:simpleType>
    </xsd:element>
    <xsd:element name="DocumentType" ma:index="31"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Docket" ma:index="32" nillable="true" ma:displayName="Docket" ma:description="Docket of the proceeding as provided by the regulator" ma:format="Dropdown" ma:internalName="Docket">
      <xsd:simpleType>
        <xsd:restriction base="dms:Text">
          <xsd:maxLength value="255"/>
        </xsd:restriction>
      </xsd:simpleType>
    </xsd:element>
    <xsd:element name="Author0" ma:index="33"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4" nillable="true" ma:displayName="Witness Approved" ma:default="0" ma:format="Dropdown" ma:internalName="WitnessApproved">
      <xsd:simpleType>
        <xsd:restriction base="dms:Boolean"/>
      </xsd:simpleType>
    </xsd:element>
    <xsd:element name="RAApproved" ma:index="35" nillable="true" ma:displayName="RA Approved" ma:default="0" ma:format="Dropdown" ma:internalName="RAApproved">
      <xsd:simpleType>
        <xsd:restriction base="dms:Boolean"/>
      </xsd:simpleType>
    </xsd:element>
    <xsd:element name="Strategic" ma:index="36" nillable="true" ma:displayName="Strategic" ma:default="0" ma:format="Dropdown" ma:internalName="Strategic">
      <xsd:simpleType>
        <xsd:restriction base="dms:Boolean"/>
      </xsd:simpleType>
    </xsd:element>
    <xsd:element name="MediaLengthInSeconds" ma:index="37" nillable="true" ma:displayName="MediaLengthInSeconds" ma:hidden="true" ma:internalName="MediaLengthInSeconds" ma:readOnly="true">
      <xsd:simpleType>
        <xsd:restriction base="dms:Unknown"/>
      </xsd:simpleType>
    </xsd:element>
    <xsd:element name="RA_x0020_Director_x0020_Approved" ma:index="38" nillable="true" ma:displayName="RA Director Approved" ma:default="1" ma:internalName="RA_x0020_Director_x0020_Approved">
      <xsd:simpleType>
        <xsd:restriction base="dms:Boolean"/>
      </xsd:simpleType>
    </xsd:element>
    <xsd:element name="Legal_x0020_Review" ma:index="39" nillable="true" ma:displayName="Legal Review" ma:default="1" ma:internalName="Legal_x0020_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43EC23-9C86-4F9D-8F28-87C025A4ACC9}">
  <ds:schemaRefs>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purl.org/dc/dcmitype/"/>
    <ds:schemaRef ds:uri="http://purl.org/dc/elements/1.1/"/>
    <ds:schemaRef ds:uri="1f5e108a-442b-424d-88d6-fdac133e65d6"/>
    <ds:schemaRef ds:uri="http://www.w3.org/XML/1998/namespace"/>
    <ds:schemaRef ds:uri="http://schemas.microsoft.com/office/2006/metadata/properties"/>
    <ds:schemaRef ds:uri="7e651a3a-8d05-4ee0-9344-b668032e30e0"/>
  </ds:schemaRefs>
</ds:datastoreItem>
</file>

<file path=customXml/itemProps2.xml><?xml version="1.0" encoding="utf-8"?>
<ds:datastoreItem xmlns:ds="http://schemas.openxmlformats.org/officeDocument/2006/customXml" ds:itemID="{E60DD035-BB3F-4D30-85B6-C753460EA9E3}">
  <ds:schemaRefs>
    <ds:schemaRef ds:uri="http://schemas.microsoft.com/sharepoint/v3/contenttype/forms"/>
  </ds:schemaRefs>
</ds:datastoreItem>
</file>

<file path=customXml/itemProps3.xml><?xml version="1.0" encoding="utf-8"?>
<ds:datastoreItem xmlns:ds="http://schemas.openxmlformats.org/officeDocument/2006/customXml" ds:itemID="{476D7D3F-7AB5-4612-8354-4E9F137EC3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How to Use this Report</vt:lpstr>
      <vt:lpstr>2011 Results Persistence</vt:lpstr>
      <vt:lpstr>2012 Results Persistence</vt:lpstr>
      <vt:lpstr>2013 Results Persistence</vt:lpstr>
      <vt:lpstr>2014 Results Persistence</vt:lpstr>
      <vt:lpstr>2015 Results Persistence</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MOLINA Carla</cp:lastModifiedBy>
  <dcterms:created xsi:type="dcterms:W3CDTF">2017-01-04T17:15:31Z</dcterms:created>
  <dcterms:modified xsi:type="dcterms:W3CDTF">2022-08-03T16:19:57Z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