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.Smith\Documents\Canadian Niagara Power Fortis\LRAMVA Algoma\"/>
    </mc:Choice>
  </mc:AlternateContent>
  <xr:revisionPtr revIDLastSave="0" documentId="8_{F59070A5-A94F-4DB5-AD88-255C33702AD4}" xr6:coauthVersionLast="45" xr6:coauthVersionMax="45" xr10:uidLastSave="{00000000-0000-0000-0000-000000000000}"/>
  <bookViews>
    <workbookView xWindow="-108" yWindow="-108" windowWidth="23256" windowHeight="12600" xr2:uid="{3C74E849-5793-4FB4-B958-5B559A590894}"/>
  </bookViews>
  <sheets>
    <sheet name="2018 Programs" sheetId="1" r:id="rId1"/>
    <sheet name="2019 Progr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D4" i="2"/>
  <c r="J3" i="2"/>
  <c r="D3" i="2"/>
  <c r="J4" i="1"/>
  <c r="J5" i="1"/>
  <c r="J6" i="1"/>
  <c r="J7" i="1"/>
  <c r="J3" i="1"/>
  <c r="D6" i="1"/>
  <c r="D7" i="1"/>
  <c r="D5" i="1"/>
  <c r="D4" i="1"/>
  <c r="D3" i="1" l="1"/>
</calcChain>
</file>

<file path=xl/sharedStrings.xml><?xml version="1.0" encoding="utf-8"?>
<sst xmlns="http://schemas.openxmlformats.org/spreadsheetml/2006/main" count="37" uniqueCount="15">
  <si>
    <t>2018 Program Net Savings Conversion</t>
  </si>
  <si>
    <t>Program</t>
  </si>
  <si>
    <t>Gross kWh</t>
  </si>
  <si>
    <t>NTG Factor</t>
  </si>
  <si>
    <t>Net kWh</t>
  </si>
  <si>
    <t>Gross kW</t>
  </si>
  <si>
    <t>NTG</t>
  </si>
  <si>
    <t>Net kW</t>
  </si>
  <si>
    <t>Save on Energy Heating and Cooling Program</t>
  </si>
  <si>
    <t>Save on Energy Instant Discount Program</t>
  </si>
  <si>
    <t>Save on Energy Retrofit Program</t>
  </si>
  <si>
    <t>Save on Energy Small Business Lighting Program</t>
  </si>
  <si>
    <t>Instant Savings Program</t>
  </si>
  <si>
    <t>2018 Program Year</t>
  </si>
  <si>
    <t>Persistence to 2020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</si>
</sst>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164" fontId="0" fillId="0" borderId="0" xfId="0" applyNumberFormat="1"/>
    <xf numFmtId="1" fontId="0" fillId="0" borderId="0" xfId="0" applyNumberFormat="1"/>
    <xf numFmtId="3" fontId="2" fillId="0" borderId="1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" fontId="2" fillId="0" borderId="4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9796-97B3-4BCB-88DC-9F8F0743234A}">
  <dimension ref="A1:M8"/>
  <sheetViews>
    <sheetView tabSelected="1" workbookViewId="0">
      <selection activeCell="D7" sqref="D7"/>
    </sheetView>
  </sheetViews>
  <sheetFormatPr defaultRowHeight="14.4" x14ac:dyDescent="0.3"/>
  <cols>
    <col min="1" max="1" width="39.5546875" customWidth="1"/>
    <col min="2" max="2" width="20.5546875" customWidth="1"/>
    <col min="3" max="3" width="10.21875" bestFit="1" customWidth="1"/>
  </cols>
  <sheetData>
    <row r="1" spans="1:13" x14ac:dyDescent="0.3">
      <c r="A1" t="s">
        <v>0</v>
      </c>
      <c r="B1" s="7" t="s">
        <v>13</v>
      </c>
      <c r="C1" s="7"/>
      <c r="D1" s="7"/>
      <c r="E1" s="7"/>
      <c r="F1" s="7"/>
      <c r="G1" s="7"/>
      <c r="H1" t="s">
        <v>14</v>
      </c>
    </row>
    <row r="2" spans="1:13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 t="s">
        <v>7</v>
      </c>
    </row>
    <row r="3" spans="1:13" x14ac:dyDescent="0.3">
      <c r="A3" t="s">
        <v>8</v>
      </c>
      <c r="B3" s="3">
        <v>79008.639599999995</v>
      </c>
      <c r="C3" s="8">
        <v>0.78100000000000003</v>
      </c>
      <c r="D3" s="2">
        <f>+B3*C3</f>
        <v>61705.747527599997</v>
      </c>
      <c r="H3" s="3">
        <v>79008.639599999995</v>
      </c>
      <c r="I3" s="8">
        <v>0.78100000000000003</v>
      </c>
      <c r="J3" s="3">
        <f>+H3*I3</f>
        <v>61705.747527599997</v>
      </c>
    </row>
    <row r="4" spans="1:13" x14ac:dyDescent="0.3">
      <c r="A4" s="4" t="s">
        <v>9</v>
      </c>
      <c r="B4" s="3">
        <v>345487.3707275202</v>
      </c>
      <c r="C4" s="8">
        <v>1.333</v>
      </c>
      <c r="D4" s="2">
        <f>+B4*C4</f>
        <v>460534.66517978441</v>
      </c>
      <c r="H4" s="10">
        <v>342647.24335668597</v>
      </c>
      <c r="I4" s="8">
        <v>1.333</v>
      </c>
      <c r="J4" s="3">
        <f t="shared" ref="J4:J7" si="0">+H4*I4</f>
        <v>456748.7753944624</v>
      </c>
    </row>
    <row r="5" spans="1:13" x14ac:dyDescent="0.3">
      <c r="A5" s="6" t="s">
        <v>12</v>
      </c>
      <c r="B5" s="9">
        <v>29617.271600000098</v>
      </c>
      <c r="C5" s="8">
        <v>1.708</v>
      </c>
      <c r="D5" s="2">
        <f>+B5*C5</f>
        <v>50586.299892800169</v>
      </c>
      <c r="H5" s="9">
        <v>29617.271600000098</v>
      </c>
      <c r="I5" s="8">
        <v>1.708</v>
      </c>
      <c r="J5" s="3">
        <f t="shared" si="0"/>
        <v>50586.299892800169</v>
      </c>
    </row>
    <row r="6" spans="1:13" x14ac:dyDescent="0.3">
      <c r="A6" s="5" t="s">
        <v>10</v>
      </c>
      <c r="B6" s="3">
        <v>284393.34978636302</v>
      </c>
      <c r="C6" s="1">
        <v>0.81599999999999995</v>
      </c>
      <c r="D6" s="2">
        <f t="shared" ref="D6:D7" si="1">+B6*C6</f>
        <v>232064.97342567221</v>
      </c>
      <c r="H6" s="11">
        <v>282986.99505547498</v>
      </c>
      <c r="I6" s="1">
        <v>0.81599999999999995</v>
      </c>
      <c r="J6" s="3">
        <f t="shared" si="0"/>
        <v>230917.38796526758</v>
      </c>
    </row>
    <row r="7" spans="1:13" x14ac:dyDescent="0.3">
      <c r="A7" s="5" t="s">
        <v>11</v>
      </c>
      <c r="B7" s="3">
        <v>28987.015244613292</v>
      </c>
      <c r="C7" s="1">
        <v>0.91600000000000004</v>
      </c>
      <c r="D7" s="2">
        <f t="shared" si="1"/>
        <v>26552.105964065777</v>
      </c>
      <c r="H7" s="11">
        <v>18638.315388206502</v>
      </c>
      <c r="I7" s="1">
        <v>0.91600000000000004</v>
      </c>
      <c r="J7" s="3">
        <f t="shared" si="0"/>
        <v>17072.696895597157</v>
      </c>
    </row>
    <row r="8" spans="1:13" x14ac:dyDescent="0.3">
      <c r="C8" s="1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7732-19B4-4352-86D9-7EECECE5E19E}">
  <dimension ref="A1:M4"/>
  <sheetViews>
    <sheetView workbookViewId="0">
      <selection activeCell="D3" sqref="D3"/>
    </sheetView>
  </sheetViews>
  <sheetFormatPr defaultRowHeight="14.4" x14ac:dyDescent="0.3"/>
  <cols>
    <col min="1" max="1" width="41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2</v>
      </c>
      <c r="I2" t="s">
        <v>3</v>
      </c>
      <c r="J2" t="s">
        <v>4</v>
      </c>
      <c r="K2" t="s">
        <v>5</v>
      </c>
      <c r="L2" t="s">
        <v>6</v>
      </c>
      <c r="M2" t="s">
        <v>7</v>
      </c>
    </row>
    <row r="3" spans="1:13" x14ac:dyDescent="0.3">
      <c r="A3" t="s">
        <v>8</v>
      </c>
      <c r="B3" s="3">
        <v>630</v>
      </c>
      <c r="C3" s="8">
        <v>0.78100000000000003</v>
      </c>
      <c r="D3" s="2">
        <f>+B3*C3</f>
        <v>492.03000000000003</v>
      </c>
      <c r="H3" s="3">
        <v>79008.639599999995</v>
      </c>
      <c r="I3" s="8">
        <v>0.78100000000000003</v>
      </c>
      <c r="J3" s="2">
        <f>+H3*I3</f>
        <v>61705.747527599997</v>
      </c>
    </row>
    <row r="4" spans="1:13" x14ac:dyDescent="0.3">
      <c r="A4" s="5" t="s">
        <v>10</v>
      </c>
      <c r="B4" s="3">
        <v>52785</v>
      </c>
      <c r="C4" s="1">
        <v>0.81599999999999995</v>
      </c>
      <c r="D4" s="2">
        <f t="shared" ref="D4" si="0">+B4*C4</f>
        <v>43072.56</v>
      </c>
      <c r="H4" s="11">
        <v>282986.99505547498</v>
      </c>
      <c r="I4" s="1">
        <v>0.81599999999999995</v>
      </c>
      <c r="J4" s="2">
        <f t="shared" ref="J4" si="1">+H4*I4</f>
        <v>230917.38796526758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Programs</vt:lpstr>
      <vt:lpstr>2019 Programs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Smith</dc:creator>
  <cp:lastModifiedBy>Brian Smith</cp:lastModifiedBy>
  <dcterms:created xsi:type="dcterms:W3CDTF">2022-08-09T14:20:56Z</dcterms:created>
  <dcterms:modified xsi:type="dcterms:W3CDTF">2022-08-09T16:06:38Z</dcterms:modified>
</cp:coreProperties>
</file>