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HORCI - Applications for 2023 Electricity Distribution Rates/Working Folder/Prefiled Evidence - 2022/"/>
    </mc:Choice>
  </mc:AlternateContent>
  <xr:revisionPtr revIDLastSave="1" documentId="8_{2D82C851-780E-416A-AE0F-25C54BF8668E}" xr6:coauthVersionLast="47" xr6:coauthVersionMax="47" xr10:uidLastSave="{2ED70993-AEA9-4B02-8090-55CD98E641B9}"/>
  <bookViews>
    <workbookView xWindow="28680" yWindow="-120" windowWidth="29040" windowHeight="15840" firstSheet="1" activeTab="1" xr2:uid="{66D3D700-3C06-4720-BF95-F13FE12DDB38}"/>
  </bookViews>
  <sheets>
    <sheet name="2.1.13 Balance Sheet" sheetId="1" r:id="rId1"/>
    <sheet name="2.1.13 Statement of Operations" sheetId="2" r:id="rId2"/>
  </sheets>
  <definedNames>
    <definedName name="HTML_CodePage" hidden="1">1252</definedName>
    <definedName name="HTML_Control" localSheetId="1" hidden="1">{"'2003 05 15'!$W$11:$AI$18","'2003 05 15'!$A$1:$V$30"}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localSheetId="1" hidden="1">{"'2003 05 15'!$W$11:$AI$18","'2003 05 15'!$A$1:$V$30"}</definedName>
    <definedName name="Huh?" hidden="1">{"'2003 05 15'!$W$11:$AI$18","'2003 05 15'!$A$1:$V$30"}</definedName>
    <definedName name="PIVOT3_Green" localSheetId="1" hidden="1">{"'2003 05 15'!$W$11:$AI$18","'2003 05 15'!$A$1:$V$30"}</definedName>
    <definedName name="PIVOT3_Green" hidden="1">{"'2003 05 15'!$W$11:$AI$18","'2003 05 15'!$A$1:$V$30"}</definedName>
    <definedName name="_xlnm.Print_Area" localSheetId="0">'2.1.13 Balance Sheet'!$C$3:$H$48</definedName>
    <definedName name="_xlnm.Print_Area" localSheetId="1">'2.1.13 Statement of Operations'!$C$3:$G$34</definedName>
    <definedName name="wrn.HO._.Cost._.Alloc.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1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</definedNames>
  <calcPr calcId="191028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G31" i="2" l="1"/>
  <c r="G29" i="2"/>
  <c r="F26" i="2"/>
  <c r="E26" i="2"/>
  <c r="G25" i="2"/>
  <c r="G24" i="2"/>
  <c r="G23" i="2"/>
  <c r="G22" i="2"/>
  <c r="G21" i="2"/>
  <c r="G20" i="2"/>
  <c r="G19" i="2"/>
  <c r="G18" i="2"/>
  <c r="G17" i="2"/>
  <c r="G26" i="2" s="1"/>
  <c r="G14" i="2"/>
  <c r="F14" i="2"/>
  <c r="F28" i="2" s="1"/>
  <c r="F30" i="2" s="1"/>
  <c r="F32" i="2" s="1"/>
  <c r="E14" i="2"/>
  <c r="E28" i="2" s="1"/>
  <c r="E30" i="2" s="1"/>
  <c r="E32" i="2" s="1"/>
  <c r="G13" i="2"/>
  <c r="G12" i="2"/>
  <c r="G11" i="2"/>
  <c r="A4" i="2"/>
  <c r="A1" i="2"/>
  <c r="J69" i="1"/>
  <c r="I69" i="1"/>
  <c r="H69" i="1"/>
  <c r="H70" i="1" s="1"/>
  <c r="G69" i="1"/>
  <c r="G70" i="1" s="1"/>
  <c r="F69" i="1"/>
  <c r="F70" i="1" s="1"/>
  <c r="E69" i="1"/>
  <c r="K68" i="1"/>
  <c r="K67" i="1"/>
  <c r="K66" i="1"/>
  <c r="K65" i="1"/>
  <c r="K69" i="1" s="1"/>
  <c r="E63" i="1"/>
  <c r="E70" i="1" s="1"/>
  <c r="J61" i="1"/>
  <c r="J63" i="1" s="1"/>
  <c r="J70" i="1" s="1"/>
  <c r="J72" i="1" s="1"/>
  <c r="I61" i="1"/>
  <c r="I63" i="1" s="1"/>
  <c r="H61" i="1"/>
  <c r="H63" i="1" s="1"/>
  <c r="G61" i="1"/>
  <c r="F61" i="1"/>
  <c r="E61" i="1"/>
  <c r="K60" i="1"/>
  <c r="K59" i="1"/>
  <c r="K61" i="1" s="1"/>
  <c r="K58" i="1"/>
  <c r="K57" i="1"/>
  <c r="K56" i="1"/>
  <c r="K53" i="1"/>
  <c r="J51" i="1"/>
  <c r="I51" i="1"/>
  <c r="H51" i="1"/>
  <c r="G51" i="1"/>
  <c r="G63" i="1" s="1"/>
  <c r="F51" i="1"/>
  <c r="F63" i="1" s="1"/>
  <c r="E51" i="1"/>
  <c r="K50" i="1"/>
  <c r="K49" i="1"/>
  <c r="K48" i="1"/>
  <c r="K47" i="1"/>
  <c r="K46" i="1"/>
  <c r="K51" i="1" s="1"/>
  <c r="J40" i="1"/>
  <c r="J42" i="1" s="1"/>
  <c r="I40" i="1"/>
  <c r="I42" i="1" s="1"/>
  <c r="H40" i="1"/>
  <c r="H42" i="1" s="1"/>
  <c r="G40" i="1"/>
  <c r="F40" i="1"/>
  <c r="E40" i="1"/>
  <c r="K39" i="1"/>
  <c r="K37" i="1"/>
  <c r="K40" i="1" s="1"/>
  <c r="K36" i="1"/>
  <c r="K35" i="1"/>
  <c r="K34" i="1"/>
  <c r="J31" i="1"/>
  <c r="I31" i="1"/>
  <c r="H31" i="1"/>
  <c r="G31" i="1"/>
  <c r="F31" i="1"/>
  <c r="E31" i="1"/>
  <c r="K30" i="1"/>
  <c r="K29" i="1"/>
  <c r="K31" i="1" s="1"/>
  <c r="H27" i="1"/>
  <c r="K26" i="1"/>
  <c r="J25" i="1"/>
  <c r="J27" i="1" s="1"/>
  <c r="I25" i="1"/>
  <c r="I27" i="1" s="1"/>
  <c r="H25" i="1"/>
  <c r="G25" i="1"/>
  <c r="G27" i="1" s="1"/>
  <c r="F25" i="1"/>
  <c r="F27" i="1" s="1"/>
  <c r="E25" i="1"/>
  <c r="E27" i="1" s="1"/>
  <c r="E42" i="1" s="1"/>
  <c r="K24" i="1"/>
  <c r="K23" i="1"/>
  <c r="K22" i="1"/>
  <c r="K21" i="1"/>
  <c r="K25" i="1" s="1"/>
  <c r="K27" i="1" s="1"/>
  <c r="K19" i="1"/>
  <c r="J19" i="1"/>
  <c r="I19" i="1"/>
  <c r="H19" i="1"/>
  <c r="G19" i="1"/>
  <c r="F19" i="1"/>
  <c r="E19" i="1"/>
  <c r="K18" i="1"/>
  <c r="K17" i="1"/>
  <c r="K16" i="1"/>
  <c r="K15" i="1"/>
  <c r="K14" i="1"/>
  <c r="K13" i="1"/>
  <c r="A1" i="1"/>
  <c r="K63" i="1" l="1"/>
  <c r="E72" i="1"/>
  <c r="H72" i="1"/>
  <c r="G72" i="1"/>
  <c r="K42" i="1"/>
  <c r="K70" i="1"/>
  <c r="K72" i="1" s="1"/>
  <c r="I70" i="1"/>
  <c r="I72" i="1" s="1"/>
  <c r="G42" i="1"/>
  <c r="G28" i="2"/>
  <c r="G30" i="2" s="1"/>
  <c r="G32" i="2" s="1"/>
  <c r="F42" i="1"/>
  <c r="F72" i="1" s="1"/>
</calcChain>
</file>

<file path=xl/sharedStrings.xml><?xml version="1.0" encoding="utf-8"?>
<sst xmlns="http://schemas.openxmlformats.org/spreadsheetml/2006/main" count="136" uniqueCount="119">
  <si>
    <t>HYDRO ONE REMOTE COMMUNITIES INC.</t>
  </si>
  <si>
    <t>2021 Distribution Financial Statements mapping reconciled to USofA Trial Balance</t>
  </si>
  <si>
    <t>Balance Sheet (December 31, 2021)</t>
  </si>
  <si>
    <t>USofA</t>
  </si>
  <si>
    <t>Audited Financial Stmts</t>
  </si>
  <si>
    <t>Adjustments</t>
  </si>
  <si>
    <t>Regulated</t>
  </si>
  <si>
    <t>Financial Statement Item</t>
  </si>
  <si>
    <t>Accounts</t>
  </si>
  <si>
    <t>$K</t>
  </si>
  <si>
    <t>A</t>
  </si>
  <si>
    <t>B</t>
  </si>
  <si>
    <t>C</t>
  </si>
  <si>
    <t>D</t>
  </si>
  <si>
    <t>E</t>
  </si>
  <si>
    <t>ASSETS</t>
  </si>
  <si>
    <t>Current assets</t>
  </si>
  <si>
    <t>Inter-company demand facility</t>
  </si>
  <si>
    <t>Accounts receivable</t>
  </si>
  <si>
    <r>
      <t xml:space="preserve">1005, </t>
    </r>
    <r>
      <rPr>
        <b/>
        <sz val="11"/>
        <color rgb="FFC00000"/>
        <rFont val="Calibri"/>
        <family val="2"/>
        <scheme val="minor"/>
      </rPr>
      <t>1100,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1105</t>
    </r>
    <r>
      <rPr>
        <sz val="11"/>
        <color rgb="FFC00000"/>
        <rFont val="Calibri"/>
        <family val="2"/>
        <scheme val="minor"/>
      </rPr>
      <t xml:space="preserve">, </t>
    </r>
    <r>
      <rPr>
        <b/>
        <sz val="11"/>
        <color rgb="FFC00000"/>
        <rFont val="Calibri"/>
        <family val="2"/>
        <scheme val="minor"/>
      </rPr>
      <t>1110, 1130, 1180</t>
    </r>
  </si>
  <si>
    <t>Regulatory Assets - Short Term</t>
  </si>
  <si>
    <t>1509, 1525</t>
  </si>
  <si>
    <t>Fuel, materials and supplies</t>
  </si>
  <si>
    <t>1305, 1330</t>
  </si>
  <si>
    <t>Future Income Tax Assets</t>
  </si>
  <si>
    <t>Income Tax Receivable</t>
  </si>
  <si>
    <t>Current - Other</t>
  </si>
  <si>
    <t>1460, 1525, 1180</t>
  </si>
  <si>
    <t>Current Assets</t>
  </si>
  <si>
    <t>Fixed assets in service</t>
  </si>
  <si>
    <t>Generation Plant</t>
  </si>
  <si>
    <r>
      <t xml:space="preserve"> 1615,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1620</t>
    </r>
    <r>
      <rPr>
        <sz val="11"/>
        <color rgb="FFC00000"/>
        <rFont val="Calibri"/>
        <family val="2"/>
        <scheme val="minor"/>
      </rPr>
      <t xml:space="preserve">, </t>
    </r>
    <r>
      <rPr>
        <b/>
        <sz val="11"/>
        <color rgb="FFC00000"/>
        <rFont val="Calibri"/>
        <family val="2"/>
        <scheme val="minor"/>
      </rPr>
      <t>1650, 1665</t>
    </r>
    <r>
      <rPr>
        <sz val="11"/>
        <color rgb="FFC00000"/>
        <rFont val="Calibri"/>
        <family val="2"/>
        <scheme val="minor"/>
      </rPr>
      <t xml:space="preserve">, </t>
    </r>
    <r>
      <rPr>
        <b/>
        <sz val="11"/>
        <color rgb="FFC00000"/>
        <rFont val="Calibri"/>
        <family val="2"/>
        <scheme val="minor"/>
      </rPr>
      <t>1670,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1675, 1680, 1685</t>
    </r>
  </si>
  <si>
    <t>Distribution Plant</t>
  </si>
  <si>
    <r>
      <t xml:space="preserve">1555, 1565, </t>
    </r>
    <r>
      <rPr>
        <b/>
        <sz val="11"/>
        <color rgb="FFC00000"/>
        <rFont val="Calibri"/>
        <family val="2"/>
        <scheme val="minor"/>
      </rPr>
      <t>1805, 1806</t>
    </r>
    <r>
      <rPr>
        <sz val="11"/>
        <rFont val="Calibri"/>
        <family val="2"/>
        <scheme val="minor"/>
      </rPr>
      <t xml:space="preserve">, 1808, 1815, 1820, </t>
    </r>
    <r>
      <rPr>
        <b/>
        <sz val="11"/>
        <color rgb="FFC00000"/>
        <rFont val="Calibri"/>
        <family val="2"/>
        <scheme val="minor"/>
      </rPr>
      <t>1830, 1835</t>
    </r>
    <r>
      <rPr>
        <sz val="11"/>
        <rFont val="Calibri"/>
        <family val="2"/>
        <scheme val="minor"/>
      </rPr>
      <t xml:space="preserve">, 1840, </t>
    </r>
    <r>
      <rPr>
        <b/>
        <sz val="11"/>
        <color rgb="FFC00000"/>
        <rFont val="Calibri"/>
        <family val="2"/>
        <scheme val="minor"/>
      </rPr>
      <t>1845, 1850, 1860</t>
    </r>
    <r>
      <rPr>
        <sz val="11"/>
        <rFont val="Calibri"/>
        <family val="2"/>
        <scheme val="minor"/>
      </rPr>
      <t>, 1875</t>
    </r>
  </si>
  <si>
    <t>General Plant</t>
  </si>
  <si>
    <r>
      <t xml:space="preserve">1905, </t>
    </r>
    <r>
      <rPr>
        <b/>
        <sz val="11"/>
        <color rgb="FFC00000"/>
        <rFont val="Calibri"/>
        <family val="2"/>
        <scheme val="minor"/>
      </rPr>
      <t>1908,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1910</t>
    </r>
    <r>
      <rPr>
        <sz val="11"/>
        <color rgb="FFC00000"/>
        <rFont val="Calibri"/>
        <family val="2"/>
        <scheme val="minor"/>
      </rPr>
      <t xml:space="preserve">, </t>
    </r>
    <r>
      <rPr>
        <b/>
        <sz val="11"/>
        <color rgb="FFC00000"/>
        <rFont val="Calibri"/>
        <family val="2"/>
        <scheme val="minor"/>
      </rPr>
      <t>1915, 1920</t>
    </r>
    <r>
      <rPr>
        <sz val="11"/>
        <rFont val="Calibri"/>
        <family val="2"/>
        <scheme val="minor"/>
      </rPr>
      <t>, 1925, 1930, 1935,</t>
    </r>
    <r>
      <rPr>
        <b/>
        <sz val="11"/>
        <color rgb="FFC00000"/>
        <rFont val="Calibri"/>
        <family val="2"/>
        <scheme val="minor"/>
      </rPr>
      <t xml:space="preserve"> 1940, 1945</t>
    </r>
    <r>
      <rPr>
        <sz val="11"/>
        <rFont val="Calibri"/>
        <family val="2"/>
        <scheme val="minor"/>
      </rPr>
      <t xml:space="preserve">, 1950, </t>
    </r>
    <r>
      <rPr>
        <b/>
        <sz val="11"/>
        <color rgb="FFC00000"/>
        <rFont val="Calibri"/>
        <family val="2"/>
        <scheme val="minor"/>
      </rPr>
      <t>1955, 1960</t>
    </r>
    <r>
      <rPr>
        <sz val="11"/>
        <rFont val="Calibri"/>
        <family val="2"/>
        <scheme val="minor"/>
      </rPr>
      <t>, 1980, 1985, 1990, 1555</t>
    </r>
  </si>
  <si>
    <t>Fixed Assets in Service</t>
  </si>
  <si>
    <t>Less: accumulated depreciation</t>
  </si>
  <si>
    <t>Construction in progress</t>
  </si>
  <si>
    <t>Future Use Land, Components and Spares</t>
  </si>
  <si>
    <t>Other long-term assets</t>
  </si>
  <si>
    <t>Regulatory assets</t>
  </si>
  <si>
    <r>
      <rPr>
        <b/>
        <sz val="11"/>
        <color rgb="FFC00000"/>
        <rFont val="Calibri"/>
        <family val="2"/>
        <scheme val="minor"/>
      </rPr>
      <t xml:space="preserve">1460, </t>
    </r>
    <r>
      <rPr>
        <sz val="11"/>
        <rFont val="Calibri"/>
        <family val="2"/>
        <scheme val="minor"/>
      </rPr>
      <t xml:space="preserve">1465, 1470, </t>
    </r>
    <r>
      <rPr>
        <b/>
        <sz val="11"/>
        <color rgb="FFC00000"/>
        <rFont val="Calibri"/>
        <family val="2"/>
        <scheme val="minor"/>
      </rPr>
      <t>1508,</t>
    </r>
    <r>
      <rPr>
        <sz val="11"/>
        <rFont val="Calibri"/>
        <family val="2"/>
        <scheme val="minor"/>
      </rPr>
      <t xml:space="preserve"> 1518, </t>
    </r>
    <r>
      <rPr>
        <b/>
        <sz val="11"/>
        <color rgb="FFC00000"/>
        <rFont val="Calibri"/>
        <family val="2"/>
        <scheme val="minor"/>
      </rPr>
      <t>1525,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1548, 1550, 1555, 1556, 1570, 1580, 1582, 1584, 1586, 1588, 1592,  2405</t>
    </r>
  </si>
  <si>
    <t>Deferred Debt Costs</t>
  </si>
  <si>
    <t>Net Unamortized Debt Discounts</t>
  </si>
  <si>
    <t xml:space="preserve">Goodwill </t>
  </si>
  <si>
    <t>Long-term Accounts Receivable &amp; Other Assets</t>
  </si>
  <si>
    <r>
      <t xml:space="preserve">1180, </t>
    </r>
    <r>
      <rPr>
        <b/>
        <sz val="11"/>
        <color rgb="FFC00000"/>
        <rFont val="Calibri"/>
        <family val="2"/>
        <scheme val="minor"/>
      </rPr>
      <t>1460</t>
    </r>
  </si>
  <si>
    <t>Other Long-term Assets</t>
  </si>
  <si>
    <t>TOTAL ASSETS</t>
  </si>
  <si>
    <t>LIABILITIES</t>
  </si>
  <si>
    <t>Current liabilities</t>
  </si>
  <si>
    <t>Accounts payable and accrued liabilities</t>
  </si>
  <si>
    <r>
      <rPr>
        <b/>
        <sz val="11"/>
        <color rgb="FFC00000"/>
        <rFont val="Calibri"/>
        <family val="2"/>
        <scheme val="minor"/>
      </rPr>
      <t>2205, 2210</t>
    </r>
    <r>
      <rPr>
        <sz val="11"/>
        <rFont val="Calibri"/>
        <family val="2"/>
        <scheme val="minor"/>
      </rPr>
      <t xml:space="preserve">, 2215, </t>
    </r>
    <r>
      <rPr>
        <b/>
        <sz val="11"/>
        <color rgb="FFC00000"/>
        <rFont val="Calibri"/>
        <family val="2"/>
        <scheme val="minor"/>
      </rPr>
      <t>2220,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2250</t>
    </r>
    <r>
      <rPr>
        <sz val="11"/>
        <color rgb="FFC00000"/>
        <rFont val="Calibri"/>
        <family val="2"/>
        <scheme val="minor"/>
      </rPr>
      <t>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2290,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2292</t>
    </r>
    <r>
      <rPr>
        <sz val="11"/>
        <rFont val="Calibri"/>
        <family val="2"/>
        <scheme val="minor"/>
      </rPr>
      <t>, 2294, 2296</t>
    </r>
  </si>
  <si>
    <t>Accrued interest</t>
  </si>
  <si>
    <t>Regulatory Liabilities - Short Term</t>
  </si>
  <si>
    <t>1525, 1590, 2220</t>
  </si>
  <si>
    <t>Long-term debt payable within one year</t>
  </si>
  <si>
    <t xml:space="preserve"> Current Liabilities</t>
  </si>
  <si>
    <t>Long-term debt</t>
  </si>
  <si>
    <t>Other long-term liabilities</t>
  </si>
  <si>
    <t>Accounts payable</t>
  </si>
  <si>
    <t>Employee future benefits other than pension</t>
  </si>
  <si>
    <t>Regulatory liabilities-retail settlement variance accounts</t>
  </si>
  <si>
    <r>
      <t>1518, 1548, 1550, 1580, 1584, 1586, 1588, 1590,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2350,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2405</t>
    </r>
  </si>
  <si>
    <t>Environmental liabilities</t>
  </si>
  <si>
    <t>Other liabilities</t>
  </si>
  <si>
    <t>Other Long Term Liabilities</t>
  </si>
  <si>
    <t>TOTAL LIABILITIES</t>
  </si>
  <si>
    <t>Common shares</t>
  </si>
  <si>
    <t>Deficit</t>
  </si>
  <si>
    <t>Balance transferred from income</t>
  </si>
  <si>
    <t>Accumulated other comprehensive income</t>
  </si>
  <si>
    <t>Total Shareholder's deficit</t>
  </si>
  <si>
    <t>TOTAL LIABILITIES and EXCESS OF ASSETS OVER LIABILITIES</t>
  </si>
  <si>
    <r>
      <t xml:space="preserve">* </t>
    </r>
    <r>
      <rPr>
        <b/>
        <sz val="11"/>
        <color rgb="FFC00000"/>
        <rFont val="Calibri"/>
        <family val="2"/>
        <scheme val="minor"/>
      </rPr>
      <t>Bold</t>
    </r>
    <r>
      <rPr>
        <sz val="11"/>
        <rFont val="Calibri"/>
        <family val="2"/>
        <scheme val="minor"/>
      </rPr>
      <t xml:space="preserve"> "US of A" Account Numbers denote accounts with 2021 balances </t>
    </r>
  </si>
  <si>
    <t>Cumulative tax benefit relating to utilization of the non-regulated Deferred Tax Asset ($1,031K), injection of equity by Shareholder (Hydro One Inc.) to fund Departure Tax in 2015 ($5,000K),</t>
  </si>
  <si>
    <t>Cumulative effect from 2015 of Departure Tax expense and tax recovery relating to utilization of the non-regulated Deferred Tax Asset ($3,969K)</t>
  </si>
  <si>
    <t>Reclassification to Inter-company demand facility subsequent to Adjustment A</t>
  </si>
  <si>
    <t>Reallocation of property, plant and equipment to specified categories - refer to Note 8 in Annual Financial Statements,</t>
  </si>
  <si>
    <t>and reallocation of generation, distribution and general plant to components and spares</t>
  </si>
  <si>
    <t>Reallocate current year balance transferred from income</t>
  </si>
  <si>
    <t>Reallocation of unamortized debt expense and balance transferred from income</t>
  </si>
  <si>
    <t>Statement of Operations (Year ended December 31, 2021)</t>
  </si>
  <si>
    <t>Financial Statement item</t>
  </si>
  <si>
    <t>USofA Accounts</t>
  </si>
  <si>
    <t>REVENUE</t>
  </si>
  <si>
    <t>Energy sales</t>
  </si>
  <si>
    <r>
      <rPr>
        <sz val="11"/>
        <rFont val="Calibri"/>
        <family val="2"/>
        <scheme val="minor"/>
      </rPr>
      <t xml:space="preserve">4000, </t>
    </r>
    <r>
      <rPr>
        <b/>
        <sz val="11"/>
        <color rgb="FFC00000"/>
        <rFont val="Calibri"/>
        <family val="2"/>
        <scheme val="minor"/>
      </rPr>
      <t>4006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4010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4020, </t>
    </r>
    <r>
      <rPr>
        <b/>
        <sz val="11"/>
        <color rgb="FFC00000"/>
        <rFont val="Calibri"/>
        <family val="2"/>
        <scheme val="minor"/>
      </rPr>
      <t>4025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4035, 4050, 4055</t>
    </r>
    <r>
      <rPr>
        <b/>
        <sz val="11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4062, 4066, 4068, 4750</t>
    </r>
  </si>
  <si>
    <t>Rural rate protection</t>
  </si>
  <si>
    <t>Other Revenue</t>
  </si>
  <si>
    <r>
      <t xml:space="preserve">4082, 4084, 4210, </t>
    </r>
    <r>
      <rPr>
        <b/>
        <sz val="11"/>
        <color rgb="FFC00000"/>
        <rFont val="Calibri"/>
        <family val="2"/>
        <scheme val="minor"/>
      </rPr>
      <t>4225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4235,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4325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4375, 4390, 4398, </t>
    </r>
    <r>
      <rPr>
        <b/>
        <sz val="11"/>
        <color rgb="FFC00000"/>
        <rFont val="Calibri"/>
        <family val="2"/>
        <scheme val="minor"/>
      </rPr>
      <t>6035</t>
    </r>
  </si>
  <si>
    <t>TOTAL REVENUE</t>
  </si>
  <si>
    <t>COSTS</t>
  </si>
  <si>
    <t>Purchased power</t>
  </si>
  <si>
    <r>
      <rPr>
        <b/>
        <sz val="11"/>
        <color rgb="FFC00000"/>
        <rFont val="Calibri"/>
        <family val="2"/>
        <scheme val="minor"/>
      </rPr>
      <t>4705</t>
    </r>
    <r>
      <rPr>
        <sz val="11"/>
        <rFont val="Calibri"/>
        <family val="2"/>
        <scheme val="minor"/>
      </rPr>
      <t>, 4708, 4710, 4720</t>
    </r>
  </si>
  <si>
    <t xml:space="preserve">Operation, maintenance &amp; administration </t>
  </si>
  <si>
    <t>Operation</t>
  </si>
  <si>
    <r>
      <rPr>
        <b/>
        <sz val="11"/>
        <color rgb="FFC00000"/>
        <rFont val="Calibri"/>
        <family val="2"/>
        <scheme val="minor"/>
      </rPr>
      <t>4510</t>
    </r>
    <r>
      <rPr>
        <sz val="11"/>
        <color rgb="FFC00000"/>
        <rFont val="Calibri"/>
        <family val="2"/>
        <scheme val="minor"/>
      </rPr>
      <t>,</t>
    </r>
    <r>
      <rPr>
        <b/>
        <sz val="11"/>
        <color indexed="1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4550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4555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5005, 5010, 5012, 5014, 5015, 5016, 5017, 5020, 5025, 5030, 5035, 5040, 5045, 5050, 5055, 5060, 5065, 5070, 5075, </t>
    </r>
    <r>
      <rPr>
        <b/>
        <sz val="11"/>
        <color rgb="FFC00000"/>
        <rFont val="Calibri"/>
        <family val="2"/>
        <scheme val="minor"/>
      </rPr>
      <t>5085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5090, 5095</t>
    </r>
  </si>
  <si>
    <t>Maintenance</t>
  </si>
  <si>
    <r>
      <rPr>
        <b/>
        <sz val="11"/>
        <color rgb="FFC00000"/>
        <rFont val="Calibri"/>
        <family val="2"/>
        <scheme val="minor"/>
      </rPr>
      <t>4610, 4635,</t>
    </r>
    <r>
      <rPr>
        <sz val="11"/>
        <rFont val="Calibri"/>
        <family val="2"/>
        <scheme val="minor"/>
      </rPr>
      <t xml:space="preserve"> 5105, 5110, 5112, 5114, </t>
    </r>
    <r>
      <rPr>
        <b/>
        <sz val="11"/>
        <color rgb="FFC00000"/>
        <rFont val="Calibri"/>
        <family val="2"/>
        <scheme val="minor"/>
      </rPr>
      <t>5120, 5125, 5130</t>
    </r>
    <r>
      <rPr>
        <sz val="11"/>
        <color rgb="FFC00000"/>
        <rFont val="Calibri"/>
        <family val="2"/>
        <scheme val="minor"/>
      </rPr>
      <t xml:space="preserve">, </t>
    </r>
    <r>
      <rPr>
        <b/>
        <sz val="11"/>
        <color rgb="FFC00000"/>
        <rFont val="Calibri"/>
        <family val="2"/>
        <scheme val="minor"/>
      </rPr>
      <t>5135</t>
    </r>
    <r>
      <rPr>
        <sz val="11"/>
        <rFont val="Calibri"/>
        <family val="2"/>
        <scheme val="minor"/>
      </rPr>
      <t>, 5145, 5150, 5160, 5165, 5170, 5172,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5175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5178, 5185, 5186, 5190, 5192, 5195</t>
    </r>
  </si>
  <si>
    <t>Billing and Collecting</t>
  </si>
  <si>
    <r>
      <rPr>
        <b/>
        <sz val="11"/>
        <color rgb="FFC00000"/>
        <rFont val="Calibri"/>
        <family val="2"/>
        <scheme val="minor"/>
      </rPr>
      <t>5310, 5315,</t>
    </r>
    <r>
      <rPr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5320,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5330, </t>
    </r>
    <r>
      <rPr>
        <b/>
        <sz val="11"/>
        <color rgb="FFC00000"/>
        <rFont val="Calibri"/>
        <family val="2"/>
        <scheme val="minor"/>
      </rPr>
      <t>5335,</t>
    </r>
    <r>
      <rPr>
        <sz val="11"/>
        <rFont val="Calibri"/>
        <family val="2"/>
        <scheme val="minor"/>
      </rPr>
      <t xml:space="preserve"> 5340,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6205</t>
    </r>
  </si>
  <si>
    <t>Community Relations</t>
  </si>
  <si>
    <t>5410, 5415, 5420, 5425</t>
  </si>
  <si>
    <t>Administrative and General Expenses</t>
  </si>
  <si>
    <r>
      <t xml:space="preserve">1556, 1565, </t>
    </r>
    <r>
      <rPr>
        <b/>
        <sz val="11"/>
        <color rgb="FFC00000"/>
        <rFont val="Calibri"/>
        <family val="2"/>
        <scheme val="minor"/>
      </rPr>
      <t>4330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4380, 5605, 5610, </t>
    </r>
    <r>
      <rPr>
        <b/>
        <sz val="11"/>
        <color rgb="FFC00000"/>
        <rFont val="Calibri"/>
        <family val="2"/>
        <scheme val="minor"/>
      </rPr>
      <t>5615,</t>
    </r>
    <r>
      <rPr>
        <sz val="11"/>
        <rFont val="Calibri"/>
        <family val="2"/>
        <scheme val="minor"/>
      </rPr>
      <t xml:space="preserve"> 5620, </t>
    </r>
    <r>
      <rPr>
        <b/>
        <sz val="11"/>
        <color rgb="FFC00000"/>
        <rFont val="Calibri"/>
        <family val="2"/>
        <scheme val="minor"/>
      </rPr>
      <t>5625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5630, 5635, 5640, 5645, </t>
    </r>
    <r>
      <rPr>
        <b/>
        <sz val="11"/>
        <color rgb="FFC00000"/>
        <rFont val="Calibri"/>
        <family val="2"/>
        <scheme val="minor"/>
      </rPr>
      <t>5655</t>
    </r>
    <r>
      <rPr>
        <sz val="11"/>
        <color rgb="FFC00000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5665, 5670, </t>
    </r>
    <r>
      <rPr>
        <b/>
        <sz val="11"/>
        <color rgb="FFC00000"/>
        <rFont val="Calibri"/>
        <family val="2"/>
        <scheme val="minor"/>
      </rPr>
      <t>5675,</t>
    </r>
    <r>
      <rPr>
        <sz val="11"/>
        <rFont val="Calibri"/>
        <family val="2"/>
        <scheme val="minor"/>
      </rPr>
      <t xml:space="preserve"> 5680, </t>
    </r>
    <r>
      <rPr>
        <b/>
        <sz val="11"/>
        <color rgb="FFC00000"/>
        <rFont val="Calibri"/>
        <family val="2"/>
        <scheme val="minor"/>
      </rPr>
      <t>6105</t>
    </r>
  </si>
  <si>
    <t>Depreciation and amortization</t>
  </si>
  <si>
    <r>
      <rPr>
        <b/>
        <sz val="11"/>
        <color rgb="FFC00000"/>
        <rFont val="Calibri"/>
        <family val="2"/>
        <scheme val="minor"/>
      </rPr>
      <t>5705, 5715,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5740</t>
    </r>
  </si>
  <si>
    <t>Gain on disposition of assets</t>
  </si>
  <si>
    <t>TOTAL COSTS</t>
  </si>
  <si>
    <t>Income before financing charges and income taxes</t>
  </si>
  <si>
    <t>Financing charges</t>
  </si>
  <si>
    <t>6005, 6010, 6035, 6040</t>
  </si>
  <si>
    <t>Income before income taxes</t>
  </si>
  <si>
    <t>Income tax expense (recovery)</t>
  </si>
  <si>
    <t>NET INCOME (LOSS)</t>
  </si>
  <si>
    <t>Comprehensive Income</t>
  </si>
  <si>
    <t>OM&amp;A expenses reallocated to specific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</si>
</sst>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i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127">
    <xf numFmtId="0" fontId="0" fillId="0" borderId="0" xfId="0"/>
    <xf numFmtId="0" fontId="4" fillId="0" borderId="0" xfId="2" applyFont="1" applyAlignment="1">
      <alignment vertical="center"/>
    </xf>
    <xf numFmtId="0" fontId="2" fillId="0" borderId="0" xfId="1" applyFont="1" applyAlignment="1">
      <alignment horizontal="center"/>
    </xf>
    <xf numFmtId="0" fontId="4" fillId="0" borderId="0" xfId="2" applyFont="1" applyAlignment="1">
      <alignment horizontal="left" vertical="center"/>
    </xf>
    <xf numFmtId="0" fontId="5" fillId="0" borderId="0" xfId="3" applyFont="1"/>
    <xf numFmtId="0" fontId="5" fillId="0" borderId="0" xfId="3" applyFont="1" applyAlignment="1">
      <alignment horizontal="left" wrapText="1"/>
    </xf>
    <xf numFmtId="0" fontId="5" fillId="0" borderId="0" xfId="3" applyFont="1" applyAlignment="1">
      <alignment horizontal="center" wrapText="1"/>
    </xf>
    <xf numFmtId="0" fontId="5" fillId="0" borderId="1" xfId="3" applyFont="1" applyBorder="1" applyAlignment="1">
      <alignment horizontal="center"/>
    </xf>
    <xf numFmtId="0" fontId="7" fillId="0" borderId="0" xfId="2" applyFont="1" applyAlignment="1">
      <alignment vertical="center"/>
    </xf>
    <xf numFmtId="0" fontId="5" fillId="0" borderId="1" xfId="3" applyFont="1" applyBorder="1"/>
    <xf numFmtId="0" fontId="5" fillId="0" borderId="1" xfId="3" applyFont="1" applyBorder="1" applyAlignment="1">
      <alignment horizontal="left" wrapText="1"/>
    </xf>
    <xf numFmtId="3" fontId="5" fillId="0" borderId="1" xfId="3" applyNumberFormat="1" applyFont="1" applyBorder="1" applyAlignment="1">
      <alignment horizontal="center" wrapText="1"/>
    </xf>
    <xf numFmtId="3" fontId="5" fillId="0" borderId="2" xfId="3" applyNumberFormat="1" applyFont="1" applyBorder="1" applyAlignment="1">
      <alignment horizontal="center" wrapText="1"/>
    </xf>
    <xf numFmtId="37" fontId="5" fillId="0" borderId="0" xfId="3" applyNumberFormat="1" applyFont="1" applyAlignment="1">
      <alignment horizontal="center" wrapText="1"/>
    </xf>
    <xf numFmtId="0" fontId="4" fillId="0" borderId="0" xfId="3" applyFont="1"/>
    <xf numFmtId="0" fontId="4" fillId="0" borderId="0" xfId="3" applyFont="1" applyAlignment="1">
      <alignment horizontal="left"/>
    </xf>
    <xf numFmtId="37" fontId="4" fillId="0" borderId="0" xfId="3" applyNumberFormat="1" applyFont="1"/>
    <xf numFmtId="0" fontId="4" fillId="0" borderId="0" xfId="3" applyFont="1" applyAlignment="1">
      <alignment horizontal="left" indent="1"/>
    </xf>
    <xf numFmtId="0" fontId="8" fillId="0" borderId="0" xfId="4" applyFont="1" applyAlignment="1">
      <alignment horizontal="left"/>
    </xf>
    <xf numFmtId="37" fontId="9" fillId="0" borderId="0" xfId="3" applyNumberFormat="1" applyFont="1"/>
    <xf numFmtId="0" fontId="4" fillId="0" borderId="0" xfId="4" applyFont="1" applyAlignment="1">
      <alignment horizontal="left" wrapText="1"/>
    </xf>
    <xf numFmtId="0" fontId="4" fillId="0" borderId="0" xfId="4" applyFont="1" applyAlignment="1">
      <alignment horizontal="left"/>
    </xf>
    <xf numFmtId="0" fontId="4" fillId="0" borderId="3" xfId="3" applyFont="1" applyBorder="1" applyAlignment="1">
      <alignment horizontal="left"/>
    </xf>
    <xf numFmtId="37" fontId="4" fillId="0" borderId="3" xfId="3" applyNumberFormat="1" applyFont="1" applyBorder="1"/>
    <xf numFmtId="0" fontId="4" fillId="0" borderId="0" xfId="3" applyFont="1" applyAlignment="1">
      <alignment horizontal="left" wrapText="1"/>
    </xf>
    <xf numFmtId="37" fontId="11" fillId="0" borderId="0" xfId="3" applyNumberFormat="1" applyFont="1" applyAlignment="1">
      <alignment wrapText="1"/>
    </xf>
    <xf numFmtId="0" fontId="11" fillId="0" borderId="0" xfId="3" applyFont="1" applyAlignment="1">
      <alignment horizontal="left" indent="1"/>
    </xf>
    <xf numFmtId="0" fontId="8" fillId="0" borderId="0" xfId="4" applyFont="1" applyAlignment="1">
      <alignment horizontal="left" wrapText="1"/>
    </xf>
    <xf numFmtId="37" fontId="9" fillId="0" borderId="0" xfId="3" applyNumberFormat="1" applyFont="1" applyAlignment="1">
      <alignment wrapText="1"/>
    </xf>
    <xf numFmtId="0" fontId="4" fillId="0" borderId="0" xfId="3" applyFont="1" applyAlignment="1">
      <alignment horizontal="left" vertical="top" indent="1"/>
    </xf>
    <xf numFmtId="0" fontId="4" fillId="0" borderId="4" xfId="3" applyFont="1" applyBorder="1" applyAlignment="1">
      <alignment horizontal="left"/>
    </xf>
    <xf numFmtId="0" fontId="4" fillId="0" borderId="4" xfId="3" applyFont="1" applyBorder="1" applyAlignment="1">
      <alignment horizontal="left" wrapText="1"/>
    </xf>
    <xf numFmtId="37" fontId="4" fillId="0" borderId="4" xfId="5" applyNumberFormat="1" applyFont="1" applyFill="1" applyBorder="1"/>
    <xf numFmtId="0" fontId="8" fillId="0" borderId="0" xfId="5" applyNumberFormat="1" applyFont="1" applyFill="1" applyBorder="1" applyAlignment="1">
      <alignment horizontal="left"/>
    </xf>
    <xf numFmtId="37" fontId="9" fillId="0" borderId="0" xfId="5" applyNumberFormat="1" applyFont="1" applyFill="1" applyBorder="1" applyAlignment="1">
      <alignment horizontal="right"/>
    </xf>
    <xf numFmtId="0" fontId="4" fillId="0" borderId="3" xfId="3" applyFont="1" applyBorder="1"/>
    <xf numFmtId="164" fontId="4" fillId="0" borderId="3" xfId="3" applyNumberFormat="1" applyFont="1" applyBorder="1" applyAlignment="1">
      <alignment horizontal="left"/>
    </xf>
    <xf numFmtId="164" fontId="4" fillId="0" borderId="0" xfId="3" applyNumberFormat="1" applyFont="1" applyAlignment="1">
      <alignment horizontal="left"/>
    </xf>
    <xf numFmtId="0" fontId="8" fillId="0" borderId="0" xfId="3" applyFont="1" applyAlignment="1">
      <alignment horizontal="left"/>
    </xf>
    <xf numFmtId="0" fontId="4" fillId="0" borderId="0" xfId="3" applyFont="1" applyAlignment="1">
      <alignment horizontal="left" vertical="top"/>
    </xf>
    <xf numFmtId="0" fontId="8" fillId="0" borderId="0" xfId="3" applyFont="1" applyAlignment="1">
      <alignment horizontal="left" wrapText="1"/>
    </xf>
    <xf numFmtId="0" fontId="5" fillId="0" borderId="0" xfId="4" applyFont="1" applyAlignment="1">
      <alignment horizontal="left" wrapText="1"/>
    </xf>
    <xf numFmtId="0" fontId="4" fillId="0" borderId="0" xfId="5" applyNumberFormat="1" applyFont="1" applyFill="1" applyBorder="1" applyAlignment="1">
      <alignment horizontal="left"/>
    </xf>
    <xf numFmtId="0" fontId="11" fillId="0" borderId="2" xfId="3" applyFont="1" applyBorder="1" applyAlignment="1">
      <alignment horizontal="left"/>
    </xf>
    <xf numFmtId="164" fontId="4" fillId="0" borderId="2" xfId="5" applyNumberFormat="1" applyFont="1" applyFill="1" applyBorder="1" applyAlignment="1">
      <alignment horizontal="left"/>
    </xf>
    <xf numFmtId="37" fontId="4" fillId="0" borderId="2" xfId="5" applyNumberFormat="1" applyFont="1" applyFill="1" applyBorder="1"/>
    <xf numFmtId="164" fontId="4" fillId="0" borderId="0" xfId="5" applyNumberFormat="1" applyFont="1" applyFill="1" applyBorder="1" applyAlignment="1">
      <alignment horizontal="left"/>
    </xf>
    <xf numFmtId="37" fontId="4" fillId="0" borderId="0" xfId="5" applyNumberFormat="1" applyFont="1" applyFill="1" applyBorder="1"/>
    <xf numFmtId="0" fontId="5" fillId="0" borderId="3" xfId="3" applyFont="1" applyBorder="1"/>
    <xf numFmtId="164" fontId="5" fillId="0" borderId="3" xfId="3" applyNumberFormat="1" applyFont="1" applyBorder="1" applyAlignment="1">
      <alignment horizontal="left" wrapText="1"/>
    </xf>
    <xf numFmtId="37" fontId="5" fillId="0" borderId="3" xfId="3" applyNumberFormat="1" applyFont="1" applyBorder="1" applyAlignment="1">
      <alignment wrapText="1"/>
    </xf>
    <xf numFmtId="164" fontId="4" fillId="0" borderId="0" xfId="3" applyNumberFormat="1" applyFont="1" applyAlignment="1">
      <alignment horizontal="left" wrapText="1"/>
    </xf>
    <xf numFmtId="37" fontId="4" fillId="0" borderId="0" xfId="3" applyNumberFormat="1" applyFont="1" applyAlignment="1">
      <alignment wrapText="1"/>
    </xf>
    <xf numFmtId="0" fontId="4" fillId="0" borderId="2" xfId="3" applyFont="1" applyBorder="1"/>
    <xf numFmtId="37" fontId="4" fillId="0" borderId="2" xfId="3" applyNumberFormat="1" applyFont="1" applyBorder="1" applyAlignment="1">
      <alignment horizontal="left"/>
    </xf>
    <xf numFmtId="37" fontId="11" fillId="0" borderId="2" xfId="3" applyNumberFormat="1" applyFont="1" applyBorder="1" applyAlignment="1">
      <alignment wrapText="1"/>
    </xf>
    <xf numFmtId="37" fontId="4" fillId="0" borderId="0" xfId="3" applyNumberFormat="1" applyFont="1" applyAlignment="1">
      <alignment horizontal="left"/>
    </xf>
    <xf numFmtId="37" fontId="5" fillId="0" borderId="0" xfId="3" applyNumberFormat="1" applyFont="1"/>
    <xf numFmtId="0" fontId="11" fillId="0" borderId="2" xfId="3" applyFont="1" applyBorder="1"/>
    <xf numFmtId="0" fontId="8" fillId="0" borderId="2" xfId="3" applyFont="1" applyBorder="1" applyAlignment="1">
      <alignment horizontal="left" wrapText="1"/>
    </xf>
    <xf numFmtId="37" fontId="9" fillId="0" borderId="2" xfId="3" applyNumberFormat="1" applyFont="1" applyBorder="1" applyAlignment="1">
      <alignment wrapText="1"/>
    </xf>
    <xf numFmtId="37" fontId="4" fillId="0" borderId="2" xfId="3" applyNumberFormat="1" applyFont="1" applyBorder="1" applyAlignment="1">
      <alignment wrapText="1"/>
    </xf>
    <xf numFmtId="0" fontId="4" fillId="0" borderId="0" xfId="3" applyFont="1" applyAlignment="1">
      <alignment horizontal="left" vertical="top" wrapText="1" indent="1"/>
    </xf>
    <xf numFmtId="37" fontId="4" fillId="0" borderId="2" xfId="3" applyNumberFormat="1" applyFont="1" applyBorder="1" applyAlignment="1">
      <alignment horizontal="left" wrapText="1"/>
    </xf>
    <xf numFmtId="0" fontId="5" fillId="0" borderId="2" xfId="3" applyFont="1" applyBorder="1"/>
    <xf numFmtId="37" fontId="5" fillId="0" borderId="2" xfId="3" applyNumberFormat="1" applyFont="1" applyBorder="1" applyAlignment="1">
      <alignment horizontal="left" wrapText="1"/>
    </xf>
    <xf numFmtId="37" fontId="12" fillId="0" borderId="2" xfId="3" applyNumberFormat="1" applyFont="1" applyBorder="1" applyAlignment="1">
      <alignment wrapText="1"/>
    </xf>
    <xf numFmtId="37" fontId="4" fillId="0" borderId="0" xfId="3" applyNumberFormat="1" applyFont="1" applyAlignment="1">
      <alignment horizontal="left" wrapText="1"/>
    </xf>
    <xf numFmtId="0" fontId="4" fillId="0" borderId="1" xfId="3" applyFont="1" applyBorder="1"/>
    <xf numFmtId="0" fontId="8" fillId="0" borderId="1" xfId="3" applyFont="1" applyBorder="1" applyAlignment="1">
      <alignment horizontal="left" wrapText="1"/>
    </xf>
    <xf numFmtId="37" fontId="9" fillId="0" borderId="1" xfId="3" applyNumberFormat="1" applyFont="1" applyBorder="1" applyAlignment="1">
      <alignment wrapText="1"/>
    </xf>
    <xf numFmtId="37" fontId="4" fillId="0" borderId="1" xfId="3" applyNumberFormat="1" applyFont="1" applyBorder="1"/>
    <xf numFmtId="0" fontId="11" fillId="0" borderId="0" xfId="3" applyFont="1"/>
    <xf numFmtId="37" fontId="12" fillId="0" borderId="0" xfId="3" applyNumberFormat="1" applyFont="1" applyAlignment="1">
      <alignment wrapText="1"/>
    </xf>
    <xf numFmtId="37" fontId="11" fillId="0" borderId="3" xfId="3" applyNumberFormat="1" applyFont="1" applyBorder="1" applyAlignment="1">
      <alignment horizontal="left" wrapText="1"/>
    </xf>
    <xf numFmtId="37" fontId="12" fillId="0" borderId="3" xfId="3" applyNumberFormat="1" applyFont="1" applyBorder="1" applyAlignment="1">
      <alignment wrapText="1"/>
    </xf>
    <xf numFmtId="0" fontId="12" fillId="0" borderId="0" xfId="3" applyFont="1"/>
    <xf numFmtId="37" fontId="11" fillId="0" borderId="0" xfId="3" applyNumberFormat="1" applyFont="1" applyAlignment="1">
      <alignment horizontal="left" wrapText="1"/>
    </xf>
    <xf numFmtId="3" fontId="12" fillId="0" borderId="0" xfId="3" applyNumberFormat="1" applyFont="1" applyAlignment="1">
      <alignment wrapText="1"/>
    </xf>
    <xf numFmtId="3" fontId="4" fillId="0" borderId="0" xfId="3" applyNumberFormat="1" applyFont="1"/>
    <xf numFmtId="43" fontId="5" fillId="0" borderId="0" xfId="2" applyNumberFormat="1" applyFont="1" applyAlignment="1">
      <alignment horizontal="right" vertical="center"/>
    </xf>
    <xf numFmtId="43" fontId="4" fillId="0" borderId="0" xfId="2" applyNumberFormat="1" applyFont="1" applyAlignment="1">
      <alignment horizontal="left" vertical="center"/>
    </xf>
    <xf numFmtId="37" fontId="4" fillId="0" borderId="0" xfId="2" applyNumberFormat="1" applyFont="1" applyAlignment="1">
      <alignment vertical="center"/>
    </xf>
    <xf numFmtId="0" fontId="4" fillId="0" borderId="0" xfId="2" applyFont="1"/>
    <xf numFmtId="0" fontId="4" fillId="0" borderId="0" xfId="2" applyFont="1" applyAlignment="1">
      <alignment vertical="top"/>
    </xf>
    <xf numFmtId="0" fontId="4" fillId="0" borderId="0" xfId="2" applyFont="1" applyAlignment="1">
      <alignment horizontal="left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left" vertical="center"/>
    </xf>
    <xf numFmtId="0" fontId="7" fillId="0" borderId="0" xfId="6" applyFont="1" applyAlignment="1">
      <alignment vertical="center"/>
    </xf>
    <xf numFmtId="37" fontId="4" fillId="0" borderId="0" xfId="3" applyNumberFormat="1" applyFont="1" applyAlignment="1">
      <alignment horizontal="right" wrapText="1"/>
    </xf>
    <xf numFmtId="37" fontId="9" fillId="0" borderId="0" xfId="3" applyNumberFormat="1" applyFont="1" applyAlignment="1">
      <alignment horizontal="right" wrapText="1"/>
    </xf>
    <xf numFmtId="0" fontId="4" fillId="0" borderId="0" xfId="3" applyFont="1" applyAlignment="1">
      <alignment vertical="top"/>
    </xf>
    <xf numFmtId="37" fontId="4" fillId="0" borderId="0" xfId="3" applyNumberFormat="1" applyFont="1" applyAlignment="1">
      <alignment horizontal="right"/>
    </xf>
    <xf numFmtId="37" fontId="9" fillId="0" borderId="0" xfId="3" applyNumberFormat="1" applyFont="1" applyAlignment="1">
      <alignment horizontal="right"/>
    </xf>
    <xf numFmtId="0" fontId="12" fillId="0" borderId="2" xfId="3" applyFont="1" applyBorder="1"/>
    <xf numFmtId="3" fontId="4" fillId="0" borderId="2" xfId="3" applyNumberFormat="1" applyFont="1" applyBorder="1" applyAlignment="1">
      <alignment horizontal="left" wrapText="1"/>
    </xf>
    <xf numFmtId="37" fontId="4" fillId="0" borderId="2" xfId="3" applyNumberFormat="1" applyFont="1" applyBorder="1" applyAlignment="1">
      <alignment horizontal="right" wrapText="1"/>
    </xf>
    <xf numFmtId="3" fontId="4" fillId="0" borderId="0" xfId="3" applyNumberFormat="1" applyFont="1" applyAlignment="1">
      <alignment horizontal="left" wrapText="1"/>
    </xf>
    <xf numFmtId="0" fontId="5" fillId="0" borderId="0" xfId="3" applyFont="1" applyAlignment="1">
      <alignment horizontal="left"/>
    </xf>
    <xf numFmtId="0" fontId="13" fillId="0" borderId="0" xfId="4" applyFont="1" applyAlignment="1">
      <alignment horizontal="left" wrapText="1"/>
    </xf>
    <xf numFmtId="0" fontId="4" fillId="0" borderId="0" xfId="3" applyFont="1" applyAlignment="1">
      <alignment horizontal="left" vertical="top" wrapText="1"/>
    </xf>
    <xf numFmtId="0" fontId="5" fillId="0" borderId="0" xfId="4" applyFont="1" applyAlignment="1">
      <alignment horizontal="left"/>
    </xf>
    <xf numFmtId="0" fontId="8" fillId="0" borderId="1" xfId="4" applyFont="1" applyBorder="1" applyAlignment="1">
      <alignment horizontal="left"/>
    </xf>
    <xf numFmtId="0" fontId="5" fillId="0" borderId="2" xfId="3" applyFont="1" applyBorder="1" applyAlignment="1">
      <alignment horizontal="left"/>
    </xf>
    <xf numFmtId="164" fontId="4" fillId="0" borderId="0" xfId="5" applyNumberFormat="1" applyFont="1" applyFill="1" applyBorder="1" applyAlignment="1">
      <alignment horizontal="left" wrapText="1"/>
    </xf>
    <xf numFmtId="37" fontId="9" fillId="0" borderId="0" xfId="5" applyNumberFormat="1" applyFont="1" applyFill="1" applyBorder="1" applyAlignment="1">
      <alignment horizontal="right" wrapText="1"/>
    </xf>
    <xf numFmtId="37" fontId="4" fillId="0" borderId="0" xfId="5" applyNumberFormat="1" applyFont="1" applyFill="1" applyBorder="1" applyAlignment="1">
      <alignment horizontal="right" wrapText="1"/>
    </xf>
    <xf numFmtId="3" fontId="14" fillId="0" borderId="0" xfId="6" applyNumberFormat="1" applyFont="1" applyAlignment="1">
      <alignment vertical="center"/>
    </xf>
    <xf numFmtId="0" fontId="12" fillId="0" borderId="0" xfId="3" applyFont="1" applyAlignment="1">
      <alignment wrapText="1"/>
    </xf>
    <xf numFmtId="0" fontId="4" fillId="0" borderId="0" xfId="3" applyFont="1" applyAlignment="1">
      <alignment wrapText="1"/>
    </xf>
    <xf numFmtId="0" fontId="8" fillId="0" borderId="1" xfId="3" applyFont="1" applyBorder="1" applyAlignment="1">
      <alignment horizontal="left"/>
    </xf>
    <xf numFmtId="37" fontId="9" fillId="0" borderId="1" xfId="3" applyNumberFormat="1" applyFont="1" applyBorder="1" applyAlignment="1">
      <alignment horizontal="right"/>
    </xf>
    <xf numFmtId="37" fontId="4" fillId="0" borderId="1" xfId="3" applyNumberFormat="1" applyFont="1" applyBorder="1" applyAlignment="1">
      <alignment horizontal="right"/>
    </xf>
    <xf numFmtId="164" fontId="4" fillId="0" borderId="0" xfId="5" applyNumberFormat="1" applyFont="1" applyFill="1" applyBorder="1" applyAlignment="1">
      <alignment horizontal="right" wrapText="1"/>
    </xf>
    <xf numFmtId="0" fontId="12" fillId="0" borderId="3" xfId="3" applyFont="1" applyBorder="1"/>
    <xf numFmtId="3" fontId="4" fillId="0" borderId="3" xfId="3" applyNumberFormat="1" applyFont="1" applyBorder="1" applyAlignment="1">
      <alignment horizontal="left" wrapText="1"/>
    </xf>
    <xf numFmtId="37" fontId="4" fillId="0" borderId="3" xfId="3" applyNumberFormat="1" applyFont="1" applyBorder="1" applyAlignment="1">
      <alignment horizontal="right" wrapText="1"/>
    </xf>
    <xf numFmtId="0" fontId="8" fillId="0" borderId="3" xfId="3" quotePrefix="1" applyFont="1" applyBorder="1" applyAlignment="1">
      <alignment horizontal="left"/>
    </xf>
    <xf numFmtId="37" fontId="9" fillId="0" borderId="3" xfId="3" quotePrefix="1" applyNumberFormat="1" applyFont="1" applyBorder="1" applyAlignment="1">
      <alignment horizontal="right"/>
    </xf>
    <xf numFmtId="37" fontId="9" fillId="0" borderId="3" xfId="3" applyNumberFormat="1" applyFont="1" applyBorder="1" applyAlignment="1">
      <alignment horizontal="right"/>
    </xf>
    <xf numFmtId="43" fontId="5" fillId="0" borderId="0" xfId="3" applyNumberFormat="1" applyFont="1" applyAlignment="1">
      <alignment horizontal="right"/>
    </xf>
    <xf numFmtId="43" fontId="4" fillId="0" borderId="0" xfId="3" applyNumberFormat="1" applyFont="1" applyAlignment="1">
      <alignment horizontal="left"/>
    </xf>
    <xf numFmtId="0" fontId="2" fillId="2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1" xfId="3" applyFont="1" applyBorder="1" applyAlignment="1">
      <alignment horizontal="center"/>
    </xf>
    <xf numFmtId="0" fontId="5" fillId="0" borderId="0" xfId="6" applyFont="1" applyAlignment="1">
      <alignment horizontal="center" vertical="center"/>
    </xf>
  </cellXfs>
  <cellStyles count="7">
    <cellStyle name="Comma 2 2" xfId="5" xr:uid="{874AB006-8CD6-46DD-9A65-BA1CC2C6A54C}"/>
    <cellStyle name="Normal" xfId="0" builtinId="0"/>
    <cellStyle name="Normal - Style1" xfId="6" xr:uid="{5CFBE381-1A98-4818-8947-52742659C6BD}"/>
    <cellStyle name="Normal 2 2" xfId="2" xr:uid="{7FD662BD-EC6A-4F73-A207-1A9677CF4502}"/>
    <cellStyle name="Normal 3" xfId="4" xr:uid="{6D34A74E-A86C-4C50-91D1-AEE9D7D3C807}"/>
    <cellStyle name="Normal 3 2" xfId="3" xr:uid="{72FAE963-982E-4CD4-A703-C6CFE7D5503C}"/>
    <cellStyle name="Normal 5" xfId="1" xr:uid="{0BC88156-50E0-44D5-A35C-1C8C02A9EE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8D87-732A-4962-92E8-5EA6AA3FCA5E}">
  <sheetPr>
    <tabColor theme="9"/>
    <pageSetUpPr fitToPage="1"/>
  </sheetPr>
  <dimension ref="A1:HH92"/>
  <sheetViews>
    <sheetView topLeftCell="A43" zoomScale="70" zoomScaleNormal="70" workbookViewId="0">
      <selection activeCell="N29" sqref="N29"/>
    </sheetView>
  </sheetViews>
  <sheetFormatPr defaultRowHeight="14.45"/>
  <cols>
    <col min="1" max="1" width="2.140625" style="84" customWidth="1"/>
    <col min="2" max="2" width="5" style="83" customWidth="1"/>
    <col min="3" max="3" width="54.28515625" style="83" customWidth="1"/>
    <col min="4" max="4" width="55.85546875" style="85" customWidth="1"/>
    <col min="5" max="5" width="20.140625" style="85" customWidth="1"/>
    <col min="6" max="8" width="15.7109375" style="85" customWidth="1"/>
    <col min="9" max="10" width="15.7109375" style="83" customWidth="1"/>
    <col min="11" max="11" width="14.140625" style="83" bestFit="1" customWidth="1"/>
    <col min="12" max="248" width="9.140625" style="83"/>
    <col min="249" max="249" width="2.140625" style="83" customWidth="1"/>
    <col min="250" max="250" width="5.140625" style="83" customWidth="1"/>
    <col min="251" max="251" width="46.28515625" style="83" customWidth="1"/>
    <col min="252" max="252" width="46" style="83" customWidth="1"/>
    <col min="253" max="253" width="11.140625" style="83" customWidth="1"/>
    <col min="254" max="254" width="1.5703125" style="83" customWidth="1"/>
    <col min="255" max="255" width="9.85546875" style="83" bestFit="1" customWidth="1"/>
    <col min="256" max="504" width="9.140625" style="83"/>
    <col min="505" max="505" width="2.140625" style="83" customWidth="1"/>
    <col min="506" max="506" width="5.140625" style="83" customWidth="1"/>
    <col min="507" max="507" width="46.28515625" style="83" customWidth="1"/>
    <col min="508" max="508" width="46" style="83" customWidth="1"/>
    <col min="509" max="509" width="11.140625" style="83" customWidth="1"/>
    <col min="510" max="510" width="1.5703125" style="83" customWidth="1"/>
    <col min="511" max="511" width="9.85546875" style="83" bestFit="1" customWidth="1"/>
    <col min="512" max="760" width="9.140625" style="83"/>
    <col min="761" max="761" width="2.140625" style="83" customWidth="1"/>
    <col min="762" max="762" width="5.140625" style="83" customWidth="1"/>
    <col min="763" max="763" width="46.28515625" style="83" customWidth="1"/>
    <col min="764" max="764" width="46" style="83" customWidth="1"/>
    <col min="765" max="765" width="11.140625" style="83" customWidth="1"/>
    <col min="766" max="766" width="1.5703125" style="83" customWidth="1"/>
    <col min="767" max="767" width="9.85546875" style="83" bestFit="1" customWidth="1"/>
    <col min="768" max="1016" width="9.140625" style="83"/>
    <col min="1017" max="1017" width="2.140625" style="83" customWidth="1"/>
    <col min="1018" max="1018" width="5.140625" style="83" customWidth="1"/>
    <col min="1019" max="1019" width="46.28515625" style="83" customWidth="1"/>
    <col min="1020" max="1020" width="46" style="83" customWidth="1"/>
    <col min="1021" max="1021" width="11.140625" style="83" customWidth="1"/>
    <col min="1022" max="1022" width="1.5703125" style="83" customWidth="1"/>
    <col min="1023" max="1023" width="9.85546875" style="83" bestFit="1" customWidth="1"/>
    <col min="1024" max="1272" width="9.140625" style="83"/>
    <col min="1273" max="1273" width="2.140625" style="83" customWidth="1"/>
    <col min="1274" max="1274" width="5.140625" style="83" customWidth="1"/>
    <col min="1275" max="1275" width="46.28515625" style="83" customWidth="1"/>
    <col min="1276" max="1276" width="46" style="83" customWidth="1"/>
    <col min="1277" max="1277" width="11.140625" style="83" customWidth="1"/>
    <col min="1278" max="1278" width="1.5703125" style="83" customWidth="1"/>
    <col min="1279" max="1279" width="9.85546875" style="83" bestFit="1" customWidth="1"/>
    <col min="1280" max="1528" width="9.140625" style="83"/>
    <col min="1529" max="1529" width="2.140625" style="83" customWidth="1"/>
    <col min="1530" max="1530" width="5.140625" style="83" customWidth="1"/>
    <col min="1531" max="1531" width="46.28515625" style="83" customWidth="1"/>
    <col min="1532" max="1532" width="46" style="83" customWidth="1"/>
    <col min="1533" max="1533" width="11.140625" style="83" customWidth="1"/>
    <col min="1534" max="1534" width="1.5703125" style="83" customWidth="1"/>
    <col min="1535" max="1535" width="9.85546875" style="83" bestFit="1" customWidth="1"/>
    <col min="1536" max="1784" width="9.140625" style="83"/>
    <col min="1785" max="1785" width="2.140625" style="83" customWidth="1"/>
    <col min="1786" max="1786" width="5.140625" style="83" customWidth="1"/>
    <col min="1787" max="1787" width="46.28515625" style="83" customWidth="1"/>
    <col min="1788" max="1788" width="46" style="83" customWidth="1"/>
    <col min="1789" max="1789" width="11.140625" style="83" customWidth="1"/>
    <col min="1790" max="1790" width="1.5703125" style="83" customWidth="1"/>
    <col min="1791" max="1791" width="9.85546875" style="83" bestFit="1" customWidth="1"/>
    <col min="1792" max="2040" width="9.140625" style="83"/>
    <col min="2041" max="2041" width="2.140625" style="83" customWidth="1"/>
    <col min="2042" max="2042" width="5.140625" style="83" customWidth="1"/>
    <col min="2043" max="2043" width="46.28515625" style="83" customWidth="1"/>
    <col min="2044" max="2044" width="46" style="83" customWidth="1"/>
    <col min="2045" max="2045" width="11.140625" style="83" customWidth="1"/>
    <col min="2046" max="2046" width="1.5703125" style="83" customWidth="1"/>
    <col min="2047" max="2047" width="9.85546875" style="83" bestFit="1" customWidth="1"/>
    <col min="2048" max="2296" width="9.140625" style="83"/>
    <col min="2297" max="2297" width="2.140625" style="83" customWidth="1"/>
    <col min="2298" max="2298" width="5.140625" style="83" customWidth="1"/>
    <col min="2299" max="2299" width="46.28515625" style="83" customWidth="1"/>
    <col min="2300" max="2300" width="46" style="83" customWidth="1"/>
    <col min="2301" max="2301" width="11.140625" style="83" customWidth="1"/>
    <col min="2302" max="2302" width="1.5703125" style="83" customWidth="1"/>
    <col min="2303" max="2303" width="9.85546875" style="83" bestFit="1" customWidth="1"/>
    <col min="2304" max="2552" width="9.140625" style="83"/>
    <col min="2553" max="2553" width="2.140625" style="83" customWidth="1"/>
    <col min="2554" max="2554" width="5.140625" style="83" customWidth="1"/>
    <col min="2555" max="2555" width="46.28515625" style="83" customWidth="1"/>
    <col min="2556" max="2556" width="46" style="83" customWidth="1"/>
    <col min="2557" max="2557" width="11.140625" style="83" customWidth="1"/>
    <col min="2558" max="2558" width="1.5703125" style="83" customWidth="1"/>
    <col min="2559" max="2559" width="9.85546875" style="83" bestFit="1" customWidth="1"/>
    <col min="2560" max="2808" width="9.140625" style="83"/>
    <col min="2809" max="2809" width="2.140625" style="83" customWidth="1"/>
    <col min="2810" max="2810" width="5.140625" style="83" customWidth="1"/>
    <col min="2811" max="2811" width="46.28515625" style="83" customWidth="1"/>
    <col min="2812" max="2812" width="46" style="83" customWidth="1"/>
    <col min="2813" max="2813" width="11.140625" style="83" customWidth="1"/>
    <col min="2814" max="2814" width="1.5703125" style="83" customWidth="1"/>
    <col min="2815" max="2815" width="9.85546875" style="83" bestFit="1" customWidth="1"/>
    <col min="2816" max="3064" width="9.140625" style="83"/>
    <col min="3065" max="3065" width="2.140625" style="83" customWidth="1"/>
    <col min="3066" max="3066" width="5.140625" style="83" customWidth="1"/>
    <col min="3067" max="3067" width="46.28515625" style="83" customWidth="1"/>
    <col min="3068" max="3068" width="46" style="83" customWidth="1"/>
    <col min="3069" max="3069" width="11.140625" style="83" customWidth="1"/>
    <col min="3070" max="3070" width="1.5703125" style="83" customWidth="1"/>
    <col min="3071" max="3071" width="9.85546875" style="83" bestFit="1" customWidth="1"/>
    <col min="3072" max="3320" width="9.140625" style="83"/>
    <col min="3321" max="3321" width="2.140625" style="83" customWidth="1"/>
    <col min="3322" max="3322" width="5.140625" style="83" customWidth="1"/>
    <col min="3323" max="3323" width="46.28515625" style="83" customWidth="1"/>
    <col min="3324" max="3324" width="46" style="83" customWidth="1"/>
    <col min="3325" max="3325" width="11.140625" style="83" customWidth="1"/>
    <col min="3326" max="3326" width="1.5703125" style="83" customWidth="1"/>
    <col min="3327" max="3327" width="9.85546875" style="83" bestFit="1" customWidth="1"/>
    <col min="3328" max="3576" width="9.140625" style="83"/>
    <col min="3577" max="3577" width="2.140625" style="83" customWidth="1"/>
    <col min="3578" max="3578" width="5.140625" style="83" customWidth="1"/>
    <col min="3579" max="3579" width="46.28515625" style="83" customWidth="1"/>
    <col min="3580" max="3580" width="46" style="83" customWidth="1"/>
    <col min="3581" max="3581" width="11.140625" style="83" customWidth="1"/>
    <col min="3582" max="3582" width="1.5703125" style="83" customWidth="1"/>
    <col min="3583" max="3583" width="9.85546875" style="83" bestFit="1" customWidth="1"/>
    <col min="3584" max="3832" width="9.140625" style="83"/>
    <col min="3833" max="3833" width="2.140625" style="83" customWidth="1"/>
    <col min="3834" max="3834" width="5.140625" style="83" customWidth="1"/>
    <col min="3835" max="3835" width="46.28515625" style="83" customWidth="1"/>
    <col min="3836" max="3836" width="46" style="83" customWidth="1"/>
    <col min="3837" max="3837" width="11.140625" style="83" customWidth="1"/>
    <col min="3838" max="3838" width="1.5703125" style="83" customWidth="1"/>
    <col min="3839" max="3839" width="9.85546875" style="83" bestFit="1" customWidth="1"/>
    <col min="3840" max="4088" width="9.140625" style="83"/>
    <col min="4089" max="4089" width="2.140625" style="83" customWidth="1"/>
    <col min="4090" max="4090" width="5.140625" style="83" customWidth="1"/>
    <col min="4091" max="4091" width="46.28515625" style="83" customWidth="1"/>
    <col min="4092" max="4092" width="46" style="83" customWidth="1"/>
    <col min="4093" max="4093" width="11.140625" style="83" customWidth="1"/>
    <col min="4094" max="4094" width="1.5703125" style="83" customWidth="1"/>
    <col min="4095" max="4095" width="9.85546875" style="83" bestFit="1" customWidth="1"/>
    <col min="4096" max="4344" width="9.140625" style="83"/>
    <col min="4345" max="4345" width="2.140625" style="83" customWidth="1"/>
    <col min="4346" max="4346" width="5.140625" style="83" customWidth="1"/>
    <col min="4347" max="4347" width="46.28515625" style="83" customWidth="1"/>
    <col min="4348" max="4348" width="46" style="83" customWidth="1"/>
    <col min="4349" max="4349" width="11.140625" style="83" customWidth="1"/>
    <col min="4350" max="4350" width="1.5703125" style="83" customWidth="1"/>
    <col min="4351" max="4351" width="9.85546875" style="83" bestFit="1" customWidth="1"/>
    <col min="4352" max="4600" width="9.140625" style="83"/>
    <col min="4601" max="4601" width="2.140625" style="83" customWidth="1"/>
    <col min="4602" max="4602" width="5.140625" style="83" customWidth="1"/>
    <col min="4603" max="4603" width="46.28515625" style="83" customWidth="1"/>
    <col min="4604" max="4604" width="46" style="83" customWidth="1"/>
    <col min="4605" max="4605" width="11.140625" style="83" customWidth="1"/>
    <col min="4606" max="4606" width="1.5703125" style="83" customWidth="1"/>
    <col min="4607" max="4607" width="9.85546875" style="83" bestFit="1" customWidth="1"/>
    <col min="4608" max="4856" width="9.140625" style="83"/>
    <col min="4857" max="4857" width="2.140625" style="83" customWidth="1"/>
    <col min="4858" max="4858" width="5.140625" style="83" customWidth="1"/>
    <col min="4859" max="4859" width="46.28515625" style="83" customWidth="1"/>
    <col min="4860" max="4860" width="46" style="83" customWidth="1"/>
    <col min="4861" max="4861" width="11.140625" style="83" customWidth="1"/>
    <col min="4862" max="4862" width="1.5703125" style="83" customWidth="1"/>
    <col min="4863" max="4863" width="9.85546875" style="83" bestFit="1" customWidth="1"/>
    <col min="4864" max="5112" width="9.140625" style="83"/>
    <col min="5113" max="5113" width="2.140625" style="83" customWidth="1"/>
    <col min="5114" max="5114" width="5.140625" style="83" customWidth="1"/>
    <col min="5115" max="5115" width="46.28515625" style="83" customWidth="1"/>
    <col min="5116" max="5116" width="46" style="83" customWidth="1"/>
    <col min="5117" max="5117" width="11.140625" style="83" customWidth="1"/>
    <col min="5118" max="5118" width="1.5703125" style="83" customWidth="1"/>
    <col min="5119" max="5119" width="9.85546875" style="83" bestFit="1" customWidth="1"/>
    <col min="5120" max="5368" width="9.140625" style="83"/>
    <col min="5369" max="5369" width="2.140625" style="83" customWidth="1"/>
    <col min="5370" max="5370" width="5.140625" style="83" customWidth="1"/>
    <col min="5371" max="5371" width="46.28515625" style="83" customWidth="1"/>
    <col min="5372" max="5372" width="46" style="83" customWidth="1"/>
    <col min="5373" max="5373" width="11.140625" style="83" customWidth="1"/>
    <col min="5374" max="5374" width="1.5703125" style="83" customWidth="1"/>
    <col min="5375" max="5375" width="9.85546875" style="83" bestFit="1" customWidth="1"/>
    <col min="5376" max="5624" width="9.140625" style="83"/>
    <col min="5625" max="5625" width="2.140625" style="83" customWidth="1"/>
    <col min="5626" max="5626" width="5.140625" style="83" customWidth="1"/>
    <col min="5627" max="5627" width="46.28515625" style="83" customWidth="1"/>
    <col min="5628" max="5628" width="46" style="83" customWidth="1"/>
    <col min="5629" max="5629" width="11.140625" style="83" customWidth="1"/>
    <col min="5630" max="5630" width="1.5703125" style="83" customWidth="1"/>
    <col min="5631" max="5631" width="9.85546875" style="83" bestFit="1" customWidth="1"/>
    <col min="5632" max="5880" width="9.140625" style="83"/>
    <col min="5881" max="5881" width="2.140625" style="83" customWidth="1"/>
    <col min="5882" max="5882" width="5.140625" style="83" customWidth="1"/>
    <col min="5883" max="5883" width="46.28515625" style="83" customWidth="1"/>
    <col min="5884" max="5884" width="46" style="83" customWidth="1"/>
    <col min="5885" max="5885" width="11.140625" style="83" customWidth="1"/>
    <col min="5886" max="5886" width="1.5703125" style="83" customWidth="1"/>
    <col min="5887" max="5887" width="9.85546875" style="83" bestFit="1" customWidth="1"/>
    <col min="5888" max="6136" width="9.140625" style="83"/>
    <col min="6137" max="6137" width="2.140625" style="83" customWidth="1"/>
    <col min="6138" max="6138" width="5.140625" style="83" customWidth="1"/>
    <col min="6139" max="6139" width="46.28515625" style="83" customWidth="1"/>
    <col min="6140" max="6140" width="46" style="83" customWidth="1"/>
    <col min="6141" max="6141" width="11.140625" style="83" customWidth="1"/>
    <col min="6142" max="6142" width="1.5703125" style="83" customWidth="1"/>
    <col min="6143" max="6143" width="9.85546875" style="83" bestFit="1" customWidth="1"/>
    <col min="6144" max="6392" width="9.140625" style="83"/>
    <col min="6393" max="6393" width="2.140625" style="83" customWidth="1"/>
    <col min="6394" max="6394" width="5.140625" style="83" customWidth="1"/>
    <col min="6395" max="6395" width="46.28515625" style="83" customWidth="1"/>
    <col min="6396" max="6396" width="46" style="83" customWidth="1"/>
    <col min="6397" max="6397" width="11.140625" style="83" customWidth="1"/>
    <col min="6398" max="6398" width="1.5703125" style="83" customWidth="1"/>
    <col min="6399" max="6399" width="9.85546875" style="83" bestFit="1" customWidth="1"/>
    <col min="6400" max="6648" width="9.140625" style="83"/>
    <col min="6649" max="6649" width="2.140625" style="83" customWidth="1"/>
    <col min="6650" max="6650" width="5.140625" style="83" customWidth="1"/>
    <col min="6651" max="6651" width="46.28515625" style="83" customWidth="1"/>
    <col min="6652" max="6652" width="46" style="83" customWidth="1"/>
    <col min="6653" max="6653" width="11.140625" style="83" customWidth="1"/>
    <col min="6654" max="6654" width="1.5703125" style="83" customWidth="1"/>
    <col min="6655" max="6655" width="9.85546875" style="83" bestFit="1" customWidth="1"/>
    <col min="6656" max="6904" width="9.140625" style="83"/>
    <col min="6905" max="6905" width="2.140625" style="83" customWidth="1"/>
    <col min="6906" max="6906" width="5.140625" style="83" customWidth="1"/>
    <col min="6907" max="6907" width="46.28515625" style="83" customWidth="1"/>
    <col min="6908" max="6908" width="46" style="83" customWidth="1"/>
    <col min="6909" max="6909" width="11.140625" style="83" customWidth="1"/>
    <col min="6910" max="6910" width="1.5703125" style="83" customWidth="1"/>
    <col min="6911" max="6911" width="9.85546875" style="83" bestFit="1" customWidth="1"/>
    <col min="6912" max="7160" width="9.140625" style="83"/>
    <col min="7161" max="7161" width="2.140625" style="83" customWidth="1"/>
    <col min="7162" max="7162" width="5.140625" style="83" customWidth="1"/>
    <col min="7163" max="7163" width="46.28515625" style="83" customWidth="1"/>
    <col min="7164" max="7164" width="46" style="83" customWidth="1"/>
    <col min="7165" max="7165" width="11.140625" style="83" customWidth="1"/>
    <col min="7166" max="7166" width="1.5703125" style="83" customWidth="1"/>
    <col min="7167" max="7167" width="9.85546875" style="83" bestFit="1" customWidth="1"/>
    <col min="7168" max="7416" width="9.140625" style="83"/>
    <col min="7417" max="7417" width="2.140625" style="83" customWidth="1"/>
    <col min="7418" max="7418" width="5.140625" style="83" customWidth="1"/>
    <col min="7419" max="7419" width="46.28515625" style="83" customWidth="1"/>
    <col min="7420" max="7420" width="46" style="83" customWidth="1"/>
    <col min="7421" max="7421" width="11.140625" style="83" customWidth="1"/>
    <col min="7422" max="7422" width="1.5703125" style="83" customWidth="1"/>
    <col min="7423" max="7423" width="9.85546875" style="83" bestFit="1" customWidth="1"/>
    <col min="7424" max="7672" width="9.140625" style="83"/>
    <col min="7673" max="7673" width="2.140625" style="83" customWidth="1"/>
    <col min="7674" max="7674" width="5.140625" style="83" customWidth="1"/>
    <col min="7675" max="7675" width="46.28515625" style="83" customWidth="1"/>
    <col min="7676" max="7676" width="46" style="83" customWidth="1"/>
    <col min="7677" max="7677" width="11.140625" style="83" customWidth="1"/>
    <col min="7678" max="7678" width="1.5703125" style="83" customWidth="1"/>
    <col min="7679" max="7679" width="9.85546875" style="83" bestFit="1" customWidth="1"/>
    <col min="7680" max="7928" width="9.140625" style="83"/>
    <col min="7929" max="7929" width="2.140625" style="83" customWidth="1"/>
    <col min="7930" max="7930" width="5.140625" style="83" customWidth="1"/>
    <col min="7931" max="7931" width="46.28515625" style="83" customWidth="1"/>
    <col min="7932" max="7932" width="46" style="83" customWidth="1"/>
    <col min="7933" max="7933" width="11.140625" style="83" customWidth="1"/>
    <col min="7934" max="7934" width="1.5703125" style="83" customWidth="1"/>
    <col min="7935" max="7935" width="9.85546875" style="83" bestFit="1" customWidth="1"/>
    <col min="7936" max="8184" width="9.140625" style="83"/>
    <col min="8185" max="8185" width="2.140625" style="83" customWidth="1"/>
    <col min="8186" max="8186" width="5.140625" style="83" customWidth="1"/>
    <col min="8187" max="8187" width="46.28515625" style="83" customWidth="1"/>
    <col min="8188" max="8188" width="46" style="83" customWidth="1"/>
    <col min="8189" max="8189" width="11.140625" style="83" customWidth="1"/>
    <col min="8190" max="8190" width="1.5703125" style="83" customWidth="1"/>
    <col min="8191" max="8191" width="9.85546875" style="83" bestFit="1" customWidth="1"/>
    <col min="8192" max="8440" width="9.140625" style="83"/>
    <col min="8441" max="8441" width="2.140625" style="83" customWidth="1"/>
    <col min="8442" max="8442" width="5.140625" style="83" customWidth="1"/>
    <col min="8443" max="8443" width="46.28515625" style="83" customWidth="1"/>
    <col min="8444" max="8444" width="46" style="83" customWidth="1"/>
    <col min="8445" max="8445" width="11.140625" style="83" customWidth="1"/>
    <col min="8446" max="8446" width="1.5703125" style="83" customWidth="1"/>
    <col min="8447" max="8447" width="9.85546875" style="83" bestFit="1" customWidth="1"/>
    <col min="8448" max="8696" width="9.140625" style="83"/>
    <col min="8697" max="8697" width="2.140625" style="83" customWidth="1"/>
    <col min="8698" max="8698" width="5.140625" style="83" customWidth="1"/>
    <col min="8699" max="8699" width="46.28515625" style="83" customWidth="1"/>
    <col min="8700" max="8700" width="46" style="83" customWidth="1"/>
    <col min="8701" max="8701" width="11.140625" style="83" customWidth="1"/>
    <col min="8702" max="8702" width="1.5703125" style="83" customWidth="1"/>
    <col min="8703" max="8703" width="9.85546875" style="83" bestFit="1" customWidth="1"/>
    <col min="8704" max="8952" width="9.140625" style="83"/>
    <col min="8953" max="8953" width="2.140625" style="83" customWidth="1"/>
    <col min="8954" max="8954" width="5.140625" style="83" customWidth="1"/>
    <col min="8955" max="8955" width="46.28515625" style="83" customWidth="1"/>
    <col min="8956" max="8956" width="46" style="83" customWidth="1"/>
    <col min="8957" max="8957" width="11.140625" style="83" customWidth="1"/>
    <col min="8958" max="8958" width="1.5703125" style="83" customWidth="1"/>
    <col min="8959" max="8959" width="9.85546875" style="83" bestFit="1" customWidth="1"/>
    <col min="8960" max="9208" width="9.140625" style="83"/>
    <col min="9209" max="9209" width="2.140625" style="83" customWidth="1"/>
    <col min="9210" max="9210" width="5.140625" style="83" customWidth="1"/>
    <col min="9211" max="9211" width="46.28515625" style="83" customWidth="1"/>
    <col min="9212" max="9212" width="46" style="83" customWidth="1"/>
    <col min="9213" max="9213" width="11.140625" style="83" customWidth="1"/>
    <col min="9214" max="9214" width="1.5703125" style="83" customWidth="1"/>
    <col min="9215" max="9215" width="9.85546875" style="83" bestFit="1" customWidth="1"/>
    <col min="9216" max="9464" width="9.140625" style="83"/>
    <col min="9465" max="9465" width="2.140625" style="83" customWidth="1"/>
    <col min="9466" max="9466" width="5.140625" style="83" customWidth="1"/>
    <col min="9467" max="9467" width="46.28515625" style="83" customWidth="1"/>
    <col min="9468" max="9468" width="46" style="83" customWidth="1"/>
    <col min="9469" max="9469" width="11.140625" style="83" customWidth="1"/>
    <col min="9470" max="9470" width="1.5703125" style="83" customWidth="1"/>
    <col min="9471" max="9471" width="9.85546875" style="83" bestFit="1" customWidth="1"/>
    <col min="9472" max="9720" width="9.140625" style="83"/>
    <col min="9721" max="9721" width="2.140625" style="83" customWidth="1"/>
    <col min="9722" max="9722" width="5.140625" style="83" customWidth="1"/>
    <col min="9723" max="9723" width="46.28515625" style="83" customWidth="1"/>
    <col min="9724" max="9724" width="46" style="83" customWidth="1"/>
    <col min="9725" max="9725" width="11.140625" style="83" customWidth="1"/>
    <col min="9726" max="9726" width="1.5703125" style="83" customWidth="1"/>
    <col min="9727" max="9727" width="9.85546875" style="83" bestFit="1" customWidth="1"/>
    <col min="9728" max="9976" width="9.140625" style="83"/>
    <col min="9977" max="9977" width="2.140625" style="83" customWidth="1"/>
    <col min="9978" max="9978" width="5.140625" style="83" customWidth="1"/>
    <col min="9979" max="9979" width="46.28515625" style="83" customWidth="1"/>
    <col min="9980" max="9980" width="46" style="83" customWidth="1"/>
    <col min="9981" max="9981" width="11.140625" style="83" customWidth="1"/>
    <col min="9982" max="9982" width="1.5703125" style="83" customWidth="1"/>
    <col min="9983" max="9983" width="9.85546875" style="83" bestFit="1" customWidth="1"/>
    <col min="9984" max="10232" width="9.140625" style="83"/>
    <col min="10233" max="10233" width="2.140625" style="83" customWidth="1"/>
    <col min="10234" max="10234" width="5.140625" style="83" customWidth="1"/>
    <col min="10235" max="10235" width="46.28515625" style="83" customWidth="1"/>
    <col min="10236" max="10236" width="46" style="83" customWidth="1"/>
    <col min="10237" max="10237" width="11.140625" style="83" customWidth="1"/>
    <col min="10238" max="10238" width="1.5703125" style="83" customWidth="1"/>
    <col min="10239" max="10239" width="9.85546875" style="83" bestFit="1" customWidth="1"/>
    <col min="10240" max="10488" width="9.140625" style="83"/>
    <col min="10489" max="10489" width="2.140625" style="83" customWidth="1"/>
    <col min="10490" max="10490" width="5.140625" style="83" customWidth="1"/>
    <col min="10491" max="10491" width="46.28515625" style="83" customWidth="1"/>
    <col min="10492" max="10492" width="46" style="83" customWidth="1"/>
    <col min="10493" max="10493" width="11.140625" style="83" customWidth="1"/>
    <col min="10494" max="10494" width="1.5703125" style="83" customWidth="1"/>
    <col min="10495" max="10495" width="9.85546875" style="83" bestFit="1" customWidth="1"/>
    <col min="10496" max="10744" width="9.140625" style="83"/>
    <col min="10745" max="10745" width="2.140625" style="83" customWidth="1"/>
    <col min="10746" max="10746" width="5.140625" style="83" customWidth="1"/>
    <col min="10747" max="10747" width="46.28515625" style="83" customWidth="1"/>
    <col min="10748" max="10748" width="46" style="83" customWidth="1"/>
    <col min="10749" max="10749" width="11.140625" style="83" customWidth="1"/>
    <col min="10750" max="10750" width="1.5703125" style="83" customWidth="1"/>
    <col min="10751" max="10751" width="9.85546875" style="83" bestFit="1" customWidth="1"/>
    <col min="10752" max="11000" width="9.140625" style="83"/>
    <col min="11001" max="11001" width="2.140625" style="83" customWidth="1"/>
    <col min="11002" max="11002" width="5.140625" style="83" customWidth="1"/>
    <col min="11003" max="11003" width="46.28515625" style="83" customWidth="1"/>
    <col min="11004" max="11004" width="46" style="83" customWidth="1"/>
    <col min="11005" max="11005" width="11.140625" style="83" customWidth="1"/>
    <col min="11006" max="11006" width="1.5703125" style="83" customWidth="1"/>
    <col min="11007" max="11007" width="9.85546875" style="83" bestFit="1" customWidth="1"/>
    <col min="11008" max="11256" width="9.140625" style="83"/>
    <col min="11257" max="11257" width="2.140625" style="83" customWidth="1"/>
    <col min="11258" max="11258" width="5.140625" style="83" customWidth="1"/>
    <col min="11259" max="11259" width="46.28515625" style="83" customWidth="1"/>
    <col min="11260" max="11260" width="46" style="83" customWidth="1"/>
    <col min="11261" max="11261" width="11.140625" style="83" customWidth="1"/>
    <col min="11262" max="11262" width="1.5703125" style="83" customWidth="1"/>
    <col min="11263" max="11263" width="9.85546875" style="83" bestFit="1" customWidth="1"/>
    <col min="11264" max="11512" width="9.140625" style="83"/>
    <col min="11513" max="11513" width="2.140625" style="83" customWidth="1"/>
    <col min="11514" max="11514" width="5.140625" style="83" customWidth="1"/>
    <col min="11515" max="11515" width="46.28515625" style="83" customWidth="1"/>
    <col min="11516" max="11516" width="46" style="83" customWidth="1"/>
    <col min="11517" max="11517" width="11.140625" style="83" customWidth="1"/>
    <col min="11518" max="11518" width="1.5703125" style="83" customWidth="1"/>
    <col min="11519" max="11519" width="9.85546875" style="83" bestFit="1" customWidth="1"/>
    <col min="11520" max="11768" width="9.140625" style="83"/>
    <col min="11769" max="11769" width="2.140625" style="83" customWidth="1"/>
    <col min="11770" max="11770" width="5.140625" style="83" customWidth="1"/>
    <col min="11771" max="11771" width="46.28515625" style="83" customWidth="1"/>
    <col min="11772" max="11772" width="46" style="83" customWidth="1"/>
    <col min="11773" max="11773" width="11.140625" style="83" customWidth="1"/>
    <col min="11774" max="11774" width="1.5703125" style="83" customWidth="1"/>
    <col min="11775" max="11775" width="9.85546875" style="83" bestFit="1" customWidth="1"/>
    <col min="11776" max="12024" width="9.140625" style="83"/>
    <col min="12025" max="12025" width="2.140625" style="83" customWidth="1"/>
    <col min="12026" max="12026" width="5.140625" style="83" customWidth="1"/>
    <col min="12027" max="12027" width="46.28515625" style="83" customWidth="1"/>
    <col min="12028" max="12028" width="46" style="83" customWidth="1"/>
    <col min="12029" max="12029" width="11.140625" style="83" customWidth="1"/>
    <col min="12030" max="12030" width="1.5703125" style="83" customWidth="1"/>
    <col min="12031" max="12031" width="9.85546875" style="83" bestFit="1" customWidth="1"/>
    <col min="12032" max="12280" width="9.140625" style="83"/>
    <col min="12281" max="12281" width="2.140625" style="83" customWidth="1"/>
    <col min="12282" max="12282" width="5.140625" style="83" customWidth="1"/>
    <col min="12283" max="12283" width="46.28515625" style="83" customWidth="1"/>
    <col min="12284" max="12284" width="46" style="83" customWidth="1"/>
    <col min="12285" max="12285" width="11.140625" style="83" customWidth="1"/>
    <col min="12286" max="12286" width="1.5703125" style="83" customWidth="1"/>
    <col min="12287" max="12287" width="9.85546875" style="83" bestFit="1" customWidth="1"/>
    <col min="12288" max="12536" width="9.140625" style="83"/>
    <col min="12537" max="12537" width="2.140625" style="83" customWidth="1"/>
    <col min="12538" max="12538" width="5.140625" style="83" customWidth="1"/>
    <col min="12539" max="12539" width="46.28515625" style="83" customWidth="1"/>
    <col min="12540" max="12540" width="46" style="83" customWidth="1"/>
    <col min="12541" max="12541" width="11.140625" style="83" customWidth="1"/>
    <col min="12542" max="12542" width="1.5703125" style="83" customWidth="1"/>
    <col min="12543" max="12543" width="9.85546875" style="83" bestFit="1" customWidth="1"/>
    <col min="12544" max="12792" width="9.140625" style="83"/>
    <col min="12793" max="12793" width="2.140625" style="83" customWidth="1"/>
    <col min="12794" max="12794" width="5.140625" style="83" customWidth="1"/>
    <col min="12795" max="12795" width="46.28515625" style="83" customWidth="1"/>
    <col min="12796" max="12796" width="46" style="83" customWidth="1"/>
    <col min="12797" max="12797" width="11.140625" style="83" customWidth="1"/>
    <col min="12798" max="12798" width="1.5703125" style="83" customWidth="1"/>
    <col min="12799" max="12799" width="9.85546875" style="83" bestFit="1" customWidth="1"/>
    <col min="12800" max="13048" width="9.140625" style="83"/>
    <col min="13049" max="13049" width="2.140625" style="83" customWidth="1"/>
    <col min="13050" max="13050" width="5.140625" style="83" customWidth="1"/>
    <col min="13051" max="13051" width="46.28515625" style="83" customWidth="1"/>
    <col min="13052" max="13052" width="46" style="83" customWidth="1"/>
    <col min="13053" max="13053" width="11.140625" style="83" customWidth="1"/>
    <col min="13054" max="13054" width="1.5703125" style="83" customWidth="1"/>
    <col min="13055" max="13055" width="9.85546875" style="83" bestFit="1" customWidth="1"/>
    <col min="13056" max="13304" width="9.140625" style="83"/>
    <col min="13305" max="13305" width="2.140625" style="83" customWidth="1"/>
    <col min="13306" max="13306" width="5.140625" style="83" customWidth="1"/>
    <col min="13307" max="13307" width="46.28515625" style="83" customWidth="1"/>
    <col min="13308" max="13308" width="46" style="83" customWidth="1"/>
    <col min="13309" max="13309" width="11.140625" style="83" customWidth="1"/>
    <col min="13310" max="13310" width="1.5703125" style="83" customWidth="1"/>
    <col min="13311" max="13311" width="9.85546875" style="83" bestFit="1" customWidth="1"/>
    <col min="13312" max="13560" width="9.140625" style="83"/>
    <col min="13561" max="13561" width="2.140625" style="83" customWidth="1"/>
    <col min="13562" max="13562" width="5.140625" style="83" customWidth="1"/>
    <col min="13563" max="13563" width="46.28515625" style="83" customWidth="1"/>
    <col min="13564" max="13564" width="46" style="83" customWidth="1"/>
    <col min="13565" max="13565" width="11.140625" style="83" customWidth="1"/>
    <col min="13566" max="13566" width="1.5703125" style="83" customWidth="1"/>
    <col min="13567" max="13567" width="9.85546875" style="83" bestFit="1" customWidth="1"/>
    <col min="13568" max="13816" width="9.140625" style="83"/>
    <col min="13817" max="13817" width="2.140625" style="83" customWidth="1"/>
    <col min="13818" max="13818" width="5.140625" style="83" customWidth="1"/>
    <col min="13819" max="13819" width="46.28515625" style="83" customWidth="1"/>
    <col min="13820" max="13820" width="46" style="83" customWidth="1"/>
    <col min="13821" max="13821" width="11.140625" style="83" customWidth="1"/>
    <col min="13822" max="13822" width="1.5703125" style="83" customWidth="1"/>
    <col min="13823" max="13823" width="9.85546875" style="83" bestFit="1" customWidth="1"/>
    <col min="13824" max="14072" width="9.140625" style="83"/>
    <col min="14073" max="14073" width="2.140625" style="83" customWidth="1"/>
    <col min="14074" max="14074" width="5.140625" style="83" customWidth="1"/>
    <col min="14075" max="14075" width="46.28515625" style="83" customWidth="1"/>
    <col min="14076" max="14076" width="46" style="83" customWidth="1"/>
    <col min="14077" max="14077" width="11.140625" style="83" customWidth="1"/>
    <col min="14078" max="14078" width="1.5703125" style="83" customWidth="1"/>
    <col min="14079" max="14079" width="9.85546875" style="83" bestFit="1" customWidth="1"/>
    <col min="14080" max="14328" width="9.140625" style="83"/>
    <col min="14329" max="14329" width="2.140625" style="83" customWidth="1"/>
    <col min="14330" max="14330" width="5.140625" style="83" customWidth="1"/>
    <col min="14331" max="14331" width="46.28515625" style="83" customWidth="1"/>
    <col min="14332" max="14332" width="46" style="83" customWidth="1"/>
    <col min="14333" max="14333" width="11.140625" style="83" customWidth="1"/>
    <col min="14334" max="14334" width="1.5703125" style="83" customWidth="1"/>
    <col min="14335" max="14335" width="9.85546875" style="83" bestFit="1" customWidth="1"/>
    <col min="14336" max="14584" width="9.140625" style="83"/>
    <col min="14585" max="14585" width="2.140625" style="83" customWidth="1"/>
    <col min="14586" max="14586" width="5.140625" style="83" customWidth="1"/>
    <col min="14587" max="14587" width="46.28515625" style="83" customWidth="1"/>
    <col min="14588" max="14588" width="46" style="83" customWidth="1"/>
    <col min="14589" max="14589" width="11.140625" style="83" customWidth="1"/>
    <col min="14590" max="14590" width="1.5703125" style="83" customWidth="1"/>
    <col min="14591" max="14591" width="9.85546875" style="83" bestFit="1" customWidth="1"/>
    <col min="14592" max="14840" width="9.140625" style="83"/>
    <col min="14841" max="14841" width="2.140625" style="83" customWidth="1"/>
    <col min="14842" max="14842" width="5.140625" style="83" customWidth="1"/>
    <col min="14843" max="14843" width="46.28515625" style="83" customWidth="1"/>
    <col min="14844" max="14844" width="46" style="83" customWidth="1"/>
    <col min="14845" max="14845" width="11.140625" style="83" customWidth="1"/>
    <col min="14846" max="14846" width="1.5703125" style="83" customWidth="1"/>
    <col min="14847" max="14847" width="9.85546875" style="83" bestFit="1" customWidth="1"/>
    <col min="14848" max="15096" width="9.140625" style="83"/>
    <col min="15097" max="15097" width="2.140625" style="83" customWidth="1"/>
    <col min="15098" max="15098" width="5.140625" style="83" customWidth="1"/>
    <col min="15099" max="15099" width="46.28515625" style="83" customWidth="1"/>
    <col min="15100" max="15100" width="46" style="83" customWidth="1"/>
    <col min="15101" max="15101" width="11.140625" style="83" customWidth="1"/>
    <col min="15102" max="15102" width="1.5703125" style="83" customWidth="1"/>
    <col min="15103" max="15103" width="9.85546875" style="83" bestFit="1" customWidth="1"/>
    <col min="15104" max="15352" width="9.140625" style="83"/>
    <col min="15353" max="15353" width="2.140625" style="83" customWidth="1"/>
    <col min="15354" max="15354" width="5.140625" style="83" customWidth="1"/>
    <col min="15355" max="15355" width="46.28515625" style="83" customWidth="1"/>
    <col min="15356" max="15356" width="46" style="83" customWidth="1"/>
    <col min="15357" max="15357" width="11.140625" style="83" customWidth="1"/>
    <col min="15358" max="15358" width="1.5703125" style="83" customWidth="1"/>
    <col min="15359" max="15359" width="9.85546875" style="83" bestFit="1" customWidth="1"/>
    <col min="15360" max="15608" width="9.140625" style="83"/>
    <col min="15609" max="15609" width="2.140625" style="83" customWidth="1"/>
    <col min="15610" max="15610" width="5.140625" style="83" customWidth="1"/>
    <col min="15611" max="15611" width="46.28515625" style="83" customWidth="1"/>
    <col min="15612" max="15612" width="46" style="83" customWidth="1"/>
    <col min="15613" max="15613" width="11.140625" style="83" customWidth="1"/>
    <col min="15614" max="15614" width="1.5703125" style="83" customWidth="1"/>
    <col min="15615" max="15615" width="9.85546875" style="83" bestFit="1" customWidth="1"/>
    <col min="15616" max="15864" width="9.140625" style="83"/>
    <col min="15865" max="15865" width="2.140625" style="83" customWidth="1"/>
    <col min="15866" max="15866" width="5.140625" style="83" customWidth="1"/>
    <col min="15867" max="15867" width="46.28515625" style="83" customWidth="1"/>
    <col min="15868" max="15868" width="46" style="83" customWidth="1"/>
    <col min="15869" max="15869" width="11.140625" style="83" customWidth="1"/>
    <col min="15870" max="15870" width="1.5703125" style="83" customWidth="1"/>
    <col min="15871" max="15871" width="9.85546875" style="83" bestFit="1" customWidth="1"/>
    <col min="15872" max="16120" width="9.140625" style="83"/>
    <col min="16121" max="16121" width="2.140625" style="83" customWidth="1"/>
    <col min="16122" max="16122" width="5.140625" style="83" customWidth="1"/>
    <col min="16123" max="16123" width="46.28515625" style="83" customWidth="1"/>
    <col min="16124" max="16124" width="46" style="83" customWidth="1"/>
    <col min="16125" max="16125" width="11.140625" style="83" customWidth="1"/>
    <col min="16126" max="16126" width="1.5703125" style="83" customWidth="1"/>
    <col min="16127" max="16127" width="9.85546875" style="83" bestFit="1" customWidth="1"/>
    <col min="16128" max="16384" width="9.140625" style="83"/>
  </cols>
  <sheetData>
    <row r="1" spans="1:18" s="1" customFormat="1">
      <c r="A1" s="122" t="str">
        <f>CONCATENATE(LEFT($A$4,4)," YE - RRR 2.1.13 for Remotes")</f>
        <v>2021 YE - RRR 2.1.13 for Remotes</v>
      </c>
      <c r="B1" s="122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8" s="1" customForma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8" s="1" customFormat="1">
      <c r="A3" s="124" t="s">
        <v>0</v>
      </c>
      <c r="B3" s="124"/>
      <c r="C3" s="124"/>
      <c r="D3" s="124"/>
      <c r="E3" s="124"/>
      <c r="F3" s="124"/>
      <c r="G3" s="124"/>
      <c r="H3" s="124"/>
    </row>
    <row r="4" spans="1:18" s="1" customFormat="1">
      <c r="A4" s="124" t="s">
        <v>1</v>
      </c>
      <c r="B4" s="124"/>
      <c r="C4" s="124"/>
      <c r="D4" s="124"/>
      <c r="E4" s="124"/>
      <c r="F4" s="124"/>
      <c r="G4" s="124"/>
      <c r="H4" s="124"/>
    </row>
    <row r="5" spans="1:18" s="1" customFormat="1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1" customFormat="1">
      <c r="C6" s="124" t="s">
        <v>2</v>
      </c>
      <c r="D6" s="124"/>
      <c r="E6" s="124"/>
      <c r="F6" s="124"/>
      <c r="G6" s="124"/>
      <c r="H6" s="124"/>
    </row>
    <row r="7" spans="1:18" s="1" customFormat="1">
      <c r="D7" s="3"/>
      <c r="E7" s="3"/>
      <c r="F7" s="3"/>
      <c r="G7" s="3"/>
      <c r="H7" s="3"/>
    </row>
    <row r="8" spans="1:18" s="1" customFormat="1" ht="32.25" customHeight="1">
      <c r="C8" s="4"/>
      <c r="D8" s="5" t="s">
        <v>3</v>
      </c>
      <c r="E8" s="6" t="s">
        <v>4</v>
      </c>
      <c r="F8" s="125" t="s">
        <v>5</v>
      </c>
      <c r="G8" s="125"/>
      <c r="H8" s="125"/>
      <c r="I8" s="125"/>
      <c r="J8" s="125"/>
      <c r="K8" s="6" t="s">
        <v>6</v>
      </c>
    </row>
    <row r="9" spans="1:18" s="1" customFormat="1">
      <c r="A9" s="8"/>
      <c r="B9" s="8"/>
      <c r="C9" s="9" t="s">
        <v>7</v>
      </c>
      <c r="D9" s="10" t="s">
        <v>8</v>
      </c>
      <c r="E9" s="11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1" t="s">
        <v>9</v>
      </c>
    </row>
    <row r="10" spans="1:18" s="1" customFormat="1">
      <c r="C10" s="4" t="s">
        <v>15</v>
      </c>
      <c r="D10" s="5"/>
      <c r="E10" s="13"/>
      <c r="F10" s="13"/>
      <c r="G10" s="13"/>
      <c r="H10" s="13"/>
      <c r="I10" s="13"/>
      <c r="J10" s="13"/>
      <c r="K10" s="13"/>
    </row>
    <row r="11" spans="1:18" s="1" customFormat="1">
      <c r="C11" s="14" t="s">
        <v>16</v>
      </c>
      <c r="D11" s="15"/>
      <c r="E11" s="16"/>
      <c r="F11" s="16"/>
      <c r="G11" s="16"/>
      <c r="H11" s="16"/>
      <c r="I11" s="16"/>
      <c r="J11" s="16"/>
      <c r="K11" s="16"/>
    </row>
    <row r="12" spans="1:18" s="1" customFormat="1">
      <c r="C12" s="17" t="s">
        <v>17</v>
      </c>
      <c r="D12" s="18">
        <v>1200</v>
      </c>
      <c r="E12" s="19">
        <v>2540</v>
      </c>
      <c r="F12" s="19"/>
      <c r="G12" s="19">
        <v>0</v>
      </c>
      <c r="H12" s="19"/>
      <c r="I12" s="19"/>
      <c r="J12" s="19"/>
      <c r="K12" s="16">
        <f>SUM(E12:J12)</f>
        <v>2540</v>
      </c>
    </row>
    <row r="13" spans="1:18" s="1" customFormat="1">
      <c r="C13" s="17" t="s">
        <v>18</v>
      </c>
      <c r="D13" s="20" t="s">
        <v>19</v>
      </c>
      <c r="E13" s="19">
        <v>8835</v>
      </c>
      <c r="F13" s="19"/>
      <c r="G13" s="19"/>
      <c r="H13" s="19"/>
      <c r="I13" s="19"/>
      <c r="J13" s="19"/>
      <c r="K13" s="16">
        <f t="shared" ref="K13:K18" si="0">SUM(E13:J13)</f>
        <v>8835</v>
      </c>
    </row>
    <row r="14" spans="1:18" s="1" customFormat="1">
      <c r="C14" s="17" t="s">
        <v>20</v>
      </c>
      <c r="D14" s="18" t="s">
        <v>21</v>
      </c>
      <c r="E14" s="19">
        <v>3172</v>
      </c>
      <c r="F14" s="19"/>
      <c r="G14" s="19"/>
      <c r="H14" s="19"/>
      <c r="I14" s="19"/>
      <c r="J14" s="19"/>
      <c r="K14" s="16">
        <f t="shared" si="0"/>
        <v>3172</v>
      </c>
    </row>
    <row r="15" spans="1:18" s="1" customFormat="1">
      <c r="C15" s="17" t="s">
        <v>22</v>
      </c>
      <c r="D15" s="18" t="s">
        <v>23</v>
      </c>
      <c r="E15" s="19">
        <v>3240</v>
      </c>
      <c r="F15" s="19"/>
      <c r="G15" s="19"/>
      <c r="H15" s="19"/>
      <c r="I15" s="19"/>
      <c r="J15" s="19"/>
      <c r="K15" s="16">
        <f t="shared" si="0"/>
        <v>3240</v>
      </c>
    </row>
    <row r="16" spans="1:18" s="1" customFormat="1">
      <c r="C16" s="17" t="s">
        <v>24</v>
      </c>
      <c r="D16" s="21">
        <v>1190</v>
      </c>
      <c r="E16" s="19">
        <v>0</v>
      </c>
      <c r="F16" s="19"/>
      <c r="G16" s="19"/>
      <c r="H16" s="19"/>
      <c r="I16" s="19"/>
      <c r="J16" s="19"/>
      <c r="K16" s="16">
        <f t="shared" si="0"/>
        <v>0</v>
      </c>
    </row>
    <row r="17" spans="3:11" s="1" customFormat="1">
      <c r="C17" s="17" t="s">
        <v>25</v>
      </c>
      <c r="D17" s="18">
        <v>2294</v>
      </c>
      <c r="E17" s="19">
        <v>18</v>
      </c>
      <c r="F17" s="19">
        <v>-1031</v>
      </c>
      <c r="G17" s="19">
        <v>1013</v>
      </c>
      <c r="H17" s="19"/>
      <c r="I17" s="19"/>
      <c r="J17" s="19"/>
      <c r="K17" s="16">
        <f t="shared" si="0"/>
        <v>0</v>
      </c>
    </row>
    <row r="18" spans="3:11" s="1" customFormat="1">
      <c r="C18" s="17" t="s">
        <v>26</v>
      </c>
      <c r="D18" s="21" t="s">
        <v>27</v>
      </c>
      <c r="E18" s="19"/>
      <c r="F18" s="19"/>
      <c r="G18" s="19"/>
      <c r="H18" s="19"/>
      <c r="I18" s="19"/>
      <c r="J18" s="19"/>
      <c r="K18" s="16">
        <f t="shared" si="0"/>
        <v>0</v>
      </c>
    </row>
    <row r="19" spans="3:11" s="1" customFormat="1" ht="15" thickBot="1">
      <c r="C19" s="22" t="s">
        <v>28</v>
      </c>
      <c r="D19" s="22"/>
      <c r="E19" s="23">
        <f t="shared" ref="E19:J19" si="1">SUM(E12:E18)</f>
        <v>17805</v>
      </c>
      <c r="F19" s="23">
        <f t="shared" si="1"/>
        <v>-1031</v>
      </c>
      <c r="G19" s="23">
        <f t="shared" si="1"/>
        <v>1013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>SUM(K12:K18)</f>
        <v>17787</v>
      </c>
    </row>
    <row r="20" spans="3:11" s="1" customFormat="1">
      <c r="C20" s="15"/>
      <c r="D20" s="24"/>
      <c r="E20" s="25"/>
      <c r="F20" s="25"/>
      <c r="G20" s="25"/>
      <c r="H20" s="25"/>
      <c r="I20" s="25"/>
      <c r="J20" s="25"/>
      <c r="K20" s="25"/>
    </row>
    <row r="21" spans="3:11" s="1" customFormat="1">
      <c r="C21" s="15" t="s">
        <v>29</v>
      </c>
      <c r="D21" s="24"/>
      <c r="E21" s="19">
        <v>51796</v>
      </c>
      <c r="F21" s="16"/>
      <c r="G21" s="16"/>
      <c r="H21" s="19">
        <v>-51796</v>
      </c>
      <c r="I21" s="16"/>
      <c r="J21" s="16"/>
      <c r="K21" s="16">
        <f>SUM(E21:J21)</f>
        <v>0</v>
      </c>
    </row>
    <row r="22" spans="3:11" s="1" customFormat="1">
      <c r="C22" s="26" t="s">
        <v>30</v>
      </c>
      <c r="D22" s="27" t="s">
        <v>31</v>
      </c>
      <c r="E22" s="28"/>
      <c r="F22" s="28"/>
      <c r="G22" s="28"/>
      <c r="H22" s="28">
        <v>51519</v>
      </c>
      <c r="I22" s="28"/>
      <c r="J22" s="28"/>
      <c r="K22" s="16">
        <f>SUM(E22:J22)</f>
        <v>51519</v>
      </c>
    </row>
    <row r="23" spans="3:11" s="1" customFormat="1" ht="37.5" customHeight="1">
      <c r="C23" s="29" t="s">
        <v>32</v>
      </c>
      <c r="D23" s="20" t="s">
        <v>33</v>
      </c>
      <c r="E23" s="28"/>
      <c r="F23" s="28"/>
      <c r="G23" s="28"/>
      <c r="H23" s="28">
        <v>11303</v>
      </c>
      <c r="I23" s="28"/>
      <c r="J23" s="28"/>
      <c r="K23" s="16">
        <f>SUM(E23:J23)</f>
        <v>11303</v>
      </c>
    </row>
    <row r="24" spans="3:11" s="1" customFormat="1" ht="29.1">
      <c r="C24" s="29" t="s">
        <v>34</v>
      </c>
      <c r="D24" s="20" t="s">
        <v>35</v>
      </c>
      <c r="E24" s="28"/>
      <c r="F24" s="28"/>
      <c r="G24" s="28"/>
      <c r="H24" s="28">
        <v>13106</v>
      </c>
      <c r="I24" s="28"/>
      <c r="J24" s="28"/>
      <c r="K24" s="16">
        <f>SUM(E24:J24)</f>
        <v>13106</v>
      </c>
    </row>
    <row r="25" spans="3:11" s="1" customFormat="1">
      <c r="C25" s="30" t="s">
        <v>36</v>
      </c>
      <c r="D25" s="31"/>
      <c r="E25" s="32">
        <f t="shared" ref="E25:K25" si="2">SUM(E21:E24)</f>
        <v>51796</v>
      </c>
      <c r="F25" s="32">
        <f t="shared" si="2"/>
        <v>0</v>
      </c>
      <c r="G25" s="32">
        <f t="shared" si="2"/>
        <v>0</v>
      </c>
      <c r="H25" s="32">
        <f t="shared" si="2"/>
        <v>24132</v>
      </c>
      <c r="I25" s="32">
        <f t="shared" si="2"/>
        <v>0</v>
      </c>
      <c r="J25" s="32">
        <f t="shared" si="2"/>
        <v>0</v>
      </c>
      <c r="K25" s="32">
        <f t="shared" si="2"/>
        <v>75928</v>
      </c>
    </row>
    <row r="26" spans="3:11" s="1" customFormat="1">
      <c r="C26" s="15" t="s">
        <v>37</v>
      </c>
      <c r="D26" s="33">
        <v>2105</v>
      </c>
      <c r="E26" s="34"/>
      <c r="F26" s="34"/>
      <c r="G26" s="34"/>
      <c r="H26" s="34">
        <v>31570</v>
      </c>
      <c r="I26" s="34"/>
      <c r="J26" s="34"/>
      <c r="K26" s="16">
        <f>SUM(E26:J26)</f>
        <v>31570</v>
      </c>
    </row>
    <row r="27" spans="3:11" s="1" customFormat="1" ht="15" thickBot="1">
      <c r="C27" s="35"/>
      <c r="D27" s="36"/>
      <c r="E27" s="23">
        <f t="shared" ref="E27:J27" si="3">E25-E26</f>
        <v>51796</v>
      </c>
      <c r="F27" s="23">
        <f t="shared" si="3"/>
        <v>0</v>
      </c>
      <c r="G27" s="23">
        <f t="shared" si="3"/>
        <v>0</v>
      </c>
      <c r="H27" s="23">
        <f t="shared" si="3"/>
        <v>-7438</v>
      </c>
      <c r="I27" s="23">
        <f t="shared" si="3"/>
        <v>0</v>
      </c>
      <c r="J27" s="23">
        <f t="shared" si="3"/>
        <v>0</v>
      </c>
      <c r="K27" s="23">
        <f>K25-K26</f>
        <v>44358</v>
      </c>
    </row>
    <row r="28" spans="3:11" s="1" customFormat="1">
      <c r="C28" s="14"/>
      <c r="D28" s="37"/>
      <c r="E28" s="16"/>
      <c r="F28" s="16"/>
      <c r="G28" s="16"/>
      <c r="H28" s="16"/>
      <c r="I28" s="16"/>
      <c r="J28" s="16"/>
      <c r="K28" s="16"/>
    </row>
    <row r="29" spans="3:11" s="1" customFormat="1">
      <c r="C29" s="14" t="s">
        <v>38</v>
      </c>
      <c r="D29" s="38">
        <v>2055</v>
      </c>
      <c r="E29" s="19"/>
      <c r="F29" s="19"/>
      <c r="G29" s="19"/>
      <c r="H29" s="19">
        <v>3489</v>
      </c>
      <c r="I29" s="19"/>
      <c r="J29" s="19"/>
      <c r="K29" s="16">
        <f>SUM(E29:J29)</f>
        <v>3489</v>
      </c>
    </row>
    <row r="30" spans="3:11" s="1" customFormat="1">
      <c r="C30" s="39" t="s">
        <v>39</v>
      </c>
      <c r="D30" s="40">
        <v>2040</v>
      </c>
      <c r="E30" s="19"/>
      <c r="F30" s="19"/>
      <c r="G30" s="19"/>
      <c r="H30" s="19">
        <v>3949</v>
      </c>
      <c r="I30" s="19"/>
      <c r="J30" s="19"/>
      <c r="K30" s="16">
        <f>SUM(E30:J30)</f>
        <v>3949</v>
      </c>
    </row>
    <row r="31" spans="3:11" s="1" customFormat="1" ht="15" thickBot="1">
      <c r="C31" s="35"/>
      <c r="D31" s="22"/>
      <c r="E31" s="23">
        <f t="shared" ref="E31:J31" si="4">SUM(E29:E30)</f>
        <v>0</v>
      </c>
      <c r="F31" s="23">
        <f t="shared" si="4"/>
        <v>0</v>
      </c>
      <c r="G31" s="23">
        <f t="shared" si="4"/>
        <v>0</v>
      </c>
      <c r="H31" s="23">
        <f t="shared" si="4"/>
        <v>7438</v>
      </c>
      <c r="I31" s="23">
        <f t="shared" si="4"/>
        <v>0</v>
      </c>
      <c r="J31" s="23">
        <f t="shared" si="4"/>
        <v>0</v>
      </c>
      <c r="K31" s="23">
        <f>SUM(K29:K30)</f>
        <v>7438</v>
      </c>
    </row>
    <row r="32" spans="3:11" s="1" customFormat="1">
      <c r="C32" s="14"/>
      <c r="D32" s="15"/>
      <c r="E32" s="16"/>
      <c r="F32" s="16"/>
      <c r="G32" s="16"/>
      <c r="H32" s="16"/>
      <c r="I32" s="16"/>
      <c r="J32" s="16"/>
      <c r="K32" s="16"/>
    </row>
    <row r="33" spans="3:11" s="1" customFormat="1">
      <c r="C33" s="15" t="s">
        <v>40</v>
      </c>
      <c r="D33" s="15"/>
      <c r="E33" s="16"/>
      <c r="F33" s="16"/>
      <c r="G33" s="16"/>
      <c r="H33" s="16"/>
      <c r="I33" s="16"/>
      <c r="J33" s="16"/>
      <c r="K33" s="16"/>
    </row>
    <row r="34" spans="3:11" s="1" customFormat="1" ht="29.1">
      <c r="C34" s="17" t="s">
        <v>41</v>
      </c>
      <c r="D34" s="41" t="s">
        <v>42</v>
      </c>
      <c r="E34" s="19">
        <v>50183</v>
      </c>
      <c r="F34" s="19"/>
      <c r="G34" s="19"/>
      <c r="H34" s="19"/>
      <c r="I34" s="19"/>
      <c r="J34" s="19"/>
      <c r="K34" s="16">
        <f>SUM(E34:J34)</f>
        <v>50183</v>
      </c>
    </row>
    <row r="35" spans="3:11" s="1" customFormat="1">
      <c r="C35" s="17" t="s">
        <v>24</v>
      </c>
      <c r="D35" s="18">
        <v>1460</v>
      </c>
      <c r="E35" s="19">
        <v>4429</v>
      </c>
      <c r="F35" s="19"/>
      <c r="G35" s="19"/>
      <c r="H35" s="19"/>
      <c r="I35" s="19"/>
      <c r="J35" s="19"/>
      <c r="K35" s="16">
        <f>SUM(E35:J35)</f>
        <v>4429</v>
      </c>
    </row>
    <row r="36" spans="3:11" s="1" customFormat="1">
      <c r="C36" s="17" t="s">
        <v>43</v>
      </c>
      <c r="D36" s="18">
        <v>1425</v>
      </c>
      <c r="E36" s="19"/>
      <c r="F36" s="19"/>
      <c r="G36" s="19"/>
      <c r="H36" s="19"/>
      <c r="I36" s="19"/>
      <c r="J36" s="19">
        <v>142</v>
      </c>
      <c r="K36" s="16">
        <f>SUM(E36:J36)</f>
        <v>142</v>
      </c>
    </row>
    <row r="37" spans="3:11" s="1" customFormat="1">
      <c r="C37" s="17" t="s">
        <v>44</v>
      </c>
      <c r="D37" s="18">
        <v>2520</v>
      </c>
      <c r="E37" s="19"/>
      <c r="F37" s="19"/>
      <c r="G37" s="19"/>
      <c r="H37" s="19"/>
      <c r="I37" s="19"/>
      <c r="J37" s="19">
        <v>31</v>
      </c>
      <c r="K37" s="16">
        <f>SUM(E37:J37)</f>
        <v>31</v>
      </c>
    </row>
    <row r="38" spans="3:11" s="1" customFormat="1">
      <c r="C38" s="17" t="s">
        <v>45</v>
      </c>
      <c r="D38" s="33">
        <v>1460</v>
      </c>
      <c r="E38" s="19"/>
      <c r="F38" s="19"/>
      <c r="G38" s="19"/>
      <c r="H38" s="19"/>
      <c r="I38" s="19"/>
      <c r="J38" s="19"/>
      <c r="K38" s="16"/>
    </row>
    <row r="39" spans="3:11" s="1" customFormat="1" ht="25.5" customHeight="1">
      <c r="C39" s="17" t="s">
        <v>46</v>
      </c>
      <c r="D39" s="42" t="s">
        <v>47</v>
      </c>
      <c r="E39" s="19">
        <v>20</v>
      </c>
      <c r="F39" s="19"/>
      <c r="G39" s="19"/>
      <c r="H39" s="19"/>
      <c r="I39" s="19"/>
      <c r="J39" s="19"/>
      <c r="K39" s="16">
        <f>SUM(E39:J39)</f>
        <v>20</v>
      </c>
    </row>
    <row r="40" spans="3:11" s="1" customFormat="1">
      <c r="C40" s="43" t="s">
        <v>48</v>
      </c>
      <c r="D40" s="44"/>
      <c r="E40" s="45">
        <f t="shared" ref="E40:J40" si="5">SUM(E34:E39)</f>
        <v>54632</v>
      </c>
      <c r="F40" s="45">
        <f t="shared" si="5"/>
        <v>0</v>
      </c>
      <c r="G40" s="45">
        <f t="shared" si="5"/>
        <v>0</v>
      </c>
      <c r="H40" s="45">
        <f t="shared" si="5"/>
        <v>0</v>
      </c>
      <c r="I40" s="45">
        <f t="shared" si="5"/>
        <v>0</v>
      </c>
      <c r="J40" s="45">
        <f t="shared" si="5"/>
        <v>173</v>
      </c>
      <c r="K40" s="45">
        <f>SUM(K34:K39)</f>
        <v>54805</v>
      </c>
    </row>
    <row r="41" spans="3:11" s="1" customFormat="1">
      <c r="C41" s="14"/>
      <c r="D41" s="46"/>
      <c r="E41" s="47"/>
      <c r="F41" s="47"/>
      <c r="G41" s="47"/>
      <c r="H41" s="47"/>
      <c r="I41" s="47"/>
      <c r="J41" s="47"/>
      <c r="K41" s="47"/>
    </row>
    <row r="42" spans="3:11" s="1" customFormat="1" ht="15" thickBot="1">
      <c r="C42" s="48" t="s">
        <v>49</v>
      </c>
      <c r="D42" s="49"/>
      <c r="E42" s="50">
        <f t="shared" ref="E42:K42" si="6">E40+E31+E27+E19</f>
        <v>124233</v>
      </c>
      <c r="F42" s="50">
        <f t="shared" si="6"/>
        <v>-1031</v>
      </c>
      <c r="G42" s="50">
        <f t="shared" si="6"/>
        <v>1013</v>
      </c>
      <c r="H42" s="50">
        <f t="shared" si="6"/>
        <v>0</v>
      </c>
      <c r="I42" s="50">
        <f t="shared" si="6"/>
        <v>0</v>
      </c>
      <c r="J42" s="50">
        <f t="shared" si="6"/>
        <v>173</v>
      </c>
      <c r="K42" s="50">
        <f t="shared" si="6"/>
        <v>124388</v>
      </c>
    </row>
    <row r="43" spans="3:11" s="1" customFormat="1">
      <c r="C43" s="4"/>
      <c r="D43" s="51"/>
      <c r="E43" s="52"/>
      <c r="F43" s="52"/>
      <c r="G43" s="52"/>
      <c r="H43" s="52"/>
      <c r="I43" s="52"/>
      <c r="J43" s="52"/>
      <c r="K43" s="52"/>
    </row>
    <row r="44" spans="3:11" s="1" customFormat="1">
      <c r="C44" s="4" t="s">
        <v>50</v>
      </c>
      <c r="D44" s="24"/>
      <c r="E44" s="25"/>
      <c r="F44" s="25"/>
      <c r="G44" s="25"/>
      <c r="H44" s="25"/>
      <c r="I44" s="25"/>
      <c r="J44" s="25"/>
      <c r="K44" s="25"/>
    </row>
    <row r="45" spans="3:11" s="1" customFormat="1">
      <c r="C45" s="15" t="s">
        <v>51</v>
      </c>
      <c r="D45" s="15"/>
      <c r="E45" s="16"/>
      <c r="F45" s="16"/>
      <c r="G45" s="16"/>
      <c r="H45" s="16"/>
      <c r="I45" s="16"/>
      <c r="J45" s="16"/>
      <c r="K45" s="16"/>
    </row>
    <row r="46" spans="3:11" s="1" customFormat="1">
      <c r="C46" s="29" t="s">
        <v>17</v>
      </c>
      <c r="D46" s="27">
        <v>2240</v>
      </c>
      <c r="E46" s="19">
        <v>0</v>
      </c>
      <c r="F46" s="19"/>
      <c r="G46" s="19">
        <v>1013</v>
      </c>
      <c r="H46" s="19"/>
      <c r="I46" s="19"/>
      <c r="J46" s="19"/>
      <c r="K46" s="16">
        <f>SUM(E46:J46)</f>
        <v>1013</v>
      </c>
    </row>
    <row r="47" spans="3:11" s="1" customFormat="1" ht="34.5" customHeight="1">
      <c r="C47" s="17" t="s">
        <v>52</v>
      </c>
      <c r="D47" s="5" t="s">
        <v>53</v>
      </c>
      <c r="E47" s="19">
        <v>18190</v>
      </c>
      <c r="F47" s="19">
        <v>0</v>
      </c>
      <c r="G47" s="19">
        <v>0</v>
      </c>
      <c r="H47" s="19"/>
      <c r="I47" s="19"/>
      <c r="J47" s="19"/>
      <c r="K47" s="16">
        <f>SUM(E47:J47)</f>
        <v>18190</v>
      </c>
    </row>
    <row r="48" spans="3:11" s="1" customFormat="1">
      <c r="C48" s="17" t="s">
        <v>54</v>
      </c>
      <c r="D48" s="40">
        <v>2268</v>
      </c>
      <c r="E48" s="19">
        <v>280</v>
      </c>
      <c r="F48" s="19"/>
      <c r="G48" s="19"/>
      <c r="H48" s="19"/>
      <c r="I48" s="19"/>
      <c r="J48" s="19"/>
      <c r="K48" s="16">
        <f>SUM(E48:J48)</f>
        <v>280</v>
      </c>
    </row>
    <row r="49" spans="3:11" s="1" customFormat="1">
      <c r="C49" s="17" t="s">
        <v>55</v>
      </c>
      <c r="D49" s="15" t="s">
        <v>56</v>
      </c>
      <c r="E49" s="19"/>
      <c r="F49" s="19"/>
      <c r="G49" s="19"/>
      <c r="H49" s="19"/>
      <c r="I49" s="19"/>
      <c r="J49" s="19"/>
      <c r="K49" s="16">
        <f>SUM(E49:J49)</f>
        <v>0</v>
      </c>
    </row>
    <row r="50" spans="3:11" s="1" customFormat="1">
      <c r="C50" s="17" t="s">
        <v>57</v>
      </c>
      <c r="D50" s="15">
        <v>2260</v>
      </c>
      <c r="E50" s="19"/>
      <c r="F50" s="19"/>
      <c r="G50" s="19"/>
      <c r="H50" s="19"/>
      <c r="I50" s="19"/>
      <c r="J50" s="19"/>
      <c r="K50" s="16">
        <f>SUM(E50:J50)</f>
        <v>0</v>
      </c>
    </row>
    <row r="51" spans="3:11" s="1" customFormat="1">
      <c r="C51" s="53" t="s">
        <v>58</v>
      </c>
      <c r="D51" s="54"/>
      <c r="E51" s="55">
        <f t="shared" ref="E51:J51" si="7">SUM(E46:E50)</f>
        <v>18470</v>
      </c>
      <c r="F51" s="55">
        <f t="shared" si="7"/>
        <v>0</v>
      </c>
      <c r="G51" s="55">
        <f t="shared" si="7"/>
        <v>1013</v>
      </c>
      <c r="H51" s="55">
        <f t="shared" si="7"/>
        <v>0</v>
      </c>
      <c r="I51" s="55">
        <f t="shared" si="7"/>
        <v>0</v>
      </c>
      <c r="J51" s="55">
        <f t="shared" si="7"/>
        <v>0</v>
      </c>
      <c r="K51" s="55">
        <f>SUM(K46:K50)</f>
        <v>19483</v>
      </c>
    </row>
    <row r="52" spans="3:11" s="1" customFormat="1">
      <c r="C52" s="14"/>
      <c r="D52" s="56"/>
      <c r="E52" s="57"/>
      <c r="F52" s="57"/>
      <c r="G52" s="57"/>
      <c r="H52" s="57"/>
      <c r="I52" s="57"/>
      <c r="J52" s="57"/>
      <c r="K52" s="57"/>
    </row>
    <row r="53" spans="3:11" s="1" customFormat="1">
      <c r="C53" s="58" t="s">
        <v>59</v>
      </c>
      <c r="D53" s="59">
        <v>2520</v>
      </c>
      <c r="E53" s="60">
        <v>42827</v>
      </c>
      <c r="F53" s="60"/>
      <c r="G53" s="60"/>
      <c r="H53" s="60"/>
      <c r="I53" s="60"/>
      <c r="J53" s="60">
        <v>173</v>
      </c>
      <c r="K53" s="61">
        <f>SUM(E53:J53)</f>
        <v>43000</v>
      </c>
    </row>
    <row r="54" spans="3:11" s="1" customFormat="1">
      <c r="C54" s="17"/>
      <c r="D54" s="15"/>
      <c r="E54" s="16"/>
      <c r="F54" s="16"/>
      <c r="G54" s="16"/>
      <c r="H54" s="16"/>
      <c r="I54" s="16"/>
      <c r="J54" s="16"/>
      <c r="K54" s="16"/>
    </row>
    <row r="55" spans="3:11" s="1" customFormat="1">
      <c r="C55" s="15" t="s">
        <v>60</v>
      </c>
      <c r="D55" s="56"/>
      <c r="E55" s="16"/>
      <c r="F55" s="16"/>
      <c r="G55" s="16"/>
      <c r="H55" s="16"/>
      <c r="I55" s="16"/>
      <c r="J55" s="16"/>
      <c r="K55" s="16"/>
    </row>
    <row r="56" spans="3:11" s="1" customFormat="1">
      <c r="C56" s="17" t="s">
        <v>61</v>
      </c>
      <c r="D56" s="40">
        <v>2320</v>
      </c>
      <c r="E56" s="19">
        <v>86</v>
      </c>
      <c r="F56" s="16"/>
      <c r="G56" s="16"/>
      <c r="H56" s="16"/>
      <c r="I56" s="16"/>
      <c r="J56" s="16"/>
      <c r="K56" s="16">
        <f t="shared" ref="K56:K60" si="8">SUM(E56:J56)</f>
        <v>86</v>
      </c>
    </row>
    <row r="57" spans="3:11" s="1" customFormat="1">
      <c r="C57" s="62" t="s">
        <v>62</v>
      </c>
      <c r="D57" s="40">
        <v>2306</v>
      </c>
      <c r="E57" s="19">
        <v>17882</v>
      </c>
      <c r="F57" s="19"/>
      <c r="G57" s="19"/>
      <c r="H57" s="19"/>
      <c r="I57" s="19"/>
      <c r="J57" s="19"/>
      <c r="K57" s="16">
        <f t="shared" si="8"/>
        <v>17882</v>
      </c>
    </row>
    <row r="58" spans="3:11" s="1" customFormat="1" ht="30" customHeight="1">
      <c r="C58" s="17" t="s">
        <v>63</v>
      </c>
      <c r="D58" s="24" t="s">
        <v>64</v>
      </c>
      <c r="E58" s="19">
        <v>4920</v>
      </c>
      <c r="F58" s="19"/>
      <c r="G58" s="19"/>
      <c r="H58" s="19"/>
      <c r="I58" s="19"/>
      <c r="J58" s="19"/>
      <c r="K58" s="16">
        <f t="shared" si="8"/>
        <v>4920</v>
      </c>
    </row>
    <row r="59" spans="3:11" s="1" customFormat="1">
      <c r="C59" s="62" t="s">
        <v>65</v>
      </c>
      <c r="D59" s="40">
        <v>2320</v>
      </c>
      <c r="E59" s="19">
        <v>40127</v>
      </c>
      <c r="F59" s="19"/>
      <c r="G59" s="19"/>
      <c r="H59" s="19"/>
      <c r="I59" s="19"/>
      <c r="J59" s="19"/>
      <c r="K59" s="16">
        <f t="shared" si="8"/>
        <v>40127</v>
      </c>
    </row>
    <row r="60" spans="3:11" s="1" customFormat="1">
      <c r="C60" s="62" t="s">
        <v>66</v>
      </c>
      <c r="D60" s="40">
        <v>2320</v>
      </c>
      <c r="E60" s="19">
        <v>14</v>
      </c>
      <c r="F60" s="19"/>
      <c r="G60" s="19"/>
      <c r="H60" s="19"/>
      <c r="I60" s="19"/>
      <c r="J60" s="19"/>
      <c r="K60" s="16">
        <f t="shared" si="8"/>
        <v>14</v>
      </c>
    </row>
    <row r="61" spans="3:11" s="1" customFormat="1">
      <c r="C61" s="53" t="s">
        <v>67</v>
      </c>
      <c r="D61" s="63"/>
      <c r="E61" s="55">
        <f t="shared" ref="E61:K61" si="9">SUM(E54:E60)</f>
        <v>63029</v>
      </c>
      <c r="F61" s="55">
        <f t="shared" si="9"/>
        <v>0</v>
      </c>
      <c r="G61" s="55">
        <f t="shared" si="9"/>
        <v>0</v>
      </c>
      <c r="H61" s="55">
        <f t="shared" si="9"/>
        <v>0</v>
      </c>
      <c r="I61" s="55">
        <f t="shared" si="9"/>
        <v>0</v>
      </c>
      <c r="J61" s="55">
        <f t="shared" si="9"/>
        <v>0</v>
      </c>
      <c r="K61" s="55">
        <f t="shared" si="9"/>
        <v>63029</v>
      </c>
    </row>
    <row r="62" spans="3:11" s="1" customFormat="1">
      <c r="C62" s="14"/>
      <c r="D62" s="56"/>
      <c r="E62" s="57"/>
      <c r="F62" s="57"/>
      <c r="G62" s="57"/>
      <c r="H62" s="57"/>
      <c r="I62" s="57"/>
      <c r="J62" s="57"/>
      <c r="K62" s="57"/>
    </row>
    <row r="63" spans="3:11" s="1" customFormat="1">
      <c r="C63" s="64" t="s">
        <v>68</v>
      </c>
      <c r="D63" s="65"/>
      <c r="E63" s="66">
        <f t="shared" ref="E63:K63" si="10">E61+E53+E51</f>
        <v>124326</v>
      </c>
      <c r="F63" s="66">
        <f t="shared" si="10"/>
        <v>0</v>
      </c>
      <c r="G63" s="66">
        <f t="shared" si="10"/>
        <v>1013</v>
      </c>
      <c r="H63" s="66">
        <f t="shared" si="10"/>
        <v>0</v>
      </c>
      <c r="I63" s="66">
        <f t="shared" si="10"/>
        <v>0</v>
      </c>
      <c r="J63" s="66">
        <f t="shared" si="10"/>
        <v>173</v>
      </c>
      <c r="K63" s="66">
        <f t="shared" si="10"/>
        <v>125512</v>
      </c>
    </row>
    <row r="64" spans="3:11" s="1" customFormat="1">
      <c r="C64" s="4"/>
      <c r="D64" s="67"/>
      <c r="E64" s="25"/>
      <c r="F64" s="25"/>
      <c r="G64" s="25"/>
      <c r="H64" s="25"/>
      <c r="I64" s="25"/>
      <c r="J64" s="25"/>
      <c r="K64" s="25"/>
    </row>
    <row r="65" spans="3:216" s="1" customFormat="1">
      <c r="C65" s="14" t="s">
        <v>69</v>
      </c>
      <c r="D65" s="24">
        <v>3005</v>
      </c>
      <c r="E65" s="28">
        <v>5000</v>
      </c>
      <c r="F65" s="28">
        <v>-5000</v>
      </c>
      <c r="G65" s="28"/>
      <c r="H65" s="28"/>
      <c r="I65" s="28"/>
      <c r="J65" s="28"/>
      <c r="K65" s="16">
        <f>SUM(E65:J65)</f>
        <v>0</v>
      </c>
    </row>
    <row r="66" spans="3:216" s="1" customFormat="1">
      <c r="C66" s="14" t="s">
        <v>70</v>
      </c>
      <c r="D66" s="40">
        <v>3045</v>
      </c>
      <c r="E66" s="28">
        <v>-4651</v>
      </c>
      <c r="F66" s="28">
        <v>3969</v>
      </c>
      <c r="G66" s="28"/>
      <c r="H66" s="28"/>
      <c r="I66" s="28"/>
      <c r="J66" s="28"/>
      <c r="K66" s="16">
        <f>SUM(E66:J66)</f>
        <v>-682</v>
      </c>
    </row>
    <row r="67" spans="3:216" s="1" customFormat="1">
      <c r="C67" s="14" t="s">
        <v>71</v>
      </c>
      <c r="D67" s="40">
        <v>3046</v>
      </c>
      <c r="E67" s="28">
        <v>0</v>
      </c>
      <c r="F67" s="28"/>
      <c r="G67" s="28"/>
      <c r="H67" s="28"/>
      <c r="I67" s="28">
        <v>19</v>
      </c>
      <c r="J67" s="28"/>
      <c r="K67" s="16">
        <f>SUM(E67:J67)</f>
        <v>19</v>
      </c>
    </row>
    <row r="68" spans="3:216" s="1" customFormat="1">
      <c r="C68" s="68" t="s">
        <v>72</v>
      </c>
      <c r="D68" s="69">
        <v>3040</v>
      </c>
      <c r="E68" s="70">
        <v>-442</v>
      </c>
      <c r="F68" s="70"/>
      <c r="G68" s="70"/>
      <c r="H68" s="70"/>
      <c r="I68" s="70">
        <v>-19</v>
      </c>
      <c r="J68" s="70"/>
      <c r="K68" s="71">
        <f>SUM(E68:J68)</f>
        <v>-461</v>
      </c>
    </row>
    <row r="69" spans="3:216" s="1" customFormat="1">
      <c r="C69" s="72" t="s">
        <v>73</v>
      </c>
      <c r="D69" s="67"/>
      <c r="E69" s="73">
        <f t="shared" ref="E69:J69" si="11">SUM(E65:E68)</f>
        <v>-93</v>
      </c>
      <c r="F69" s="73">
        <f t="shared" si="11"/>
        <v>-1031</v>
      </c>
      <c r="G69" s="73">
        <f t="shared" si="11"/>
        <v>0</v>
      </c>
      <c r="H69" s="73">
        <f t="shared" si="11"/>
        <v>0</v>
      </c>
      <c r="I69" s="73">
        <f t="shared" si="11"/>
        <v>0</v>
      </c>
      <c r="J69" s="73">
        <f t="shared" si="11"/>
        <v>0</v>
      </c>
      <c r="K69" s="73">
        <f>SUM(K65:K68)</f>
        <v>-1124</v>
      </c>
    </row>
    <row r="70" spans="3:216" s="1" customFormat="1" ht="15" thickBot="1">
      <c r="C70" s="48" t="s">
        <v>74</v>
      </c>
      <c r="D70" s="74"/>
      <c r="E70" s="75">
        <f t="shared" ref="E70:J70" si="12">E69+E63</f>
        <v>124233</v>
      </c>
      <c r="F70" s="75">
        <f t="shared" si="12"/>
        <v>-1031</v>
      </c>
      <c r="G70" s="75">
        <f t="shared" si="12"/>
        <v>1013</v>
      </c>
      <c r="H70" s="75">
        <f t="shared" si="12"/>
        <v>0</v>
      </c>
      <c r="I70" s="75">
        <f t="shared" si="12"/>
        <v>0</v>
      </c>
      <c r="J70" s="75">
        <f t="shared" si="12"/>
        <v>173</v>
      </c>
      <c r="K70" s="75">
        <f>K69+K63</f>
        <v>124388</v>
      </c>
    </row>
    <row r="71" spans="3:216" s="1" customFormat="1">
      <c r="C71" s="76"/>
      <c r="D71" s="77"/>
      <c r="E71" s="73"/>
      <c r="F71" s="73"/>
      <c r="G71" s="73"/>
      <c r="H71" s="73"/>
      <c r="I71" s="73"/>
      <c r="J71" s="73"/>
      <c r="K71" s="78"/>
    </row>
    <row r="72" spans="3:216" s="1" customFormat="1">
      <c r="C72" s="4" t="s">
        <v>75</v>
      </c>
      <c r="D72" s="14"/>
      <c r="E72" s="16">
        <f t="shared" ref="E72:K72" si="13">E70-E42</f>
        <v>0</v>
      </c>
      <c r="F72" s="16">
        <f t="shared" si="13"/>
        <v>0</v>
      </c>
      <c r="G72" s="16">
        <f t="shared" si="13"/>
        <v>0</v>
      </c>
      <c r="H72" s="16">
        <f t="shared" si="13"/>
        <v>0</v>
      </c>
      <c r="I72" s="16">
        <f t="shared" si="13"/>
        <v>0</v>
      </c>
      <c r="J72" s="16">
        <f t="shared" si="13"/>
        <v>0</v>
      </c>
      <c r="K72" s="79">
        <f t="shared" si="13"/>
        <v>0</v>
      </c>
    </row>
    <row r="73" spans="3:216" s="1" customFormat="1">
      <c r="C73" s="14"/>
      <c r="D73" s="24"/>
      <c r="E73" s="24"/>
      <c r="F73" s="24"/>
      <c r="G73" s="24"/>
      <c r="H73" s="24"/>
    </row>
    <row r="74" spans="3:216" s="1" customFormat="1" ht="15" customHeight="1">
      <c r="D74" s="80" t="s">
        <v>10</v>
      </c>
      <c r="E74" s="81" t="s">
        <v>76</v>
      </c>
      <c r="F74" s="3"/>
      <c r="G74" s="3"/>
      <c r="H74" s="3"/>
    </row>
    <row r="75" spans="3:216" s="1" customFormat="1" ht="15" customHeight="1">
      <c r="D75" s="80"/>
      <c r="E75" s="81" t="s">
        <v>77</v>
      </c>
      <c r="F75" s="3"/>
      <c r="G75" s="3"/>
      <c r="H75" s="3"/>
    </row>
    <row r="76" spans="3:216" s="1" customFormat="1" ht="15" customHeight="1">
      <c r="D76" s="80" t="s">
        <v>11</v>
      </c>
      <c r="E76" s="81" t="s">
        <v>78</v>
      </c>
      <c r="G76" s="3"/>
      <c r="H76" s="3"/>
    </row>
    <row r="77" spans="3:216" s="1" customFormat="1" ht="15" customHeight="1">
      <c r="D77" s="80" t="s">
        <v>12</v>
      </c>
      <c r="E77" s="81" t="s">
        <v>79</v>
      </c>
      <c r="F77" s="3"/>
      <c r="G77" s="3"/>
      <c r="H77" s="3"/>
    </row>
    <row r="78" spans="3:216" s="1" customFormat="1" ht="15" customHeight="1">
      <c r="D78" s="80"/>
      <c r="E78" s="81" t="s">
        <v>80</v>
      </c>
      <c r="F78" s="3"/>
      <c r="G78" s="3"/>
      <c r="H78" s="3"/>
      <c r="HH78" s="82"/>
    </row>
    <row r="79" spans="3:216" s="1" customFormat="1" ht="15" customHeight="1">
      <c r="D79" s="80" t="s">
        <v>13</v>
      </c>
      <c r="E79" s="81" t="s">
        <v>81</v>
      </c>
      <c r="F79" s="3"/>
      <c r="G79" s="3"/>
      <c r="H79" s="3"/>
    </row>
    <row r="80" spans="3:216" s="1" customFormat="1" ht="15" customHeight="1">
      <c r="D80" s="80" t="s">
        <v>14</v>
      </c>
      <c r="E80" s="81" t="s">
        <v>82</v>
      </c>
      <c r="F80" s="3"/>
      <c r="G80" s="3"/>
      <c r="H80" s="3"/>
      <c r="HH80" s="82"/>
    </row>
    <row r="81" spans="1:12" s="1" customFormat="1" ht="15" customHeight="1">
      <c r="D81" s="3"/>
      <c r="E81" s="81"/>
      <c r="F81" s="3"/>
      <c r="G81" s="3"/>
      <c r="H81" s="3"/>
    </row>
    <row r="82" spans="1:12" s="1" customFormat="1" ht="15" customHeight="1">
      <c r="D82" s="3"/>
      <c r="E82" s="3"/>
      <c r="F82" s="3"/>
      <c r="G82" s="3"/>
      <c r="H82" s="3"/>
    </row>
    <row r="83" spans="1:12" s="1" customFormat="1" ht="15" customHeight="1">
      <c r="D83" s="3"/>
      <c r="E83" s="3"/>
      <c r="F83" s="3"/>
      <c r="G83" s="3"/>
      <c r="H83" s="3"/>
    </row>
    <row r="84" spans="1:12" s="1" customFormat="1" ht="15" customHeight="1">
      <c r="D84" s="3"/>
      <c r="E84" s="3"/>
      <c r="F84" s="3"/>
      <c r="G84" s="3"/>
      <c r="H84" s="3"/>
    </row>
    <row r="85" spans="1:12" s="1" customFormat="1" ht="15" customHeight="1">
      <c r="D85" s="3"/>
      <c r="E85" s="3"/>
      <c r="F85" s="3"/>
      <c r="G85" s="3"/>
      <c r="H85" s="3"/>
    </row>
    <row r="86" spans="1:12" s="1" customFormat="1" ht="15" customHeight="1">
      <c r="D86" s="3"/>
      <c r="E86" s="3"/>
      <c r="F86" s="3"/>
      <c r="G86" s="3"/>
      <c r="H86" s="3"/>
    </row>
    <row r="87" spans="1:12" s="1" customFormat="1">
      <c r="D87" s="3"/>
      <c r="E87" s="3"/>
      <c r="F87" s="3"/>
      <c r="G87" s="3"/>
      <c r="H87" s="3"/>
    </row>
    <row r="88" spans="1:12" s="1" customFormat="1">
      <c r="D88" s="3"/>
      <c r="E88" s="3"/>
      <c r="F88" s="3"/>
      <c r="G88" s="3"/>
      <c r="H88" s="3"/>
    </row>
    <row r="89" spans="1:12" s="1" customFormat="1">
      <c r="D89" s="3"/>
      <c r="E89" s="3"/>
      <c r="F89" s="3"/>
      <c r="G89" s="3"/>
      <c r="H89" s="3"/>
    </row>
    <row r="90" spans="1:12" s="1" customFormat="1">
      <c r="D90" s="3"/>
      <c r="E90" s="3"/>
      <c r="F90" s="3"/>
      <c r="G90" s="3"/>
      <c r="H90" s="3"/>
    </row>
    <row r="91" spans="1:12" s="1" customFormat="1">
      <c r="D91" s="3"/>
      <c r="E91" s="3"/>
      <c r="F91" s="3"/>
      <c r="G91" s="3"/>
      <c r="H91" s="3"/>
    </row>
    <row r="92" spans="1:12">
      <c r="A92" s="1"/>
      <c r="B92" s="1"/>
      <c r="C92" s="1"/>
      <c r="D92" s="3"/>
      <c r="E92" s="3"/>
      <c r="F92" s="3"/>
      <c r="G92" s="3"/>
      <c r="H92" s="3"/>
      <c r="I92" s="1"/>
      <c r="J92" s="1"/>
      <c r="K92" s="1"/>
      <c r="L92" s="1"/>
    </row>
  </sheetData>
  <mergeCells count="5">
    <mergeCell ref="A1:L1"/>
    <mergeCell ref="A3:H3"/>
    <mergeCell ref="A4:H4"/>
    <mergeCell ref="C6:H6"/>
    <mergeCell ref="F8:J8"/>
  </mergeCells>
  <printOptions horizontalCentered="1"/>
  <pageMargins left="0.2" right="0.28999999999999998" top="1" bottom="0.46" header="0.51" footer="0.32"/>
  <pageSetup scale="87" orientation="portrait" r:id="rId1"/>
  <headerFooter alignWithMargins="0"/>
  <ignoredErrors>
    <ignoredError sqref="K12:K24 K26:K80" formulaRange="1"/>
    <ignoredError sqref="K2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8994-E536-4EB5-AE86-E540E0AF98E2}">
  <sheetPr>
    <tabColor theme="9"/>
    <pageSetUpPr fitToPage="1"/>
  </sheetPr>
  <dimension ref="A1:L38"/>
  <sheetViews>
    <sheetView tabSelected="1" zoomScale="70" zoomScaleNormal="70" workbookViewId="0">
      <selection activeCell="L29" sqref="L29"/>
    </sheetView>
  </sheetViews>
  <sheetFormatPr defaultRowHeight="14.45"/>
  <cols>
    <col min="1" max="1" width="2.140625" style="86" customWidth="1"/>
    <col min="2" max="2" width="5" style="86" customWidth="1"/>
    <col min="3" max="3" width="45.85546875" style="86" customWidth="1"/>
    <col min="4" max="4" width="59" style="86" customWidth="1"/>
    <col min="5" max="5" width="20.140625" style="86" customWidth="1"/>
    <col min="6" max="6" width="16.42578125" style="86" customWidth="1"/>
    <col min="7" max="7" width="18.28515625" style="86" customWidth="1"/>
    <col min="8" max="257" width="9.140625" style="86"/>
    <col min="258" max="258" width="2.140625" style="86" customWidth="1"/>
    <col min="259" max="259" width="5" style="86" customWidth="1"/>
    <col min="260" max="260" width="41" style="86" customWidth="1"/>
    <col min="261" max="261" width="37.28515625" style="86" customWidth="1"/>
    <col min="262" max="262" width="11.42578125" style="86" customWidth="1"/>
    <col min="263" max="513" width="9.140625" style="86"/>
    <col min="514" max="514" width="2.140625" style="86" customWidth="1"/>
    <col min="515" max="515" width="5" style="86" customWidth="1"/>
    <col min="516" max="516" width="41" style="86" customWidth="1"/>
    <col min="517" max="517" width="37.28515625" style="86" customWidth="1"/>
    <col min="518" max="518" width="11.42578125" style="86" customWidth="1"/>
    <col min="519" max="769" width="9.140625" style="86"/>
    <col min="770" max="770" width="2.140625" style="86" customWidth="1"/>
    <col min="771" max="771" width="5" style="86" customWidth="1"/>
    <col min="772" max="772" width="41" style="86" customWidth="1"/>
    <col min="773" max="773" width="37.28515625" style="86" customWidth="1"/>
    <col min="774" max="774" width="11.42578125" style="86" customWidth="1"/>
    <col min="775" max="1025" width="9.140625" style="86"/>
    <col min="1026" max="1026" width="2.140625" style="86" customWidth="1"/>
    <col min="1027" max="1027" width="5" style="86" customWidth="1"/>
    <col min="1028" max="1028" width="41" style="86" customWidth="1"/>
    <col min="1029" max="1029" width="37.28515625" style="86" customWidth="1"/>
    <col min="1030" max="1030" width="11.42578125" style="86" customWidth="1"/>
    <col min="1031" max="1281" width="9.140625" style="86"/>
    <col min="1282" max="1282" width="2.140625" style="86" customWidth="1"/>
    <col min="1283" max="1283" width="5" style="86" customWidth="1"/>
    <col min="1284" max="1284" width="41" style="86" customWidth="1"/>
    <col min="1285" max="1285" width="37.28515625" style="86" customWidth="1"/>
    <col min="1286" max="1286" width="11.42578125" style="86" customWidth="1"/>
    <col min="1287" max="1537" width="9.140625" style="86"/>
    <col min="1538" max="1538" width="2.140625" style="86" customWidth="1"/>
    <col min="1539" max="1539" width="5" style="86" customWidth="1"/>
    <col min="1540" max="1540" width="41" style="86" customWidth="1"/>
    <col min="1541" max="1541" width="37.28515625" style="86" customWidth="1"/>
    <col min="1542" max="1542" width="11.42578125" style="86" customWidth="1"/>
    <col min="1543" max="1793" width="9.140625" style="86"/>
    <col min="1794" max="1794" width="2.140625" style="86" customWidth="1"/>
    <col min="1795" max="1795" width="5" style="86" customWidth="1"/>
    <col min="1796" max="1796" width="41" style="86" customWidth="1"/>
    <col min="1797" max="1797" width="37.28515625" style="86" customWidth="1"/>
    <col min="1798" max="1798" width="11.42578125" style="86" customWidth="1"/>
    <col min="1799" max="2049" width="9.140625" style="86"/>
    <col min="2050" max="2050" width="2.140625" style="86" customWidth="1"/>
    <col min="2051" max="2051" width="5" style="86" customWidth="1"/>
    <col min="2052" max="2052" width="41" style="86" customWidth="1"/>
    <col min="2053" max="2053" width="37.28515625" style="86" customWidth="1"/>
    <col min="2054" max="2054" width="11.42578125" style="86" customWidth="1"/>
    <col min="2055" max="2305" width="9.140625" style="86"/>
    <col min="2306" max="2306" width="2.140625" style="86" customWidth="1"/>
    <col min="2307" max="2307" width="5" style="86" customWidth="1"/>
    <col min="2308" max="2308" width="41" style="86" customWidth="1"/>
    <col min="2309" max="2309" width="37.28515625" style="86" customWidth="1"/>
    <col min="2310" max="2310" width="11.42578125" style="86" customWidth="1"/>
    <col min="2311" max="2561" width="9.140625" style="86"/>
    <col min="2562" max="2562" width="2.140625" style="86" customWidth="1"/>
    <col min="2563" max="2563" width="5" style="86" customWidth="1"/>
    <col min="2564" max="2564" width="41" style="86" customWidth="1"/>
    <col min="2565" max="2565" width="37.28515625" style="86" customWidth="1"/>
    <col min="2566" max="2566" width="11.42578125" style="86" customWidth="1"/>
    <col min="2567" max="2817" width="9.140625" style="86"/>
    <col min="2818" max="2818" width="2.140625" style="86" customWidth="1"/>
    <col min="2819" max="2819" width="5" style="86" customWidth="1"/>
    <col min="2820" max="2820" width="41" style="86" customWidth="1"/>
    <col min="2821" max="2821" width="37.28515625" style="86" customWidth="1"/>
    <col min="2822" max="2822" width="11.42578125" style="86" customWidth="1"/>
    <col min="2823" max="3073" width="9.140625" style="86"/>
    <col min="3074" max="3074" width="2.140625" style="86" customWidth="1"/>
    <col min="3075" max="3075" width="5" style="86" customWidth="1"/>
    <col min="3076" max="3076" width="41" style="86" customWidth="1"/>
    <col min="3077" max="3077" width="37.28515625" style="86" customWidth="1"/>
    <col min="3078" max="3078" width="11.42578125" style="86" customWidth="1"/>
    <col min="3079" max="3329" width="9.140625" style="86"/>
    <col min="3330" max="3330" width="2.140625" style="86" customWidth="1"/>
    <col min="3331" max="3331" width="5" style="86" customWidth="1"/>
    <col min="3332" max="3332" width="41" style="86" customWidth="1"/>
    <col min="3333" max="3333" width="37.28515625" style="86" customWidth="1"/>
    <col min="3334" max="3334" width="11.42578125" style="86" customWidth="1"/>
    <col min="3335" max="3585" width="9.140625" style="86"/>
    <col min="3586" max="3586" width="2.140625" style="86" customWidth="1"/>
    <col min="3587" max="3587" width="5" style="86" customWidth="1"/>
    <col min="3588" max="3588" width="41" style="86" customWidth="1"/>
    <col min="3589" max="3589" width="37.28515625" style="86" customWidth="1"/>
    <col min="3590" max="3590" width="11.42578125" style="86" customWidth="1"/>
    <col min="3591" max="3841" width="9.140625" style="86"/>
    <col min="3842" max="3842" width="2.140625" style="86" customWidth="1"/>
    <col min="3843" max="3843" width="5" style="86" customWidth="1"/>
    <col min="3844" max="3844" width="41" style="86" customWidth="1"/>
    <col min="3845" max="3845" width="37.28515625" style="86" customWidth="1"/>
    <col min="3846" max="3846" width="11.42578125" style="86" customWidth="1"/>
    <col min="3847" max="4097" width="9.140625" style="86"/>
    <col min="4098" max="4098" width="2.140625" style="86" customWidth="1"/>
    <col min="4099" max="4099" width="5" style="86" customWidth="1"/>
    <col min="4100" max="4100" width="41" style="86" customWidth="1"/>
    <col min="4101" max="4101" width="37.28515625" style="86" customWidth="1"/>
    <col min="4102" max="4102" width="11.42578125" style="86" customWidth="1"/>
    <col min="4103" max="4353" width="9.140625" style="86"/>
    <col min="4354" max="4354" width="2.140625" style="86" customWidth="1"/>
    <col min="4355" max="4355" width="5" style="86" customWidth="1"/>
    <col min="4356" max="4356" width="41" style="86" customWidth="1"/>
    <col min="4357" max="4357" width="37.28515625" style="86" customWidth="1"/>
    <col min="4358" max="4358" width="11.42578125" style="86" customWidth="1"/>
    <col min="4359" max="4609" width="9.140625" style="86"/>
    <col min="4610" max="4610" width="2.140625" style="86" customWidth="1"/>
    <col min="4611" max="4611" width="5" style="86" customWidth="1"/>
    <col min="4612" max="4612" width="41" style="86" customWidth="1"/>
    <col min="4613" max="4613" width="37.28515625" style="86" customWidth="1"/>
    <col min="4614" max="4614" width="11.42578125" style="86" customWidth="1"/>
    <col min="4615" max="4865" width="9.140625" style="86"/>
    <col min="4866" max="4866" width="2.140625" style="86" customWidth="1"/>
    <col min="4867" max="4867" width="5" style="86" customWidth="1"/>
    <col min="4868" max="4868" width="41" style="86" customWidth="1"/>
    <col min="4869" max="4869" width="37.28515625" style="86" customWidth="1"/>
    <col min="4870" max="4870" width="11.42578125" style="86" customWidth="1"/>
    <col min="4871" max="5121" width="9.140625" style="86"/>
    <col min="5122" max="5122" width="2.140625" style="86" customWidth="1"/>
    <col min="5123" max="5123" width="5" style="86" customWidth="1"/>
    <col min="5124" max="5124" width="41" style="86" customWidth="1"/>
    <col min="5125" max="5125" width="37.28515625" style="86" customWidth="1"/>
    <col min="5126" max="5126" width="11.42578125" style="86" customWidth="1"/>
    <col min="5127" max="5377" width="9.140625" style="86"/>
    <col min="5378" max="5378" width="2.140625" style="86" customWidth="1"/>
    <col min="5379" max="5379" width="5" style="86" customWidth="1"/>
    <col min="5380" max="5380" width="41" style="86" customWidth="1"/>
    <col min="5381" max="5381" width="37.28515625" style="86" customWidth="1"/>
    <col min="5382" max="5382" width="11.42578125" style="86" customWidth="1"/>
    <col min="5383" max="5633" width="9.140625" style="86"/>
    <col min="5634" max="5634" width="2.140625" style="86" customWidth="1"/>
    <col min="5635" max="5635" width="5" style="86" customWidth="1"/>
    <col min="5636" max="5636" width="41" style="86" customWidth="1"/>
    <col min="5637" max="5637" width="37.28515625" style="86" customWidth="1"/>
    <col min="5638" max="5638" width="11.42578125" style="86" customWidth="1"/>
    <col min="5639" max="5889" width="9.140625" style="86"/>
    <col min="5890" max="5890" width="2.140625" style="86" customWidth="1"/>
    <col min="5891" max="5891" width="5" style="86" customWidth="1"/>
    <col min="5892" max="5892" width="41" style="86" customWidth="1"/>
    <col min="5893" max="5893" width="37.28515625" style="86" customWidth="1"/>
    <col min="5894" max="5894" width="11.42578125" style="86" customWidth="1"/>
    <col min="5895" max="6145" width="9.140625" style="86"/>
    <col min="6146" max="6146" width="2.140625" style="86" customWidth="1"/>
    <col min="6147" max="6147" width="5" style="86" customWidth="1"/>
    <col min="6148" max="6148" width="41" style="86" customWidth="1"/>
    <col min="6149" max="6149" width="37.28515625" style="86" customWidth="1"/>
    <col min="6150" max="6150" width="11.42578125" style="86" customWidth="1"/>
    <col min="6151" max="6401" width="9.140625" style="86"/>
    <col min="6402" max="6402" width="2.140625" style="86" customWidth="1"/>
    <col min="6403" max="6403" width="5" style="86" customWidth="1"/>
    <col min="6404" max="6404" width="41" style="86" customWidth="1"/>
    <col min="6405" max="6405" width="37.28515625" style="86" customWidth="1"/>
    <col min="6406" max="6406" width="11.42578125" style="86" customWidth="1"/>
    <col min="6407" max="6657" width="9.140625" style="86"/>
    <col min="6658" max="6658" width="2.140625" style="86" customWidth="1"/>
    <col min="6659" max="6659" width="5" style="86" customWidth="1"/>
    <col min="6660" max="6660" width="41" style="86" customWidth="1"/>
    <col min="6661" max="6661" width="37.28515625" style="86" customWidth="1"/>
    <col min="6662" max="6662" width="11.42578125" style="86" customWidth="1"/>
    <col min="6663" max="6913" width="9.140625" style="86"/>
    <col min="6914" max="6914" width="2.140625" style="86" customWidth="1"/>
    <col min="6915" max="6915" width="5" style="86" customWidth="1"/>
    <col min="6916" max="6916" width="41" style="86" customWidth="1"/>
    <col min="6917" max="6917" width="37.28515625" style="86" customWidth="1"/>
    <col min="6918" max="6918" width="11.42578125" style="86" customWidth="1"/>
    <col min="6919" max="7169" width="9.140625" style="86"/>
    <col min="7170" max="7170" width="2.140625" style="86" customWidth="1"/>
    <col min="7171" max="7171" width="5" style="86" customWidth="1"/>
    <col min="7172" max="7172" width="41" style="86" customWidth="1"/>
    <col min="7173" max="7173" width="37.28515625" style="86" customWidth="1"/>
    <col min="7174" max="7174" width="11.42578125" style="86" customWidth="1"/>
    <col min="7175" max="7425" width="9.140625" style="86"/>
    <col min="7426" max="7426" width="2.140625" style="86" customWidth="1"/>
    <col min="7427" max="7427" width="5" style="86" customWidth="1"/>
    <col min="7428" max="7428" width="41" style="86" customWidth="1"/>
    <col min="7429" max="7429" width="37.28515625" style="86" customWidth="1"/>
    <col min="7430" max="7430" width="11.42578125" style="86" customWidth="1"/>
    <col min="7431" max="7681" width="9.140625" style="86"/>
    <col min="7682" max="7682" width="2.140625" style="86" customWidth="1"/>
    <col min="7683" max="7683" width="5" style="86" customWidth="1"/>
    <col min="7684" max="7684" width="41" style="86" customWidth="1"/>
    <col min="7685" max="7685" width="37.28515625" style="86" customWidth="1"/>
    <col min="7686" max="7686" width="11.42578125" style="86" customWidth="1"/>
    <col min="7687" max="7937" width="9.140625" style="86"/>
    <col min="7938" max="7938" width="2.140625" style="86" customWidth="1"/>
    <col min="7939" max="7939" width="5" style="86" customWidth="1"/>
    <col min="7940" max="7940" width="41" style="86" customWidth="1"/>
    <col min="7941" max="7941" width="37.28515625" style="86" customWidth="1"/>
    <col min="7942" max="7942" width="11.42578125" style="86" customWidth="1"/>
    <col min="7943" max="8193" width="9.140625" style="86"/>
    <col min="8194" max="8194" width="2.140625" style="86" customWidth="1"/>
    <col min="8195" max="8195" width="5" style="86" customWidth="1"/>
    <col min="8196" max="8196" width="41" style="86" customWidth="1"/>
    <col min="8197" max="8197" width="37.28515625" style="86" customWidth="1"/>
    <col min="8198" max="8198" width="11.42578125" style="86" customWidth="1"/>
    <col min="8199" max="8449" width="9.140625" style="86"/>
    <col min="8450" max="8450" width="2.140625" style="86" customWidth="1"/>
    <col min="8451" max="8451" width="5" style="86" customWidth="1"/>
    <col min="8452" max="8452" width="41" style="86" customWidth="1"/>
    <col min="8453" max="8453" width="37.28515625" style="86" customWidth="1"/>
    <col min="8454" max="8454" width="11.42578125" style="86" customWidth="1"/>
    <col min="8455" max="8705" width="9.140625" style="86"/>
    <col min="8706" max="8706" width="2.140625" style="86" customWidth="1"/>
    <col min="8707" max="8707" width="5" style="86" customWidth="1"/>
    <col min="8708" max="8708" width="41" style="86" customWidth="1"/>
    <col min="8709" max="8709" width="37.28515625" style="86" customWidth="1"/>
    <col min="8710" max="8710" width="11.42578125" style="86" customWidth="1"/>
    <col min="8711" max="8961" width="9.140625" style="86"/>
    <col min="8962" max="8962" width="2.140625" style="86" customWidth="1"/>
    <col min="8963" max="8963" width="5" style="86" customWidth="1"/>
    <col min="8964" max="8964" width="41" style="86" customWidth="1"/>
    <col min="8965" max="8965" width="37.28515625" style="86" customWidth="1"/>
    <col min="8966" max="8966" width="11.42578125" style="86" customWidth="1"/>
    <col min="8967" max="9217" width="9.140625" style="86"/>
    <col min="9218" max="9218" width="2.140625" style="86" customWidth="1"/>
    <col min="9219" max="9219" width="5" style="86" customWidth="1"/>
    <col min="9220" max="9220" width="41" style="86" customWidth="1"/>
    <col min="9221" max="9221" width="37.28515625" style="86" customWidth="1"/>
    <col min="9222" max="9222" width="11.42578125" style="86" customWidth="1"/>
    <col min="9223" max="9473" width="9.140625" style="86"/>
    <col min="9474" max="9474" width="2.140625" style="86" customWidth="1"/>
    <col min="9475" max="9475" width="5" style="86" customWidth="1"/>
    <col min="9476" max="9476" width="41" style="86" customWidth="1"/>
    <col min="9477" max="9477" width="37.28515625" style="86" customWidth="1"/>
    <col min="9478" max="9478" width="11.42578125" style="86" customWidth="1"/>
    <col min="9479" max="9729" width="9.140625" style="86"/>
    <col min="9730" max="9730" width="2.140625" style="86" customWidth="1"/>
    <col min="9731" max="9731" width="5" style="86" customWidth="1"/>
    <col min="9732" max="9732" width="41" style="86" customWidth="1"/>
    <col min="9733" max="9733" width="37.28515625" style="86" customWidth="1"/>
    <col min="9734" max="9734" width="11.42578125" style="86" customWidth="1"/>
    <col min="9735" max="9985" width="9.140625" style="86"/>
    <col min="9986" max="9986" width="2.140625" style="86" customWidth="1"/>
    <col min="9987" max="9987" width="5" style="86" customWidth="1"/>
    <col min="9988" max="9988" width="41" style="86" customWidth="1"/>
    <col min="9989" max="9989" width="37.28515625" style="86" customWidth="1"/>
    <col min="9990" max="9990" width="11.42578125" style="86" customWidth="1"/>
    <col min="9991" max="10241" width="9.140625" style="86"/>
    <col min="10242" max="10242" width="2.140625" style="86" customWidth="1"/>
    <col min="10243" max="10243" width="5" style="86" customWidth="1"/>
    <col min="10244" max="10244" width="41" style="86" customWidth="1"/>
    <col min="10245" max="10245" width="37.28515625" style="86" customWidth="1"/>
    <col min="10246" max="10246" width="11.42578125" style="86" customWidth="1"/>
    <col min="10247" max="10497" width="9.140625" style="86"/>
    <col min="10498" max="10498" width="2.140625" style="86" customWidth="1"/>
    <col min="10499" max="10499" width="5" style="86" customWidth="1"/>
    <col min="10500" max="10500" width="41" style="86" customWidth="1"/>
    <col min="10501" max="10501" width="37.28515625" style="86" customWidth="1"/>
    <col min="10502" max="10502" width="11.42578125" style="86" customWidth="1"/>
    <col min="10503" max="10753" width="9.140625" style="86"/>
    <col min="10754" max="10754" width="2.140625" style="86" customWidth="1"/>
    <col min="10755" max="10755" width="5" style="86" customWidth="1"/>
    <col min="10756" max="10756" width="41" style="86" customWidth="1"/>
    <col min="10757" max="10757" width="37.28515625" style="86" customWidth="1"/>
    <col min="10758" max="10758" width="11.42578125" style="86" customWidth="1"/>
    <col min="10759" max="11009" width="9.140625" style="86"/>
    <col min="11010" max="11010" width="2.140625" style="86" customWidth="1"/>
    <col min="11011" max="11011" width="5" style="86" customWidth="1"/>
    <col min="11012" max="11012" width="41" style="86" customWidth="1"/>
    <col min="11013" max="11013" width="37.28515625" style="86" customWidth="1"/>
    <col min="11014" max="11014" width="11.42578125" style="86" customWidth="1"/>
    <col min="11015" max="11265" width="9.140625" style="86"/>
    <col min="11266" max="11266" width="2.140625" style="86" customWidth="1"/>
    <col min="11267" max="11267" width="5" style="86" customWidth="1"/>
    <col min="11268" max="11268" width="41" style="86" customWidth="1"/>
    <col min="11269" max="11269" width="37.28515625" style="86" customWidth="1"/>
    <col min="11270" max="11270" width="11.42578125" style="86" customWidth="1"/>
    <col min="11271" max="11521" width="9.140625" style="86"/>
    <col min="11522" max="11522" width="2.140625" style="86" customWidth="1"/>
    <col min="11523" max="11523" width="5" style="86" customWidth="1"/>
    <col min="11524" max="11524" width="41" style="86" customWidth="1"/>
    <col min="11525" max="11525" width="37.28515625" style="86" customWidth="1"/>
    <col min="11526" max="11526" width="11.42578125" style="86" customWidth="1"/>
    <col min="11527" max="11777" width="9.140625" style="86"/>
    <col min="11778" max="11778" width="2.140625" style="86" customWidth="1"/>
    <col min="11779" max="11779" width="5" style="86" customWidth="1"/>
    <col min="11780" max="11780" width="41" style="86" customWidth="1"/>
    <col min="11781" max="11781" width="37.28515625" style="86" customWidth="1"/>
    <col min="11782" max="11782" width="11.42578125" style="86" customWidth="1"/>
    <col min="11783" max="12033" width="9.140625" style="86"/>
    <col min="12034" max="12034" width="2.140625" style="86" customWidth="1"/>
    <col min="12035" max="12035" width="5" style="86" customWidth="1"/>
    <col min="12036" max="12036" width="41" style="86" customWidth="1"/>
    <col min="12037" max="12037" width="37.28515625" style="86" customWidth="1"/>
    <col min="12038" max="12038" width="11.42578125" style="86" customWidth="1"/>
    <col min="12039" max="12289" width="9.140625" style="86"/>
    <col min="12290" max="12290" width="2.140625" style="86" customWidth="1"/>
    <col min="12291" max="12291" width="5" style="86" customWidth="1"/>
    <col min="12292" max="12292" width="41" style="86" customWidth="1"/>
    <col min="12293" max="12293" width="37.28515625" style="86" customWidth="1"/>
    <col min="12294" max="12294" width="11.42578125" style="86" customWidth="1"/>
    <col min="12295" max="12545" width="9.140625" style="86"/>
    <col min="12546" max="12546" width="2.140625" style="86" customWidth="1"/>
    <col min="12547" max="12547" width="5" style="86" customWidth="1"/>
    <col min="12548" max="12548" width="41" style="86" customWidth="1"/>
    <col min="12549" max="12549" width="37.28515625" style="86" customWidth="1"/>
    <col min="12550" max="12550" width="11.42578125" style="86" customWidth="1"/>
    <col min="12551" max="12801" width="9.140625" style="86"/>
    <col min="12802" max="12802" width="2.140625" style="86" customWidth="1"/>
    <col min="12803" max="12803" width="5" style="86" customWidth="1"/>
    <col min="12804" max="12804" width="41" style="86" customWidth="1"/>
    <col min="12805" max="12805" width="37.28515625" style="86" customWidth="1"/>
    <col min="12806" max="12806" width="11.42578125" style="86" customWidth="1"/>
    <col min="12807" max="13057" width="9.140625" style="86"/>
    <col min="13058" max="13058" width="2.140625" style="86" customWidth="1"/>
    <col min="13059" max="13059" width="5" style="86" customWidth="1"/>
    <col min="13060" max="13060" width="41" style="86" customWidth="1"/>
    <col min="13061" max="13061" width="37.28515625" style="86" customWidth="1"/>
    <col min="13062" max="13062" width="11.42578125" style="86" customWidth="1"/>
    <col min="13063" max="13313" width="9.140625" style="86"/>
    <col min="13314" max="13314" width="2.140625" style="86" customWidth="1"/>
    <col min="13315" max="13315" width="5" style="86" customWidth="1"/>
    <col min="13316" max="13316" width="41" style="86" customWidth="1"/>
    <col min="13317" max="13317" width="37.28515625" style="86" customWidth="1"/>
    <col min="13318" max="13318" width="11.42578125" style="86" customWidth="1"/>
    <col min="13319" max="13569" width="9.140625" style="86"/>
    <col min="13570" max="13570" width="2.140625" style="86" customWidth="1"/>
    <col min="13571" max="13571" width="5" style="86" customWidth="1"/>
    <col min="13572" max="13572" width="41" style="86" customWidth="1"/>
    <col min="13573" max="13573" width="37.28515625" style="86" customWidth="1"/>
    <col min="13574" max="13574" width="11.42578125" style="86" customWidth="1"/>
    <col min="13575" max="13825" width="9.140625" style="86"/>
    <col min="13826" max="13826" width="2.140625" style="86" customWidth="1"/>
    <col min="13827" max="13827" width="5" style="86" customWidth="1"/>
    <col min="13828" max="13828" width="41" style="86" customWidth="1"/>
    <col min="13829" max="13829" width="37.28515625" style="86" customWidth="1"/>
    <col min="13830" max="13830" width="11.42578125" style="86" customWidth="1"/>
    <col min="13831" max="14081" width="9.140625" style="86"/>
    <col min="14082" max="14082" width="2.140625" style="86" customWidth="1"/>
    <col min="14083" max="14083" width="5" style="86" customWidth="1"/>
    <col min="14084" max="14084" width="41" style="86" customWidth="1"/>
    <col min="14085" max="14085" width="37.28515625" style="86" customWidth="1"/>
    <col min="14086" max="14086" width="11.42578125" style="86" customWidth="1"/>
    <col min="14087" max="14337" width="9.140625" style="86"/>
    <col min="14338" max="14338" width="2.140625" style="86" customWidth="1"/>
    <col min="14339" max="14339" width="5" style="86" customWidth="1"/>
    <col min="14340" max="14340" width="41" style="86" customWidth="1"/>
    <col min="14341" max="14341" width="37.28515625" style="86" customWidth="1"/>
    <col min="14342" max="14342" width="11.42578125" style="86" customWidth="1"/>
    <col min="14343" max="14593" width="9.140625" style="86"/>
    <col min="14594" max="14594" width="2.140625" style="86" customWidth="1"/>
    <col min="14595" max="14595" width="5" style="86" customWidth="1"/>
    <col min="14596" max="14596" width="41" style="86" customWidth="1"/>
    <col min="14597" max="14597" width="37.28515625" style="86" customWidth="1"/>
    <col min="14598" max="14598" width="11.42578125" style="86" customWidth="1"/>
    <col min="14599" max="14849" width="9.140625" style="86"/>
    <col min="14850" max="14850" width="2.140625" style="86" customWidth="1"/>
    <col min="14851" max="14851" width="5" style="86" customWidth="1"/>
    <col min="14852" max="14852" width="41" style="86" customWidth="1"/>
    <col min="14853" max="14853" width="37.28515625" style="86" customWidth="1"/>
    <col min="14854" max="14854" width="11.42578125" style="86" customWidth="1"/>
    <col min="14855" max="15105" width="9.140625" style="86"/>
    <col min="15106" max="15106" width="2.140625" style="86" customWidth="1"/>
    <col min="15107" max="15107" width="5" style="86" customWidth="1"/>
    <col min="15108" max="15108" width="41" style="86" customWidth="1"/>
    <col min="15109" max="15109" width="37.28515625" style="86" customWidth="1"/>
    <col min="15110" max="15110" width="11.42578125" style="86" customWidth="1"/>
    <col min="15111" max="15361" width="9.140625" style="86"/>
    <col min="15362" max="15362" width="2.140625" style="86" customWidth="1"/>
    <col min="15363" max="15363" width="5" style="86" customWidth="1"/>
    <col min="15364" max="15364" width="41" style="86" customWidth="1"/>
    <col min="15365" max="15365" width="37.28515625" style="86" customWidth="1"/>
    <col min="15366" max="15366" width="11.42578125" style="86" customWidth="1"/>
    <col min="15367" max="15617" width="9.140625" style="86"/>
    <col min="15618" max="15618" width="2.140625" style="86" customWidth="1"/>
    <col min="15619" max="15619" width="5" style="86" customWidth="1"/>
    <col min="15620" max="15620" width="41" style="86" customWidth="1"/>
    <col min="15621" max="15621" width="37.28515625" style="86" customWidth="1"/>
    <col min="15622" max="15622" width="11.42578125" style="86" customWidth="1"/>
    <col min="15623" max="15873" width="9.140625" style="86"/>
    <col min="15874" max="15874" width="2.140625" style="86" customWidth="1"/>
    <col min="15875" max="15875" width="5" style="86" customWidth="1"/>
    <col min="15876" max="15876" width="41" style="86" customWidth="1"/>
    <col min="15877" max="15877" width="37.28515625" style="86" customWidth="1"/>
    <col min="15878" max="15878" width="11.42578125" style="86" customWidth="1"/>
    <col min="15879" max="16129" width="9.140625" style="86"/>
    <col min="16130" max="16130" width="2.140625" style="86" customWidth="1"/>
    <col min="16131" max="16131" width="5" style="86" customWidth="1"/>
    <col min="16132" max="16132" width="41" style="86" customWidth="1"/>
    <col min="16133" max="16133" width="37.28515625" style="86" customWidth="1"/>
    <col min="16134" max="16134" width="11.42578125" style="86" customWidth="1"/>
    <col min="16135" max="16384" width="9.140625" style="86"/>
  </cols>
  <sheetData>
    <row r="1" spans="1:12" s="1" customFormat="1">
      <c r="A1" s="122" t="str">
        <f>'2.1.13 Balance Sheet'!A1:L1</f>
        <v>2021 YE - RRR 2.1.13 for Remotes</v>
      </c>
      <c r="B1" s="122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s="1" customForma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26" t="s">
        <v>0</v>
      </c>
      <c r="B3" s="126"/>
      <c r="C3" s="126"/>
      <c r="D3" s="126"/>
      <c r="E3" s="126"/>
      <c r="F3" s="126"/>
      <c r="G3" s="126"/>
    </row>
    <row r="4" spans="1:12">
      <c r="A4" s="126" t="str">
        <f>'2.1.13 Balance Sheet'!A4:H4</f>
        <v>2021 Distribution Financial Statements mapping reconciled to USofA Trial Balance</v>
      </c>
      <c r="B4" s="126"/>
      <c r="C4" s="126"/>
      <c r="D4" s="126"/>
      <c r="E4" s="126"/>
      <c r="F4" s="126"/>
      <c r="G4" s="126"/>
    </row>
    <row r="5" spans="1:12">
      <c r="D5" s="87"/>
      <c r="E5" s="87"/>
      <c r="F5" s="87"/>
      <c r="G5" s="87"/>
    </row>
    <row r="6" spans="1:12">
      <c r="A6" s="126" t="s">
        <v>83</v>
      </c>
      <c r="B6" s="126"/>
      <c r="C6" s="126"/>
      <c r="D6" s="126"/>
      <c r="E6" s="126"/>
      <c r="F6" s="126"/>
      <c r="G6" s="126"/>
    </row>
    <row r="7" spans="1:12" ht="29.1">
      <c r="D7" s="87"/>
      <c r="E7" s="6" t="s">
        <v>4</v>
      </c>
      <c r="F7" s="7" t="s">
        <v>5</v>
      </c>
      <c r="G7" s="6" t="s">
        <v>6</v>
      </c>
    </row>
    <row r="8" spans="1:12">
      <c r="C8" s="9" t="s">
        <v>84</v>
      </c>
      <c r="D8" s="10" t="s">
        <v>85</v>
      </c>
      <c r="E8" s="11" t="s">
        <v>9</v>
      </c>
      <c r="F8" s="11" t="s">
        <v>10</v>
      </c>
      <c r="G8" s="11" t="s">
        <v>9</v>
      </c>
    </row>
    <row r="9" spans="1:12">
      <c r="A9" s="88"/>
      <c r="B9" s="88"/>
      <c r="C9" s="4"/>
      <c r="D9" s="5"/>
      <c r="E9" s="89"/>
      <c r="F9" s="89"/>
      <c r="G9" s="89"/>
    </row>
    <row r="10" spans="1:12">
      <c r="A10" s="88"/>
      <c r="B10" s="88"/>
      <c r="C10" s="76" t="s">
        <v>86</v>
      </c>
      <c r="D10" s="24"/>
      <c r="E10" s="90"/>
      <c r="F10" s="90"/>
      <c r="G10" s="89"/>
    </row>
    <row r="11" spans="1:12" ht="29.1">
      <c r="C11" s="91" t="s">
        <v>87</v>
      </c>
      <c r="D11" s="41" t="s">
        <v>88</v>
      </c>
      <c r="E11" s="90">
        <v>22713</v>
      </c>
      <c r="F11" s="90"/>
      <c r="G11" s="92">
        <f>SUM(E11:F11)</f>
        <v>22713</v>
      </c>
    </row>
    <row r="12" spans="1:12">
      <c r="C12" s="14" t="s">
        <v>89</v>
      </c>
      <c r="D12" s="18">
        <v>4080</v>
      </c>
      <c r="E12" s="93">
        <v>39228</v>
      </c>
      <c r="F12" s="93"/>
      <c r="G12" s="92">
        <f>SUM(E12:F12)</f>
        <v>39228</v>
      </c>
    </row>
    <row r="13" spans="1:12">
      <c r="C13" s="14" t="s">
        <v>90</v>
      </c>
      <c r="D13" s="20" t="s">
        <v>91</v>
      </c>
      <c r="E13" s="90">
        <v>1330</v>
      </c>
      <c r="F13" s="90"/>
      <c r="G13" s="92">
        <f>SUM(E13:F13)</f>
        <v>1330</v>
      </c>
    </row>
    <row r="14" spans="1:12">
      <c r="C14" s="94" t="s">
        <v>92</v>
      </c>
      <c r="D14" s="95"/>
      <c r="E14" s="96">
        <f>SUM(E11:E13)</f>
        <v>63271</v>
      </c>
      <c r="F14" s="96">
        <f>SUM(F11:F13)</f>
        <v>0</v>
      </c>
      <c r="G14" s="96">
        <f>SUM(G11:G13)</f>
        <v>63271</v>
      </c>
    </row>
    <row r="15" spans="1:12">
      <c r="C15" s="4"/>
      <c r="D15" s="97"/>
      <c r="E15" s="90"/>
      <c r="F15" s="90"/>
      <c r="G15" s="89"/>
    </row>
    <row r="16" spans="1:12">
      <c r="C16" s="98" t="s">
        <v>93</v>
      </c>
      <c r="D16" s="24"/>
      <c r="E16" s="90"/>
      <c r="F16" s="90"/>
      <c r="G16" s="89"/>
    </row>
    <row r="17" spans="3:8">
      <c r="C17" s="14" t="s">
        <v>94</v>
      </c>
      <c r="D17" s="21" t="s">
        <v>95</v>
      </c>
      <c r="E17" s="93">
        <v>1584</v>
      </c>
      <c r="F17" s="93"/>
      <c r="G17" s="92">
        <f t="shared" ref="G17:G25" si="0">SUM(E17:F17)</f>
        <v>1584</v>
      </c>
    </row>
    <row r="18" spans="3:8">
      <c r="C18" s="14" t="s">
        <v>96</v>
      </c>
      <c r="D18" s="15"/>
      <c r="E18" s="93">
        <v>20607</v>
      </c>
      <c r="F18" s="93">
        <v>-20607</v>
      </c>
      <c r="G18" s="92">
        <f t="shared" si="0"/>
        <v>0</v>
      </c>
    </row>
    <row r="19" spans="3:8" ht="43.5">
      <c r="C19" s="91" t="s">
        <v>97</v>
      </c>
      <c r="D19" s="41" t="s">
        <v>98</v>
      </c>
      <c r="E19" s="90">
        <v>34481</v>
      </c>
      <c r="F19" s="90">
        <v>5111</v>
      </c>
      <c r="G19" s="92">
        <f t="shared" si="0"/>
        <v>39592</v>
      </c>
    </row>
    <row r="20" spans="3:8" ht="43.5">
      <c r="C20" s="91" t="s">
        <v>99</v>
      </c>
      <c r="D20" s="99" t="s">
        <v>100</v>
      </c>
      <c r="E20" s="90"/>
      <c r="F20" s="90">
        <v>11770</v>
      </c>
      <c r="G20" s="92">
        <f t="shared" si="0"/>
        <v>11770</v>
      </c>
    </row>
    <row r="21" spans="3:8">
      <c r="C21" s="91" t="s">
        <v>101</v>
      </c>
      <c r="D21" s="41" t="s">
        <v>102</v>
      </c>
      <c r="E21" s="90"/>
      <c r="F21" s="90">
        <v>1480</v>
      </c>
      <c r="G21" s="92">
        <f t="shared" si="0"/>
        <v>1480</v>
      </c>
    </row>
    <row r="22" spans="3:8">
      <c r="C22" s="91" t="s">
        <v>103</v>
      </c>
      <c r="D22" s="40" t="s">
        <v>104</v>
      </c>
      <c r="E22" s="90"/>
      <c r="F22" s="90">
        <v>407</v>
      </c>
      <c r="G22" s="92">
        <f t="shared" si="0"/>
        <v>407</v>
      </c>
    </row>
    <row r="23" spans="3:8" ht="29.1">
      <c r="C23" s="100" t="s">
        <v>105</v>
      </c>
      <c r="D23" s="20" t="s">
        <v>106</v>
      </c>
      <c r="E23" s="90"/>
      <c r="F23" s="90">
        <v>1839</v>
      </c>
      <c r="G23" s="92">
        <f t="shared" si="0"/>
        <v>1839</v>
      </c>
    </row>
    <row r="24" spans="3:8">
      <c r="C24" s="14" t="s">
        <v>107</v>
      </c>
      <c r="D24" s="101" t="s">
        <v>108</v>
      </c>
      <c r="E24" s="93">
        <v>4835</v>
      </c>
      <c r="F24" s="93"/>
      <c r="G24" s="92">
        <f t="shared" si="0"/>
        <v>4835</v>
      </c>
    </row>
    <row r="25" spans="3:8">
      <c r="C25" s="14" t="s">
        <v>109</v>
      </c>
      <c r="D25" s="102">
        <v>4355</v>
      </c>
      <c r="E25" s="93">
        <v>0</v>
      </c>
      <c r="F25" s="93"/>
      <c r="G25" s="92">
        <f t="shared" si="0"/>
        <v>0</v>
      </c>
    </row>
    <row r="26" spans="3:8">
      <c r="C26" s="103" t="s">
        <v>110</v>
      </c>
      <c r="D26" s="95"/>
      <c r="E26" s="96">
        <f>SUM(E15:E25)</f>
        <v>61507</v>
      </c>
      <c r="F26" s="96">
        <f>SUM(F15:F25)</f>
        <v>0</v>
      </c>
      <c r="G26" s="96">
        <f>SUM(G15:G25)</f>
        <v>61507</v>
      </c>
    </row>
    <row r="27" spans="3:8">
      <c r="C27" s="14"/>
      <c r="D27" s="104"/>
      <c r="E27" s="105"/>
      <c r="F27" s="105"/>
      <c r="G27" s="106"/>
      <c r="H27" s="107"/>
    </row>
    <row r="28" spans="3:8">
      <c r="C28" s="108" t="s">
        <v>111</v>
      </c>
      <c r="D28" s="109"/>
      <c r="E28" s="89">
        <f>E14-E26</f>
        <v>1764</v>
      </c>
      <c r="F28" s="89">
        <f>F14-F26</f>
        <v>0</v>
      </c>
      <c r="G28" s="89">
        <f>G14-G26</f>
        <v>1764</v>
      </c>
    </row>
    <row r="29" spans="3:8">
      <c r="C29" s="68" t="s">
        <v>112</v>
      </c>
      <c r="D29" s="110" t="s">
        <v>113</v>
      </c>
      <c r="E29" s="111">
        <v>1764</v>
      </c>
      <c r="F29" s="111"/>
      <c r="G29" s="112">
        <f>SUM(E29:F29)</f>
        <v>1764</v>
      </c>
    </row>
    <row r="30" spans="3:8">
      <c r="C30" s="108" t="s">
        <v>114</v>
      </c>
      <c r="D30" s="97"/>
      <c r="E30" s="113">
        <f>E28-E29</f>
        <v>0</v>
      </c>
      <c r="F30" s="113">
        <f>F28-F29</f>
        <v>0</v>
      </c>
      <c r="G30" s="113">
        <f>G28-G29</f>
        <v>0</v>
      </c>
    </row>
    <row r="31" spans="3:8">
      <c r="C31" s="109" t="s">
        <v>115</v>
      </c>
      <c r="D31" s="38">
        <v>6110</v>
      </c>
      <c r="E31" s="93">
        <v>0</v>
      </c>
      <c r="F31" s="93"/>
      <c r="G31" s="92">
        <f>SUM(E31:F31)</f>
        <v>0</v>
      </c>
    </row>
    <row r="32" spans="3:8" ht="15" thickBot="1">
      <c r="C32" s="114" t="s">
        <v>116</v>
      </c>
      <c r="D32" s="115"/>
      <c r="E32" s="116">
        <f>E30-E31</f>
        <v>0</v>
      </c>
      <c r="F32" s="116">
        <f>F30-F31</f>
        <v>0</v>
      </c>
      <c r="G32" s="116">
        <f>G30-G31</f>
        <v>0</v>
      </c>
    </row>
    <row r="33" spans="3:7">
      <c r="C33" s="14"/>
      <c r="D33" s="15"/>
      <c r="E33" s="92"/>
      <c r="F33" s="92"/>
      <c r="G33" s="92"/>
    </row>
    <row r="34" spans="3:7" ht="15" thickBot="1">
      <c r="C34" s="48" t="s">
        <v>117</v>
      </c>
      <c r="D34" s="117">
        <v>4375</v>
      </c>
      <c r="E34" s="118">
        <v>19</v>
      </c>
      <c r="F34" s="118"/>
      <c r="G34" s="119">
        <v>19</v>
      </c>
    </row>
    <row r="35" spans="3:7">
      <c r="C35" s="14"/>
      <c r="D35" s="14"/>
      <c r="E35" s="14"/>
      <c r="F35" s="14"/>
      <c r="G35" s="14"/>
    </row>
    <row r="36" spans="3:7">
      <c r="C36" s="4" t="s">
        <v>75</v>
      </c>
      <c r="D36" s="14"/>
      <c r="E36" s="120" t="s">
        <v>10</v>
      </c>
      <c r="F36" s="121" t="s">
        <v>118</v>
      </c>
      <c r="G36" s="14"/>
    </row>
    <row r="37" spans="3:7">
      <c r="C37" s="14"/>
      <c r="D37" s="14"/>
      <c r="E37" s="120"/>
      <c r="F37" s="14"/>
      <c r="G37" s="14"/>
    </row>
    <row r="38" spans="3:7">
      <c r="D38" s="14"/>
      <c r="E38" s="120"/>
      <c r="F38" s="14"/>
      <c r="G38" s="14"/>
    </row>
  </sheetData>
  <mergeCells count="4">
    <mergeCell ref="A1:L1"/>
    <mergeCell ref="A3:G3"/>
    <mergeCell ref="A4:G4"/>
    <mergeCell ref="A6:G6"/>
  </mergeCells>
  <printOptions horizontalCentered="1"/>
  <pageMargins left="0.57999999999999996" right="0.76" top="1" bottom="0.99" header="0.52" footer="0.25"/>
  <pageSetup paperSize="8" fitToWidth="0" orientation="portrait" r:id="rId1"/>
  <headerFooter alignWithMargins="0"/>
  <ignoredErrors>
    <ignoredError sqref="G12:G29 G40" formulaRange="1"/>
    <ignoredError sqref="G30:G39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294aa197eb0013c5cd3703b00c3ebba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749765b6f2921d4307f51f99cf4b36f3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Done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  <xsd:enumeration value="Canadian Niagara Power Inc.’s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  <xsd:enumeration value="Canadian Niagara Power Inc."/>
              <xsd:enumeration value="Waterloo North Hydro Inc.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1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RA xmlns="7e651a3a-8d05-4ee0-9344-b668032e30e0">
      <UserInfo>
        <DisplayName>Alex.Zbarcea@HydroOne.com</DisplayName>
        <AccountId>30</AccountId>
        <AccountType/>
      </UserInfo>
      <UserInfo>
        <DisplayName>Murxmur.Ola@HydroOne.com</DisplayName>
        <AccountId>51</AccountId>
        <AccountType/>
      </UserInfo>
    </RA>
    <DraftReady xmlns="7e651a3a-8d05-4ee0-9344-b668032e30e0">Done</DraftReady>
    <Witness_x0020_Internal xmlns="7e651a3a-8d05-4ee0-9344-b668032e30e0">
      <UserInfo>
        <DisplayName>Christine.Napierala@HydroOne.com</DisplayName>
        <AccountId>24</AccountId>
        <AccountType/>
      </UserInfo>
    </Witness_x0020_Internal>
    <TitleofExhibit xmlns="7e651a3a-8d05-4ee0-9344-b668032e30e0">2021 Financial Statements Reconciled to USofA Trial Balance</TitleofExhibit>
    <RAContact xmlns="7e651a3a-8d05-4ee0-9344-b668032e30e0">BURKE Kathleen</RAContact>
    <DocumentType xmlns="7e651a3a-8d05-4ee0-9344-b668032e30e0">Prefiled Evidence</DocumentType>
    <CaseNumber_x002f_DocketNumber xmlns="7e651a3a-8d05-4ee0-9344-b668032e30e0">EB-2022-0041</CaseNumber_x002f_DocketNumber>
    <IssueDate xmlns="7e651a3a-8d05-4ee0-9344-b668032e30e0">2022-08-31T04:00:00+00:00</IssueDate>
    <Applicant xmlns="7e651a3a-8d05-4ee0-9344-b668032e30e0">Hydro One Remote Communities Inc. - HORC</Applicant>
    <Docket xmlns="7e651a3a-8d05-4ee0-9344-b668032e30e0" xsi:nil="true"/>
    <Applicant0 xmlns="7e651a3a-8d05-4ee0-9344-b668032e30e0">Hydro One Remote Communities - HORCI</Applicant0>
    <TypeofDocument xmlns="7e651a3a-8d05-4ee0-9344-b668032e30e0" xsi:nil="true"/>
    <Author0 xmlns="7e651a3a-8d05-4ee0-9344-b668032e30e0">
      <UserInfo>
        <DisplayName/>
        <AccountId xsi:nil="true"/>
        <AccountType/>
      </UserInfo>
    </Author0>
    <RAApproved xmlns="7e651a3a-8d05-4ee0-9344-b668032e30e0">true</RAApproved>
    <WitnessApproved xmlns="7e651a3a-8d05-4ee0-9344-b668032e30e0">true</WitnessApproved>
    <Strategic xmlns="7e651a3a-8d05-4ee0-9344-b668032e30e0">false</Strategic>
    <Legal_x0020_Review xmlns="7e651a3a-8d05-4ee0-9344-b668032e30e0">true</Legal_x0020_Review>
    <RA_x0020_Director_x0020_Approved xmlns="7e651a3a-8d05-4ee0-9344-b668032e30e0">true</RA_x0020_Director_x0020_Approved>
    <Formatted xmlns="7e651a3a-8d05-4ee0-9344-b668032e30e0">true</Formatted>
    <PDF xmlns="7e651a3a-8d05-4ee0-9344-b668032e30e0">true</PDF>
  </documentManagement>
</p:properties>
</file>

<file path=customXml/itemProps1.xml><?xml version="1.0" encoding="utf-8"?>
<ds:datastoreItem xmlns:ds="http://schemas.openxmlformats.org/officeDocument/2006/customXml" ds:itemID="{285E6F16-E6E7-4461-A285-3717D26EBD96}"/>
</file>

<file path=customXml/itemProps2.xml><?xml version="1.0" encoding="utf-8"?>
<ds:datastoreItem xmlns:ds="http://schemas.openxmlformats.org/officeDocument/2006/customXml" ds:itemID="{15E0BA1D-6F92-4D51-A0A7-D632BE1F69B3}"/>
</file>

<file path=customXml/itemProps3.xml><?xml version="1.0" encoding="utf-8"?>
<ds:datastoreItem xmlns:ds="http://schemas.openxmlformats.org/officeDocument/2006/customXml" ds:itemID="{C089CB87-A07F-468B-A7BA-0A5558B7F8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Financial Statements Reconciled to USofA Trial Balance</dc:title>
  <dc:subject/>
  <dc:creator>NAPIERALA Christine</dc:creator>
  <cp:keywords/>
  <dc:description/>
  <cp:lastModifiedBy>BUT Judy</cp:lastModifiedBy>
  <cp:revision/>
  <dcterms:created xsi:type="dcterms:W3CDTF">2022-05-26T17:11:29Z</dcterms:created>
  <dcterms:modified xsi:type="dcterms:W3CDTF">2022-08-31T15:55:40Z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_dlc_DocIdItemGuid">
    <vt:lpwstr>84da352e-8da6-4b5d-b4ab-1e787db4c0ce</vt:lpwstr>
  </property>
  <property fmtid="{D5CDD505-2E9C-101B-9397-08002B2CF9AE}" pid="4" name="Jurisdiction">
    <vt:lpwstr>OEB</vt:lpwstr>
  </property>
  <property fmtid="{D5CDD505-2E9C-101B-9397-08002B2CF9AE}" pid="5" name="Filing Status">
    <vt:lpwstr>Draft</vt:lpwstr>
  </property>
  <property fmtid="{D5CDD505-2E9C-101B-9397-08002B2CF9AE}" pid="6" name="Case Type">
    <vt:lpwstr>Electricity</vt:lpwstr>
  </property>
  <property fmtid="{D5CDD505-2E9C-101B-9397-08002B2CF9AE}" pid="7" name="MediaServiceImageTags">
    <vt:lpwstr/>
  </property>
</Properties>
</file>