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1 -2023 Rebasing\! FINAL FILING DOCUMENTS\"/>
    </mc:Choice>
  </mc:AlternateContent>
  <bookViews>
    <workbookView xWindow="0" yWindow="0" windowWidth="28800" windowHeight="12300"/>
  </bookViews>
  <sheets>
    <sheet name="Group 2 Accounts" sheetId="2" r:id="rId1"/>
  </sheets>
  <definedNames>
    <definedName name="_xlnm.Print_Area" localSheetId="0">'Group 2 Accounts'!$A$1:$DN$70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I18" i="2" l="1"/>
  <c r="DG69" i="2" l="1"/>
  <c r="DG61" i="2"/>
  <c r="DD11" i="2" l="1"/>
  <c r="DB11" i="2"/>
  <c r="DM19" i="2" l="1"/>
  <c r="DN19" i="2" s="1"/>
  <c r="DI26" i="2"/>
  <c r="DI32" i="2" s="1"/>
  <c r="DH26" i="2"/>
  <c r="DH32" i="2" s="1"/>
  <c r="DD26" i="2"/>
  <c r="DD32" i="2" s="1"/>
  <c r="DC26" i="2"/>
  <c r="DC32" i="2" s="1"/>
  <c r="DB26" i="2"/>
  <c r="DB32" i="2" s="1"/>
  <c r="CR36" i="2" l="1"/>
  <c r="CH36" i="2"/>
  <c r="BX36" i="2"/>
  <c r="BN36" i="2"/>
  <c r="N50" i="2" l="1"/>
  <c r="T50" i="2" s="1"/>
  <c r="X50" i="2" s="1"/>
  <c r="AD50" i="2" s="1"/>
  <c r="AH50" i="2" s="1"/>
  <c r="AN50" i="2" s="1"/>
  <c r="AR50" i="2" s="1"/>
  <c r="AX50" i="2" s="1"/>
  <c r="BB50" i="2" s="1"/>
  <c r="BH50" i="2" s="1"/>
  <c r="BL50" i="2" s="1"/>
  <c r="BR50" i="2" s="1"/>
  <c r="BV50" i="2" s="1"/>
  <c r="CB50" i="2" s="1"/>
  <c r="CF50" i="2" s="1"/>
  <c r="CL50" i="2" s="1"/>
  <c r="CP50" i="2" s="1"/>
  <c r="CV50" i="2" s="1"/>
  <c r="CZ50" i="2" s="1"/>
  <c r="I50" i="2"/>
  <c r="O50" i="2" s="1"/>
  <c r="S50" i="2" s="1"/>
  <c r="Y50" i="2" s="1"/>
  <c r="AC50" i="2" s="1"/>
  <c r="AI50" i="2" s="1"/>
  <c r="AM50" i="2" s="1"/>
  <c r="AS50" i="2" s="1"/>
  <c r="AW50" i="2" s="1"/>
  <c r="BC50" i="2" s="1"/>
  <c r="BG50" i="2" s="1"/>
  <c r="BM50" i="2" s="1"/>
  <c r="BQ50" i="2" s="1"/>
  <c r="BW50" i="2" s="1"/>
  <c r="CA50" i="2" s="1"/>
  <c r="CG50" i="2" s="1"/>
  <c r="CK50" i="2" s="1"/>
  <c r="CQ50" i="2" s="1"/>
  <c r="CU50" i="2" s="1"/>
  <c r="DA50" i="2" s="1"/>
  <c r="DE50" i="2" s="1"/>
  <c r="N49" i="2"/>
  <c r="T49" i="2" s="1"/>
  <c r="X49" i="2" s="1"/>
  <c r="AD49" i="2" s="1"/>
  <c r="AH49" i="2" s="1"/>
  <c r="AN49" i="2" s="1"/>
  <c r="AR49" i="2" s="1"/>
  <c r="AX49" i="2" s="1"/>
  <c r="BB49" i="2" s="1"/>
  <c r="BH49" i="2" s="1"/>
  <c r="BL49" i="2" s="1"/>
  <c r="BR49" i="2" s="1"/>
  <c r="BV49" i="2" s="1"/>
  <c r="CB49" i="2" s="1"/>
  <c r="CF49" i="2" s="1"/>
  <c r="CL49" i="2" s="1"/>
  <c r="CP49" i="2" s="1"/>
  <c r="CV49" i="2" s="1"/>
  <c r="CZ49" i="2" s="1"/>
  <c r="I49" i="2"/>
  <c r="O49" i="2" s="1"/>
  <c r="S49" i="2" s="1"/>
  <c r="Y49" i="2" s="1"/>
  <c r="AC49" i="2" s="1"/>
  <c r="AI49" i="2" s="1"/>
  <c r="AM49" i="2" s="1"/>
  <c r="AS49" i="2" s="1"/>
  <c r="AW49" i="2" s="1"/>
  <c r="BC49" i="2" s="1"/>
  <c r="BG49" i="2" s="1"/>
  <c r="BM49" i="2" s="1"/>
  <c r="BQ49" i="2" s="1"/>
  <c r="BW49" i="2" s="1"/>
  <c r="CA49" i="2" s="1"/>
  <c r="CG49" i="2" s="1"/>
  <c r="CK49" i="2" s="1"/>
  <c r="CQ49" i="2" s="1"/>
  <c r="CU49" i="2" s="1"/>
  <c r="DA49" i="2" s="1"/>
  <c r="DE49" i="2" s="1"/>
  <c r="N47" i="2"/>
  <c r="T47" i="2" s="1"/>
  <c r="X47" i="2" s="1"/>
  <c r="AD47" i="2" s="1"/>
  <c r="AH47" i="2" s="1"/>
  <c r="AN47" i="2" s="1"/>
  <c r="AR47" i="2" s="1"/>
  <c r="AX47" i="2" s="1"/>
  <c r="BB47" i="2" s="1"/>
  <c r="BH47" i="2" s="1"/>
  <c r="BL47" i="2" s="1"/>
  <c r="BR47" i="2" s="1"/>
  <c r="BV47" i="2" s="1"/>
  <c r="CB47" i="2" s="1"/>
  <c r="CF47" i="2" s="1"/>
  <c r="CL47" i="2" s="1"/>
  <c r="CP47" i="2" s="1"/>
  <c r="CV47" i="2" s="1"/>
  <c r="CZ47" i="2" s="1"/>
  <c r="I47" i="2"/>
  <c r="O47" i="2" s="1"/>
  <c r="S47" i="2" s="1"/>
  <c r="Y47" i="2" s="1"/>
  <c r="AC47" i="2" s="1"/>
  <c r="AI47" i="2" s="1"/>
  <c r="AM47" i="2" s="1"/>
  <c r="AS47" i="2" s="1"/>
  <c r="AW47" i="2" s="1"/>
  <c r="BC47" i="2" s="1"/>
  <c r="BG47" i="2" s="1"/>
  <c r="BM47" i="2" s="1"/>
  <c r="BQ47" i="2" s="1"/>
  <c r="BW47" i="2" s="1"/>
  <c r="CA47" i="2" s="1"/>
  <c r="CG47" i="2" s="1"/>
  <c r="CK47" i="2" s="1"/>
  <c r="CQ47" i="2" s="1"/>
  <c r="CU47" i="2" s="1"/>
  <c r="DA47" i="2" s="1"/>
  <c r="DE47" i="2" s="1"/>
  <c r="N46" i="2"/>
  <c r="T46" i="2" s="1"/>
  <c r="X46" i="2" s="1"/>
  <c r="AD46" i="2" s="1"/>
  <c r="AH46" i="2" s="1"/>
  <c r="AN46" i="2" s="1"/>
  <c r="AR46" i="2" s="1"/>
  <c r="AX46" i="2" s="1"/>
  <c r="BB46" i="2" s="1"/>
  <c r="BH46" i="2" s="1"/>
  <c r="BL46" i="2" s="1"/>
  <c r="BR46" i="2" s="1"/>
  <c r="BV46" i="2" s="1"/>
  <c r="CB46" i="2" s="1"/>
  <c r="CF46" i="2" s="1"/>
  <c r="CL46" i="2" s="1"/>
  <c r="CP46" i="2" s="1"/>
  <c r="CV46" i="2" s="1"/>
  <c r="CZ46" i="2" s="1"/>
  <c r="I46" i="2"/>
  <c r="O46" i="2" s="1"/>
  <c r="S46" i="2" s="1"/>
  <c r="Y46" i="2" s="1"/>
  <c r="AC46" i="2" s="1"/>
  <c r="AI46" i="2" s="1"/>
  <c r="AM46" i="2" s="1"/>
  <c r="AS46" i="2" s="1"/>
  <c r="AW46" i="2" s="1"/>
  <c r="BC46" i="2" s="1"/>
  <c r="BG46" i="2" s="1"/>
  <c r="BM46" i="2" s="1"/>
  <c r="BQ46" i="2" s="1"/>
  <c r="BW46" i="2" s="1"/>
  <c r="CA46" i="2" s="1"/>
  <c r="CG46" i="2" s="1"/>
  <c r="CK46" i="2" s="1"/>
  <c r="CQ46" i="2" s="1"/>
  <c r="CU46" i="2" s="1"/>
  <c r="DA46" i="2" s="1"/>
  <c r="DE46" i="2" s="1"/>
  <c r="N45" i="2"/>
  <c r="T45" i="2" s="1"/>
  <c r="X45" i="2" s="1"/>
  <c r="AD45" i="2" s="1"/>
  <c r="AH45" i="2" s="1"/>
  <c r="AN45" i="2" s="1"/>
  <c r="AR45" i="2" s="1"/>
  <c r="AX45" i="2" s="1"/>
  <c r="BB45" i="2" s="1"/>
  <c r="BH45" i="2" s="1"/>
  <c r="BL45" i="2" s="1"/>
  <c r="BR45" i="2" s="1"/>
  <c r="BV45" i="2" s="1"/>
  <c r="CB45" i="2" s="1"/>
  <c r="CF45" i="2" s="1"/>
  <c r="CL45" i="2" s="1"/>
  <c r="CP45" i="2" s="1"/>
  <c r="CV45" i="2" s="1"/>
  <c r="CZ45" i="2" s="1"/>
  <c r="I45" i="2"/>
  <c r="O45" i="2" s="1"/>
  <c r="S45" i="2" s="1"/>
  <c r="Y45" i="2" s="1"/>
  <c r="AC45" i="2" s="1"/>
  <c r="AI45" i="2" s="1"/>
  <c r="AM45" i="2" s="1"/>
  <c r="AS45" i="2" s="1"/>
  <c r="AW45" i="2" s="1"/>
  <c r="BC45" i="2" s="1"/>
  <c r="BG45" i="2" s="1"/>
  <c r="BM45" i="2" s="1"/>
  <c r="BQ45" i="2" s="1"/>
  <c r="BW45" i="2" s="1"/>
  <c r="CA45" i="2" s="1"/>
  <c r="CG45" i="2" s="1"/>
  <c r="CK45" i="2" s="1"/>
  <c r="CQ45" i="2" s="1"/>
  <c r="CU45" i="2" s="1"/>
  <c r="DA45" i="2" s="1"/>
  <c r="DE45" i="2" s="1"/>
  <c r="N44" i="2"/>
  <c r="T44" i="2" s="1"/>
  <c r="X44" i="2" s="1"/>
  <c r="AD44" i="2" s="1"/>
  <c r="AH44" i="2" s="1"/>
  <c r="AN44" i="2" s="1"/>
  <c r="AR44" i="2" s="1"/>
  <c r="AX44" i="2" s="1"/>
  <c r="BB44" i="2" s="1"/>
  <c r="BH44" i="2" s="1"/>
  <c r="BL44" i="2" s="1"/>
  <c r="BR44" i="2" s="1"/>
  <c r="BV44" i="2" s="1"/>
  <c r="CB44" i="2" s="1"/>
  <c r="CF44" i="2" s="1"/>
  <c r="CL44" i="2" s="1"/>
  <c r="CP44" i="2" s="1"/>
  <c r="CV44" i="2" s="1"/>
  <c r="CZ44" i="2" s="1"/>
  <c r="I44" i="2"/>
  <c r="O44" i="2" s="1"/>
  <c r="S44" i="2" s="1"/>
  <c r="Y44" i="2" s="1"/>
  <c r="AC44" i="2" s="1"/>
  <c r="AI44" i="2" s="1"/>
  <c r="AM44" i="2" s="1"/>
  <c r="AS44" i="2" s="1"/>
  <c r="AW44" i="2" s="1"/>
  <c r="BC44" i="2" s="1"/>
  <c r="BG44" i="2" s="1"/>
  <c r="BM44" i="2" s="1"/>
  <c r="BQ44" i="2" s="1"/>
  <c r="BW44" i="2" s="1"/>
  <c r="CA44" i="2" s="1"/>
  <c r="CG44" i="2" s="1"/>
  <c r="CK44" i="2" s="1"/>
  <c r="CQ44" i="2" s="1"/>
  <c r="CU44" i="2" s="1"/>
  <c r="DA44" i="2" s="1"/>
  <c r="DE44" i="2" s="1"/>
  <c r="N43" i="2"/>
  <c r="T43" i="2" s="1"/>
  <c r="X43" i="2" s="1"/>
  <c r="AD43" i="2" s="1"/>
  <c r="AH43" i="2" s="1"/>
  <c r="AN43" i="2" s="1"/>
  <c r="AR43" i="2" s="1"/>
  <c r="AX43" i="2" s="1"/>
  <c r="BB43" i="2" s="1"/>
  <c r="BH43" i="2" s="1"/>
  <c r="BL43" i="2" s="1"/>
  <c r="BR43" i="2" s="1"/>
  <c r="BV43" i="2" s="1"/>
  <c r="CB43" i="2" s="1"/>
  <c r="CF43" i="2" s="1"/>
  <c r="CL43" i="2" s="1"/>
  <c r="CP43" i="2" s="1"/>
  <c r="CV43" i="2" s="1"/>
  <c r="CZ43" i="2" s="1"/>
  <c r="I43" i="2"/>
  <c r="O43" i="2" s="1"/>
  <c r="S43" i="2" s="1"/>
  <c r="Y43" i="2" s="1"/>
  <c r="AC43" i="2" s="1"/>
  <c r="AI43" i="2" s="1"/>
  <c r="AM43" i="2" s="1"/>
  <c r="AS43" i="2" s="1"/>
  <c r="AW43" i="2" s="1"/>
  <c r="BC43" i="2" s="1"/>
  <c r="BG43" i="2" s="1"/>
  <c r="BM43" i="2" s="1"/>
  <c r="BQ43" i="2" s="1"/>
  <c r="BW43" i="2" s="1"/>
  <c r="CA43" i="2" s="1"/>
  <c r="CG43" i="2" s="1"/>
  <c r="CK43" i="2" s="1"/>
  <c r="CQ43" i="2" s="1"/>
  <c r="CU43" i="2" s="1"/>
  <c r="DA43" i="2" s="1"/>
  <c r="DE43" i="2" s="1"/>
  <c r="N42" i="2"/>
  <c r="T42" i="2" s="1"/>
  <c r="X42" i="2" s="1"/>
  <c r="AD42" i="2" s="1"/>
  <c r="AH42" i="2" s="1"/>
  <c r="AN42" i="2" s="1"/>
  <c r="AR42" i="2" s="1"/>
  <c r="AX42" i="2" s="1"/>
  <c r="BB42" i="2" s="1"/>
  <c r="BH42" i="2" s="1"/>
  <c r="BL42" i="2" s="1"/>
  <c r="BR42" i="2" s="1"/>
  <c r="BV42" i="2" s="1"/>
  <c r="CB42" i="2" s="1"/>
  <c r="CF42" i="2" s="1"/>
  <c r="CL42" i="2" s="1"/>
  <c r="CP42" i="2" s="1"/>
  <c r="CV42" i="2" s="1"/>
  <c r="CZ42" i="2" s="1"/>
  <c r="I42" i="2"/>
  <c r="O42" i="2" s="1"/>
  <c r="S42" i="2" s="1"/>
  <c r="Y42" i="2" s="1"/>
  <c r="AC42" i="2" s="1"/>
  <c r="AI42" i="2" s="1"/>
  <c r="AM42" i="2" s="1"/>
  <c r="AS42" i="2" s="1"/>
  <c r="AW42" i="2" s="1"/>
  <c r="BC42" i="2" s="1"/>
  <c r="BG42" i="2" s="1"/>
  <c r="BM42" i="2" s="1"/>
  <c r="BQ42" i="2" s="1"/>
  <c r="BW42" i="2" s="1"/>
  <c r="CA42" i="2" s="1"/>
  <c r="CG42" i="2" s="1"/>
  <c r="CK42" i="2" s="1"/>
  <c r="CQ42" i="2" s="1"/>
  <c r="CU42" i="2" s="1"/>
  <c r="DA42" i="2" s="1"/>
  <c r="DE42" i="2" s="1"/>
  <c r="N41" i="2"/>
  <c r="T41" i="2" s="1"/>
  <c r="X41" i="2" s="1"/>
  <c r="AD41" i="2" s="1"/>
  <c r="AH41" i="2" s="1"/>
  <c r="AN41" i="2" s="1"/>
  <c r="AR41" i="2" s="1"/>
  <c r="AX41" i="2" s="1"/>
  <c r="BB41" i="2" s="1"/>
  <c r="BH41" i="2" s="1"/>
  <c r="BL41" i="2" s="1"/>
  <c r="BR41" i="2" s="1"/>
  <c r="BV41" i="2" s="1"/>
  <c r="CB41" i="2" s="1"/>
  <c r="CF41" i="2" s="1"/>
  <c r="CL41" i="2" s="1"/>
  <c r="CP41" i="2" s="1"/>
  <c r="CV41" i="2" s="1"/>
  <c r="CZ41" i="2" s="1"/>
  <c r="I41" i="2"/>
  <c r="O41" i="2" s="1"/>
  <c r="S41" i="2" s="1"/>
  <c r="Y41" i="2" s="1"/>
  <c r="AC41" i="2" s="1"/>
  <c r="AI41" i="2" s="1"/>
  <c r="AM41" i="2" s="1"/>
  <c r="AS41" i="2" s="1"/>
  <c r="AW41" i="2" s="1"/>
  <c r="BC41" i="2" s="1"/>
  <c r="BG41" i="2" s="1"/>
  <c r="BM41" i="2" s="1"/>
  <c r="BQ41" i="2" s="1"/>
  <c r="BW41" i="2" s="1"/>
  <c r="CA41" i="2" s="1"/>
  <c r="CG41" i="2" s="1"/>
  <c r="CK41" i="2" s="1"/>
  <c r="CQ41" i="2" s="1"/>
  <c r="CU41" i="2" s="1"/>
  <c r="DA41" i="2" s="1"/>
  <c r="DE41" i="2" s="1"/>
  <c r="N40" i="2"/>
  <c r="T40" i="2" s="1"/>
  <c r="X40" i="2" s="1"/>
  <c r="AD40" i="2" s="1"/>
  <c r="AH40" i="2" s="1"/>
  <c r="AN40" i="2" s="1"/>
  <c r="AR40" i="2" s="1"/>
  <c r="AX40" i="2" s="1"/>
  <c r="BB40" i="2" s="1"/>
  <c r="BH40" i="2" s="1"/>
  <c r="BL40" i="2" s="1"/>
  <c r="BR40" i="2" s="1"/>
  <c r="BV40" i="2" s="1"/>
  <c r="CB40" i="2" s="1"/>
  <c r="CF40" i="2" s="1"/>
  <c r="CL40" i="2" s="1"/>
  <c r="CP40" i="2" s="1"/>
  <c r="CV40" i="2" s="1"/>
  <c r="CZ40" i="2" s="1"/>
  <c r="I40" i="2"/>
  <c r="O40" i="2" s="1"/>
  <c r="S40" i="2" s="1"/>
  <c r="Y40" i="2" s="1"/>
  <c r="AC40" i="2" s="1"/>
  <c r="AI40" i="2" s="1"/>
  <c r="AM40" i="2" s="1"/>
  <c r="AS40" i="2" s="1"/>
  <c r="AW40" i="2" s="1"/>
  <c r="BC40" i="2" s="1"/>
  <c r="BG40" i="2" s="1"/>
  <c r="BM40" i="2" s="1"/>
  <c r="BQ40" i="2" s="1"/>
  <c r="BW40" i="2" s="1"/>
  <c r="CA40" i="2" s="1"/>
  <c r="CG40" i="2" s="1"/>
  <c r="CK40" i="2" s="1"/>
  <c r="CQ40" i="2" s="1"/>
  <c r="CU40" i="2" s="1"/>
  <c r="DA40" i="2" s="1"/>
  <c r="DE40" i="2" s="1"/>
  <c r="N39" i="2"/>
  <c r="T39" i="2" s="1"/>
  <c r="X39" i="2" s="1"/>
  <c r="AD39" i="2" s="1"/>
  <c r="AH39" i="2" s="1"/>
  <c r="AN39" i="2" s="1"/>
  <c r="AR39" i="2" s="1"/>
  <c r="AX39" i="2" s="1"/>
  <c r="BB39" i="2" s="1"/>
  <c r="BH39" i="2" s="1"/>
  <c r="BL39" i="2" s="1"/>
  <c r="BR39" i="2" s="1"/>
  <c r="BV39" i="2" s="1"/>
  <c r="CB39" i="2" s="1"/>
  <c r="CF39" i="2" s="1"/>
  <c r="CL39" i="2" s="1"/>
  <c r="CP39" i="2" s="1"/>
  <c r="CV39" i="2" s="1"/>
  <c r="CZ39" i="2" s="1"/>
  <c r="I39" i="2"/>
  <c r="O39" i="2" s="1"/>
  <c r="S39" i="2" s="1"/>
  <c r="Y39" i="2" s="1"/>
  <c r="AC39" i="2" s="1"/>
  <c r="AI39" i="2" s="1"/>
  <c r="AM39" i="2" s="1"/>
  <c r="AS39" i="2" s="1"/>
  <c r="AW39" i="2" s="1"/>
  <c r="BC39" i="2" s="1"/>
  <c r="BG39" i="2" s="1"/>
  <c r="BM39" i="2" s="1"/>
  <c r="BQ39" i="2" s="1"/>
  <c r="BW39" i="2" s="1"/>
  <c r="CA39" i="2" s="1"/>
  <c r="CG39" i="2" s="1"/>
  <c r="CK39" i="2" s="1"/>
  <c r="CQ39" i="2" s="1"/>
  <c r="CU39" i="2" s="1"/>
  <c r="DA39" i="2" s="1"/>
  <c r="DE39" i="2" s="1"/>
  <c r="N38" i="2"/>
  <c r="T38" i="2" s="1"/>
  <c r="X38" i="2" s="1"/>
  <c r="AD38" i="2" s="1"/>
  <c r="AH38" i="2" s="1"/>
  <c r="AN38" i="2" s="1"/>
  <c r="AR38" i="2" s="1"/>
  <c r="AX38" i="2" s="1"/>
  <c r="BB38" i="2" s="1"/>
  <c r="BH38" i="2" s="1"/>
  <c r="BL38" i="2" s="1"/>
  <c r="BR38" i="2" s="1"/>
  <c r="BV38" i="2" s="1"/>
  <c r="CB38" i="2" s="1"/>
  <c r="CF38" i="2" s="1"/>
  <c r="CL38" i="2" s="1"/>
  <c r="CP38" i="2" s="1"/>
  <c r="CV38" i="2" s="1"/>
  <c r="CZ38" i="2" s="1"/>
  <c r="I38" i="2"/>
  <c r="O38" i="2" s="1"/>
  <c r="S38" i="2" s="1"/>
  <c r="Y38" i="2" s="1"/>
  <c r="AC38" i="2" s="1"/>
  <c r="AI38" i="2" s="1"/>
  <c r="AM38" i="2" s="1"/>
  <c r="AS38" i="2" s="1"/>
  <c r="AW38" i="2" s="1"/>
  <c r="BC38" i="2" s="1"/>
  <c r="BG38" i="2" s="1"/>
  <c r="BM38" i="2" s="1"/>
  <c r="BQ38" i="2" s="1"/>
  <c r="BW38" i="2" s="1"/>
  <c r="CA38" i="2" s="1"/>
  <c r="CG38" i="2" s="1"/>
  <c r="CK38" i="2" s="1"/>
  <c r="CQ38" i="2" s="1"/>
  <c r="CU38" i="2" s="1"/>
  <c r="DA38" i="2" s="1"/>
  <c r="DE38" i="2" s="1"/>
  <c r="N37" i="2"/>
  <c r="T37" i="2" s="1"/>
  <c r="X37" i="2" s="1"/>
  <c r="AD37" i="2" s="1"/>
  <c r="AH37" i="2" s="1"/>
  <c r="AN37" i="2" s="1"/>
  <c r="AR37" i="2" s="1"/>
  <c r="AX37" i="2" s="1"/>
  <c r="BB37" i="2" s="1"/>
  <c r="BH37" i="2" s="1"/>
  <c r="BL37" i="2" s="1"/>
  <c r="BR37" i="2" s="1"/>
  <c r="BV37" i="2" s="1"/>
  <c r="CB37" i="2" s="1"/>
  <c r="CF37" i="2" s="1"/>
  <c r="CL37" i="2" s="1"/>
  <c r="CP37" i="2" s="1"/>
  <c r="CV37" i="2" s="1"/>
  <c r="CZ37" i="2" s="1"/>
  <c r="I37" i="2"/>
  <c r="O37" i="2" s="1"/>
  <c r="S37" i="2" s="1"/>
  <c r="Y37" i="2" s="1"/>
  <c r="AC37" i="2" s="1"/>
  <c r="AI37" i="2" s="1"/>
  <c r="AM37" i="2" s="1"/>
  <c r="AS37" i="2" s="1"/>
  <c r="AW37" i="2" s="1"/>
  <c r="BC37" i="2" s="1"/>
  <c r="BG37" i="2" s="1"/>
  <c r="BM37" i="2" s="1"/>
  <c r="BQ37" i="2" s="1"/>
  <c r="BW37" i="2" s="1"/>
  <c r="CA37" i="2" s="1"/>
  <c r="CG37" i="2" s="1"/>
  <c r="CK37" i="2" s="1"/>
  <c r="CQ37" i="2" s="1"/>
  <c r="CU37" i="2" s="1"/>
  <c r="DA37" i="2" s="1"/>
  <c r="DE37" i="2" s="1"/>
  <c r="N36" i="2"/>
  <c r="T36" i="2" s="1"/>
  <c r="X36" i="2" s="1"/>
  <c r="AD36" i="2" s="1"/>
  <c r="AH36" i="2" s="1"/>
  <c r="AN36" i="2" s="1"/>
  <c r="AR36" i="2" s="1"/>
  <c r="AX36" i="2" s="1"/>
  <c r="BB36" i="2" s="1"/>
  <c r="BH36" i="2" s="1"/>
  <c r="BL36" i="2" s="1"/>
  <c r="BR36" i="2" s="1"/>
  <c r="BV36" i="2" s="1"/>
  <c r="CB36" i="2" s="1"/>
  <c r="CF36" i="2" s="1"/>
  <c r="CL36" i="2" s="1"/>
  <c r="CP36" i="2" s="1"/>
  <c r="CV36" i="2" s="1"/>
  <c r="CZ36" i="2" s="1"/>
  <c r="I36" i="2"/>
  <c r="O36" i="2" s="1"/>
  <c r="S36" i="2" s="1"/>
  <c r="Y36" i="2" s="1"/>
  <c r="AC36" i="2" s="1"/>
  <c r="AI36" i="2" s="1"/>
  <c r="AM36" i="2" s="1"/>
  <c r="AS36" i="2" s="1"/>
  <c r="AW36" i="2" s="1"/>
  <c r="BC36" i="2" s="1"/>
  <c r="BG36" i="2" s="1"/>
  <c r="BM36" i="2" s="1"/>
  <c r="BQ36" i="2" s="1"/>
  <c r="BW36" i="2" s="1"/>
  <c r="CA36" i="2" s="1"/>
  <c r="CG36" i="2" s="1"/>
  <c r="CK36" i="2" s="1"/>
  <c r="CQ36" i="2" s="1"/>
  <c r="CU36" i="2" s="1"/>
  <c r="DA36" i="2" s="1"/>
  <c r="DE36" i="2" s="1"/>
  <c r="N35" i="2"/>
  <c r="T35" i="2" s="1"/>
  <c r="X35" i="2" s="1"/>
  <c r="AD35" i="2" s="1"/>
  <c r="AH35" i="2" s="1"/>
  <c r="AN35" i="2" s="1"/>
  <c r="AR35" i="2" s="1"/>
  <c r="AX35" i="2" s="1"/>
  <c r="BB35" i="2" s="1"/>
  <c r="BH35" i="2" s="1"/>
  <c r="BL35" i="2" s="1"/>
  <c r="BR35" i="2" s="1"/>
  <c r="BV35" i="2" s="1"/>
  <c r="CB35" i="2" s="1"/>
  <c r="CF35" i="2" s="1"/>
  <c r="CL35" i="2" s="1"/>
  <c r="CP35" i="2" s="1"/>
  <c r="CV35" i="2" s="1"/>
  <c r="CZ35" i="2" s="1"/>
  <c r="I35" i="2"/>
  <c r="O35" i="2" s="1"/>
  <c r="S35" i="2" s="1"/>
  <c r="Y35" i="2" s="1"/>
  <c r="AC35" i="2" s="1"/>
  <c r="AI35" i="2" s="1"/>
  <c r="AM35" i="2" s="1"/>
  <c r="AS35" i="2" s="1"/>
  <c r="AW35" i="2" s="1"/>
  <c r="BC35" i="2" s="1"/>
  <c r="BG35" i="2" s="1"/>
  <c r="BM35" i="2" s="1"/>
  <c r="BQ35" i="2" s="1"/>
  <c r="BW35" i="2" s="1"/>
  <c r="CA35" i="2" s="1"/>
  <c r="CG35" i="2" s="1"/>
  <c r="CK35" i="2" s="1"/>
  <c r="CQ35" i="2" s="1"/>
  <c r="CU35" i="2" s="1"/>
  <c r="DA35" i="2" s="1"/>
  <c r="DE35" i="2" s="1"/>
  <c r="N30" i="2"/>
  <c r="T30" i="2" s="1"/>
  <c r="X30" i="2" s="1"/>
  <c r="AD30" i="2" s="1"/>
  <c r="AH30" i="2" s="1"/>
  <c r="AN30" i="2" s="1"/>
  <c r="AR30" i="2" s="1"/>
  <c r="AX30" i="2" s="1"/>
  <c r="BB30" i="2" s="1"/>
  <c r="BH30" i="2" s="1"/>
  <c r="BL30" i="2" s="1"/>
  <c r="BR30" i="2" s="1"/>
  <c r="BV30" i="2" s="1"/>
  <c r="CB30" i="2" s="1"/>
  <c r="CF30" i="2" s="1"/>
  <c r="CL30" i="2" s="1"/>
  <c r="CP30" i="2" s="1"/>
  <c r="CV30" i="2" s="1"/>
  <c r="CZ30" i="2" s="1"/>
  <c r="I30" i="2"/>
  <c r="O30" i="2" s="1"/>
  <c r="S30" i="2" s="1"/>
  <c r="Y30" i="2" s="1"/>
  <c r="AC30" i="2" s="1"/>
  <c r="AI30" i="2" s="1"/>
  <c r="AM30" i="2" s="1"/>
  <c r="AS30" i="2" s="1"/>
  <c r="AW30" i="2" s="1"/>
  <c r="BC30" i="2" s="1"/>
  <c r="BG30" i="2" s="1"/>
  <c r="BM30" i="2" s="1"/>
  <c r="BQ30" i="2" s="1"/>
  <c r="BW30" i="2" s="1"/>
  <c r="CA30" i="2" s="1"/>
  <c r="CG30" i="2" s="1"/>
  <c r="CK30" i="2" s="1"/>
  <c r="CQ30" i="2" s="1"/>
  <c r="CU30" i="2" s="1"/>
  <c r="DA30" i="2" s="1"/>
  <c r="DE30" i="2" s="1"/>
  <c r="DL45" i="2" l="1"/>
  <c r="DG45" i="2"/>
  <c r="DG41" i="2"/>
  <c r="DL41" i="2"/>
  <c r="DG40" i="2"/>
  <c r="DL40" i="2"/>
  <c r="DF44" i="2"/>
  <c r="DJ44" i="2" s="1"/>
  <c r="DM44" i="2" s="1"/>
  <c r="DN44" i="2" s="1"/>
  <c r="DF30" i="2"/>
  <c r="DJ30" i="2" s="1"/>
  <c r="DM30" i="2" s="1"/>
  <c r="DN30" i="2" s="1"/>
  <c r="DF40" i="2"/>
  <c r="DF46" i="2"/>
  <c r="DJ46" i="2" s="1"/>
  <c r="DM46" i="2" s="1"/>
  <c r="DN46" i="2" s="1"/>
  <c r="DF35" i="2"/>
  <c r="DJ35" i="2" s="1"/>
  <c r="DM35" i="2" s="1"/>
  <c r="DN35" i="2" s="1"/>
  <c r="DF41" i="2"/>
  <c r="DF47" i="2"/>
  <c r="DJ47" i="2" s="1"/>
  <c r="DM47" i="2" s="1"/>
  <c r="DN47" i="2" s="1"/>
  <c r="DF39" i="2"/>
  <c r="DJ39" i="2" s="1"/>
  <c r="DM39" i="2" s="1"/>
  <c r="DN39" i="2" s="1"/>
  <c r="DF36" i="2"/>
  <c r="DJ36" i="2" s="1"/>
  <c r="DM36" i="2" s="1"/>
  <c r="DN36" i="2" s="1"/>
  <c r="DF42" i="2"/>
  <c r="DJ42" i="2" s="1"/>
  <c r="DM42" i="2" s="1"/>
  <c r="DN42" i="2" s="1"/>
  <c r="DF49" i="2"/>
  <c r="DJ49" i="2" s="1"/>
  <c r="DM49" i="2" s="1"/>
  <c r="DN49" i="2" s="1"/>
  <c r="DF38" i="2"/>
  <c r="DJ38" i="2" s="1"/>
  <c r="DM38" i="2" s="1"/>
  <c r="DN38" i="2" s="1"/>
  <c r="DF45" i="2"/>
  <c r="DF37" i="2"/>
  <c r="DJ37" i="2" s="1"/>
  <c r="DM37" i="2" s="1"/>
  <c r="DN37" i="2" s="1"/>
  <c r="DF43" i="2"/>
  <c r="DJ43" i="2" s="1"/>
  <c r="DM43" i="2" s="1"/>
  <c r="DN43" i="2" s="1"/>
  <c r="DF50" i="2"/>
  <c r="DJ50" i="2" s="1"/>
  <c r="DM50" i="2" s="1"/>
  <c r="DN50" i="2" s="1"/>
  <c r="Q26" i="2"/>
  <c r="Q32" i="2" s="1"/>
  <c r="R26" i="2"/>
  <c r="R32" i="2" s="1"/>
  <c r="U26" i="2"/>
  <c r="U32" i="2" s="1"/>
  <c r="V26" i="2"/>
  <c r="V32" i="2" s="1"/>
  <c r="W26" i="2"/>
  <c r="W32" i="2" s="1"/>
  <c r="Z26" i="2"/>
  <c r="Z32" i="2" s="1"/>
  <c r="AA26" i="2"/>
  <c r="AA32" i="2" s="1"/>
  <c r="AB26" i="2"/>
  <c r="AB32" i="2" s="1"/>
  <c r="AE26" i="2"/>
  <c r="AE32" i="2" s="1"/>
  <c r="AF26" i="2"/>
  <c r="AF32" i="2" s="1"/>
  <c r="AG26" i="2"/>
  <c r="AG32" i="2" s="1"/>
  <c r="AJ26" i="2"/>
  <c r="AJ32" i="2" s="1"/>
  <c r="AK26" i="2"/>
  <c r="AK32" i="2" s="1"/>
  <c r="AL26" i="2"/>
  <c r="AL32" i="2" s="1"/>
  <c r="AO26" i="2"/>
  <c r="AO32" i="2" s="1"/>
  <c r="AP26" i="2"/>
  <c r="AP32" i="2" s="1"/>
  <c r="AQ26" i="2"/>
  <c r="AQ32" i="2" s="1"/>
  <c r="AT26" i="2"/>
  <c r="AT32" i="2" s="1"/>
  <c r="AU26" i="2"/>
  <c r="AU32" i="2" s="1"/>
  <c r="AV26" i="2"/>
  <c r="AV32" i="2" s="1"/>
  <c r="AY26" i="2"/>
  <c r="AY32" i="2" s="1"/>
  <c r="AZ26" i="2"/>
  <c r="AZ32" i="2" s="1"/>
  <c r="BA26" i="2"/>
  <c r="BA32" i="2" s="1"/>
  <c r="BD26" i="2"/>
  <c r="BD32" i="2" s="1"/>
  <c r="BE26" i="2"/>
  <c r="BE32" i="2" s="1"/>
  <c r="BF26" i="2"/>
  <c r="BF32" i="2" s="1"/>
  <c r="BI26" i="2"/>
  <c r="BI32" i="2" s="1"/>
  <c r="BJ26" i="2"/>
  <c r="BJ32" i="2" s="1"/>
  <c r="BK26" i="2"/>
  <c r="BK32" i="2" s="1"/>
  <c r="BN26" i="2"/>
  <c r="BN32" i="2" s="1"/>
  <c r="BO26" i="2"/>
  <c r="BO32" i="2" s="1"/>
  <c r="BP26" i="2"/>
  <c r="BP32" i="2" s="1"/>
  <c r="BS26" i="2"/>
  <c r="BS32" i="2" s="1"/>
  <c r="BT26" i="2"/>
  <c r="BT32" i="2" s="1"/>
  <c r="BU26" i="2"/>
  <c r="BU32" i="2" s="1"/>
  <c r="BX26" i="2"/>
  <c r="BX32" i="2" s="1"/>
  <c r="BY26" i="2"/>
  <c r="BY32" i="2" s="1"/>
  <c r="BZ26" i="2"/>
  <c r="BZ32" i="2" s="1"/>
  <c r="CC26" i="2"/>
  <c r="CC32" i="2" s="1"/>
  <c r="CD26" i="2"/>
  <c r="CD32" i="2" s="1"/>
  <c r="CE26" i="2"/>
  <c r="CE32" i="2" s="1"/>
  <c r="CH26" i="2"/>
  <c r="CH32" i="2" s="1"/>
  <c r="CI26" i="2"/>
  <c r="CI32" i="2" s="1"/>
  <c r="CJ26" i="2"/>
  <c r="CJ32" i="2" s="1"/>
  <c r="CM26" i="2"/>
  <c r="CM32" i="2" s="1"/>
  <c r="CN26" i="2"/>
  <c r="CN32" i="2" s="1"/>
  <c r="CO26" i="2"/>
  <c r="CO32" i="2" s="1"/>
  <c r="CR26" i="2"/>
  <c r="CR32" i="2" s="1"/>
  <c r="CS26" i="2"/>
  <c r="CT26" i="2"/>
  <c r="CT32" i="2" s="1"/>
  <c r="CX26" i="2"/>
  <c r="CX32" i="2" s="1"/>
  <c r="CY26" i="2"/>
  <c r="CY32" i="2" s="1"/>
  <c r="P26" i="2"/>
  <c r="P32" i="2" s="1"/>
  <c r="G26" i="2"/>
  <c r="G32" i="2" s="1"/>
  <c r="H26" i="2"/>
  <c r="H32" i="2" s="1"/>
  <c r="J26" i="2"/>
  <c r="J32" i="2" s="1"/>
  <c r="K26" i="2"/>
  <c r="K32" i="2" s="1"/>
  <c r="L26" i="2"/>
  <c r="L32" i="2" s="1"/>
  <c r="M26" i="2"/>
  <c r="M32" i="2" s="1"/>
  <c r="F26" i="2"/>
  <c r="F32" i="2" s="1"/>
  <c r="E26" i="2"/>
  <c r="E32" i="2" s="1"/>
  <c r="DJ41" i="2" l="1"/>
  <c r="DM41" i="2" s="1"/>
  <c r="DN41" i="2" s="1"/>
  <c r="DJ40" i="2"/>
  <c r="DM40" i="2" s="1"/>
  <c r="DN40" i="2" s="1"/>
  <c r="DJ45" i="2"/>
  <c r="DM45" i="2" s="1"/>
  <c r="DN45" i="2" s="1"/>
  <c r="CS32" i="2"/>
  <c r="N29" i="2"/>
  <c r="T29" i="2" s="1"/>
  <c r="X29" i="2" s="1"/>
  <c r="AD29" i="2" s="1"/>
  <c r="AH29" i="2" s="1"/>
  <c r="AN29" i="2" s="1"/>
  <c r="AR29" i="2" s="1"/>
  <c r="AX29" i="2" s="1"/>
  <c r="BB29" i="2" s="1"/>
  <c r="BH29" i="2" s="1"/>
  <c r="BL29" i="2" s="1"/>
  <c r="BR29" i="2" s="1"/>
  <c r="BV29" i="2" s="1"/>
  <c r="CB29" i="2" s="1"/>
  <c r="CF29" i="2" s="1"/>
  <c r="CL29" i="2" s="1"/>
  <c r="CP29" i="2" s="1"/>
  <c r="CV29" i="2" s="1"/>
  <c r="CZ29" i="2" s="1"/>
  <c r="I29" i="2"/>
  <c r="O29" i="2" s="1"/>
  <c r="S29" i="2" s="1"/>
  <c r="Y29" i="2" s="1"/>
  <c r="AC29" i="2" s="1"/>
  <c r="AI29" i="2" s="1"/>
  <c r="AM29" i="2" s="1"/>
  <c r="AS29" i="2" s="1"/>
  <c r="AW29" i="2" s="1"/>
  <c r="BC29" i="2" s="1"/>
  <c r="BG29" i="2" s="1"/>
  <c r="BM29" i="2" s="1"/>
  <c r="BQ29" i="2" s="1"/>
  <c r="BW29" i="2" s="1"/>
  <c r="CA29" i="2" s="1"/>
  <c r="CG29" i="2" s="1"/>
  <c r="CK29" i="2" s="1"/>
  <c r="CQ29" i="2" s="1"/>
  <c r="CU29" i="2" s="1"/>
  <c r="DA29" i="2" s="1"/>
  <c r="DE29" i="2" s="1"/>
  <c r="N28" i="2"/>
  <c r="T28" i="2" s="1"/>
  <c r="X28" i="2" s="1"/>
  <c r="AD28" i="2" s="1"/>
  <c r="AH28" i="2" s="1"/>
  <c r="AN28" i="2" s="1"/>
  <c r="AR28" i="2" s="1"/>
  <c r="AX28" i="2" s="1"/>
  <c r="BB28" i="2" s="1"/>
  <c r="BH28" i="2" s="1"/>
  <c r="BL28" i="2" s="1"/>
  <c r="BR28" i="2" s="1"/>
  <c r="BV28" i="2" s="1"/>
  <c r="CB28" i="2" s="1"/>
  <c r="CF28" i="2" s="1"/>
  <c r="CL28" i="2" s="1"/>
  <c r="CP28" i="2" s="1"/>
  <c r="CV28" i="2" s="1"/>
  <c r="I28" i="2"/>
  <c r="O28" i="2" s="1"/>
  <c r="S28" i="2" s="1"/>
  <c r="Y28" i="2" s="1"/>
  <c r="AC28" i="2" s="1"/>
  <c r="AI28" i="2" s="1"/>
  <c r="AM28" i="2" s="1"/>
  <c r="AS28" i="2" s="1"/>
  <c r="AW28" i="2" s="1"/>
  <c r="BC28" i="2" s="1"/>
  <c r="BG28" i="2" s="1"/>
  <c r="BM28" i="2" s="1"/>
  <c r="BQ28" i="2" s="1"/>
  <c r="BW28" i="2" s="1"/>
  <c r="CA28" i="2" s="1"/>
  <c r="CG28" i="2" s="1"/>
  <c r="CK28" i="2" s="1"/>
  <c r="CQ28" i="2" s="1"/>
  <c r="CU28" i="2" s="1"/>
  <c r="DA28" i="2" s="1"/>
  <c r="DE28" i="2" s="1"/>
  <c r="CW26" i="2"/>
  <c r="CW32" i="2" s="1"/>
  <c r="N24" i="2"/>
  <c r="T24" i="2" s="1"/>
  <c r="X24" i="2" s="1"/>
  <c r="AD24" i="2" s="1"/>
  <c r="AH24" i="2" s="1"/>
  <c r="AN24" i="2" s="1"/>
  <c r="AR24" i="2" s="1"/>
  <c r="AX24" i="2" s="1"/>
  <c r="BB24" i="2" s="1"/>
  <c r="BH24" i="2" s="1"/>
  <c r="BL24" i="2" s="1"/>
  <c r="BR24" i="2" s="1"/>
  <c r="BV24" i="2" s="1"/>
  <c r="CB24" i="2" s="1"/>
  <c r="CF24" i="2" s="1"/>
  <c r="CL24" i="2" s="1"/>
  <c r="CP24" i="2" s="1"/>
  <c r="CV24" i="2" s="1"/>
  <c r="CZ24" i="2" s="1"/>
  <c r="I24" i="2"/>
  <c r="O24" i="2" s="1"/>
  <c r="S24" i="2" s="1"/>
  <c r="Y24" i="2" s="1"/>
  <c r="AC24" i="2" s="1"/>
  <c r="AI24" i="2" s="1"/>
  <c r="AM24" i="2" s="1"/>
  <c r="AS24" i="2" s="1"/>
  <c r="AW24" i="2" s="1"/>
  <c r="BC24" i="2" s="1"/>
  <c r="BG24" i="2" s="1"/>
  <c r="BM24" i="2" s="1"/>
  <c r="BQ24" i="2" s="1"/>
  <c r="BW24" i="2" s="1"/>
  <c r="CA24" i="2" s="1"/>
  <c r="CG24" i="2" s="1"/>
  <c r="CK24" i="2" s="1"/>
  <c r="CQ24" i="2" s="1"/>
  <c r="CU24" i="2" s="1"/>
  <c r="DA24" i="2" s="1"/>
  <c r="DE24" i="2" s="1"/>
  <c r="N23" i="2"/>
  <c r="T23" i="2" s="1"/>
  <c r="X23" i="2" s="1"/>
  <c r="AD23" i="2" s="1"/>
  <c r="AH23" i="2" s="1"/>
  <c r="AN23" i="2" s="1"/>
  <c r="AR23" i="2" s="1"/>
  <c r="AX23" i="2" s="1"/>
  <c r="BB23" i="2" s="1"/>
  <c r="BH23" i="2" s="1"/>
  <c r="BL23" i="2" s="1"/>
  <c r="BR23" i="2" s="1"/>
  <c r="BV23" i="2" s="1"/>
  <c r="CB23" i="2" s="1"/>
  <c r="CF23" i="2" s="1"/>
  <c r="CL23" i="2" s="1"/>
  <c r="CP23" i="2" s="1"/>
  <c r="CV23" i="2" s="1"/>
  <c r="CZ23" i="2" s="1"/>
  <c r="I23" i="2"/>
  <c r="O23" i="2" s="1"/>
  <c r="S23" i="2" s="1"/>
  <c r="Y23" i="2" s="1"/>
  <c r="AC23" i="2" s="1"/>
  <c r="AI23" i="2" s="1"/>
  <c r="AM23" i="2" s="1"/>
  <c r="AS23" i="2" s="1"/>
  <c r="AW23" i="2" s="1"/>
  <c r="BC23" i="2" s="1"/>
  <c r="BG23" i="2" s="1"/>
  <c r="BM23" i="2" s="1"/>
  <c r="BQ23" i="2" s="1"/>
  <c r="BW23" i="2" s="1"/>
  <c r="CA23" i="2" s="1"/>
  <c r="CG23" i="2" s="1"/>
  <c r="CK23" i="2" s="1"/>
  <c r="CQ23" i="2" s="1"/>
  <c r="CU23" i="2" s="1"/>
  <c r="DA23" i="2" s="1"/>
  <c r="DE23" i="2" s="1"/>
  <c r="N22" i="2"/>
  <c r="T22" i="2" s="1"/>
  <c r="X22" i="2" s="1"/>
  <c r="AD22" i="2" s="1"/>
  <c r="AH22" i="2" s="1"/>
  <c r="AN22" i="2" s="1"/>
  <c r="AR22" i="2" s="1"/>
  <c r="AX22" i="2" s="1"/>
  <c r="BB22" i="2" s="1"/>
  <c r="BH22" i="2" s="1"/>
  <c r="BL22" i="2" s="1"/>
  <c r="BR22" i="2" s="1"/>
  <c r="BV22" i="2" s="1"/>
  <c r="CB22" i="2" s="1"/>
  <c r="CF22" i="2" s="1"/>
  <c r="CL22" i="2" s="1"/>
  <c r="CP22" i="2" s="1"/>
  <c r="CV22" i="2" s="1"/>
  <c r="CZ22" i="2" s="1"/>
  <c r="I22" i="2"/>
  <c r="O22" i="2" s="1"/>
  <c r="S22" i="2" s="1"/>
  <c r="Y22" i="2" s="1"/>
  <c r="AC22" i="2" s="1"/>
  <c r="AI22" i="2" s="1"/>
  <c r="AM22" i="2" s="1"/>
  <c r="AS22" i="2" s="1"/>
  <c r="AW22" i="2" s="1"/>
  <c r="BC22" i="2" s="1"/>
  <c r="BG22" i="2" s="1"/>
  <c r="BM22" i="2" s="1"/>
  <c r="BQ22" i="2" s="1"/>
  <c r="BW22" i="2" s="1"/>
  <c r="CA22" i="2" s="1"/>
  <c r="CG22" i="2" s="1"/>
  <c r="CK22" i="2" s="1"/>
  <c r="CQ22" i="2" s="1"/>
  <c r="CU22" i="2" s="1"/>
  <c r="DA22" i="2" s="1"/>
  <c r="DE22" i="2" s="1"/>
  <c r="N21" i="2"/>
  <c r="T21" i="2" s="1"/>
  <c r="X21" i="2" s="1"/>
  <c r="AD21" i="2" s="1"/>
  <c r="AH21" i="2" s="1"/>
  <c r="AN21" i="2" s="1"/>
  <c r="AR21" i="2" s="1"/>
  <c r="AX21" i="2" s="1"/>
  <c r="BB21" i="2" s="1"/>
  <c r="BH21" i="2" s="1"/>
  <c r="BL21" i="2" s="1"/>
  <c r="BR21" i="2" s="1"/>
  <c r="BV21" i="2" s="1"/>
  <c r="CB21" i="2" s="1"/>
  <c r="CF21" i="2" s="1"/>
  <c r="CL21" i="2" s="1"/>
  <c r="CP21" i="2" s="1"/>
  <c r="CV21" i="2" s="1"/>
  <c r="CZ21" i="2" s="1"/>
  <c r="I21" i="2"/>
  <c r="O21" i="2" s="1"/>
  <c r="S21" i="2" s="1"/>
  <c r="Y21" i="2" s="1"/>
  <c r="AC21" i="2" s="1"/>
  <c r="AI21" i="2" s="1"/>
  <c r="AM21" i="2" s="1"/>
  <c r="AS21" i="2" s="1"/>
  <c r="AW21" i="2" s="1"/>
  <c r="BC21" i="2" s="1"/>
  <c r="BG21" i="2" s="1"/>
  <c r="BM21" i="2" s="1"/>
  <c r="BQ21" i="2" s="1"/>
  <c r="BW21" i="2" s="1"/>
  <c r="CA21" i="2" s="1"/>
  <c r="CG21" i="2" s="1"/>
  <c r="CK21" i="2" s="1"/>
  <c r="CQ21" i="2" s="1"/>
  <c r="CU21" i="2" s="1"/>
  <c r="DA21" i="2" s="1"/>
  <c r="DE21" i="2" s="1"/>
  <c r="N20" i="2"/>
  <c r="T20" i="2" s="1"/>
  <c r="X20" i="2" s="1"/>
  <c r="AD20" i="2" s="1"/>
  <c r="AH20" i="2" s="1"/>
  <c r="AN20" i="2" s="1"/>
  <c r="AR20" i="2" s="1"/>
  <c r="AX20" i="2" s="1"/>
  <c r="BB20" i="2" s="1"/>
  <c r="BH20" i="2" s="1"/>
  <c r="BL20" i="2" s="1"/>
  <c r="BR20" i="2" s="1"/>
  <c r="BV20" i="2" s="1"/>
  <c r="CB20" i="2" s="1"/>
  <c r="CF20" i="2" s="1"/>
  <c r="CL20" i="2" s="1"/>
  <c r="CP20" i="2" s="1"/>
  <c r="CV20" i="2" s="1"/>
  <c r="CZ20" i="2" s="1"/>
  <c r="I20" i="2"/>
  <c r="O20" i="2" s="1"/>
  <c r="S20" i="2" s="1"/>
  <c r="Y20" i="2" s="1"/>
  <c r="AC20" i="2" s="1"/>
  <c r="AI20" i="2" s="1"/>
  <c r="AM20" i="2" s="1"/>
  <c r="AS20" i="2" s="1"/>
  <c r="AW20" i="2" s="1"/>
  <c r="BC20" i="2" s="1"/>
  <c r="BG20" i="2" s="1"/>
  <c r="BM20" i="2" s="1"/>
  <c r="BQ20" i="2" s="1"/>
  <c r="BW20" i="2" s="1"/>
  <c r="CA20" i="2" s="1"/>
  <c r="CG20" i="2" s="1"/>
  <c r="CK20" i="2" s="1"/>
  <c r="CQ20" i="2" s="1"/>
  <c r="CU20" i="2" s="1"/>
  <c r="DA20" i="2" s="1"/>
  <c r="DE20" i="2" s="1"/>
  <c r="N18" i="2"/>
  <c r="T18" i="2" s="1"/>
  <c r="X18" i="2" s="1"/>
  <c r="AD18" i="2" s="1"/>
  <c r="I18" i="2"/>
  <c r="O18" i="2" s="1"/>
  <c r="S18" i="2" s="1"/>
  <c r="Y18" i="2" s="1"/>
  <c r="N17" i="2"/>
  <c r="T17" i="2" s="1"/>
  <c r="X17" i="2" s="1"/>
  <c r="AD17" i="2" s="1"/>
  <c r="AH17" i="2" s="1"/>
  <c r="AN17" i="2" s="1"/>
  <c r="AR17" i="2" s="1"/>
  <c r="AX17" i="2" s="1"/>
  <c r="BB17" i="2" s="1"/>
  <c r="BH17" i="2" s="1"/>
  <c r="BL17" i="2" s="1"/>
  <c r="BR17" i="2" s="1"/>
  <c r="BV17" i="2" s="1"/>
  <c r="CB17" i="2" s="1"/>
  <c r="CF17" i="2" s="1"/>
  <c r="CL17" i="2" s="1"/>
  <c r="CP17" i="2" s="1"/>
  <c r="CV17" i="2" s="1"/>
  <c r="CZ17" i="2" s="1"/>
  <c r="I17" i="2"/>
  <c r="O17" i="2" s="1"/>
  <c r="S17" i="2" s="1"/>
  <c r="Y17" i="2" s="1"/>
  <c r="AC17" i="2" s="1"/>
  <c r="AI17" i="2" s="1"/>
  <c r="AM17" i="2" s="1"/>
  <c r="AS17" i="2" s="1"/>
  <c r="AW17" i="2" s="1"/>
  <c r="BC17" i="2" s="1"/>
  <c r="BG17" i="2" s="1"/>
  <c r="BM17" i="2" s="1"/>
  <c r="BQ17" i="2" s="1"/>
  <c r="BW17" i="2" s="1"/>
  <c r="CA17" i="2" s="1"/>
  <c r="CG17" i="2" s="1"/>
  <c r="CK17" i="2" s="1"/>
  <c r="CQ17" i="2" s="1"/>
  <c r="CU17" i="2" s="1"/>
  <c r="N16" i="2"/>
  <c r="T16" i="2" s="1"/>
  <c r="X16" i="2" s="1"/>
  <c r="AD16" i="2" s="1"/>
  <c r="AH16" i="2" s="1"/>
  <c r="AN16" i="2" s="1"/>
  <c r="AR16" i="2" s="1"/>
  <c r="AX16" i="2" s="1"/>
  <c r="BB16" i="2" s="1"/>
  <c r="BH16" i="2" s="1"/>
  <c r="BL16" i="2" s="1"/>
  <c r="BR16" i="2" s="1"/>
  <c r="BV16" i="2" s="1"/>
  <c r="CB16" i="2" s="1"/>
  <c r="CF16" i="2" s="1"/>
  <c r="CL16" i="2" s="1"/>
  <c r="CP16" i="2" s="1"/>
  <c r="CV16" i="2" s="1"/>
  <c r="CZ16" i="2" s="1"/>
  <c r="I16" i="2"/>
  <c r="O16" i="2" s="1"/>
  <c r="S16" i="2" s="1"/>
  <c r="Y16" i="2" s="1"/>
  <c r="AC16" i="2" s="1"/>
  <c r="AI16" i="2" s="1"/>
  <c r="AM16" i="2" s="1"/>
  <c r="AS16" i="2" s="1"/>
  <c r="AW16" i="2" s="1"/>
  <c r="BC16" i="2" s="1"/>
  <c r="BG16" i="2" s="1"/>
  <c r="BM16" i="2" s="1"/>
  <c r="BQ16" i="2" s="1"/>
  <c r="BW16" i="2" s="1"/>
  <c r="CA16" i="2" s="1"/>
  <c r="CG16" i="2" s="1"/>
  <c r="CK16" i="2" s="1"/>
  <c r="CQ16" i="2" s="1"/>
  <c r="CU16" i="2" s="1"/>
  <c r="DA16" i="2" s="1"/>
  <c r="DE16" i="2" s="1"/>
  <c r="N15" i="2"/>
  <c r="T15" i="2" s="1"/>
  <c r="X15" i="2" s="1"/>
  <c r="AD15" i="2" s="1"/>
  <c r="AH15" i="2" s="1"/>
  <c r="AN15" i="2" s="1"/>
  <c r="AR15" i="2" s="1"/>
  <c r="AX15" i="2" s="1"/>
  <c r="BB15" i="2" s="1"/>
  <c r="BH15" i="2" s="1"/>
  <c r="BL15" i="2" s="1"/>
  <c r="BR15" i="2" s="1"/>
  <c r="BV15" i="2" s="1"/>
  <c r="CB15" i="2" s="1"/>
  <c r="CF15" i="2" s="1"/>
  <c r="CL15" i="2" s="1"/>
  <c r="CP15" i="2" s="1"/>
  <c r="CV15" i="2" s="1"/>
  <c r="CZ15" i="2" s="1"/>
  <c r="I15" i="2"/>
  <c r="O15" i="2" s="1"/>
  <c r="S15" i="2" s="1"/>
  <c r="Y15" i="2" s="1"/>
  <c r="AC15" i="2" s="1"/>
  <c r="AI15" i="2" s="1"/>
  <c r="AM15" i="2" s="1"/>
  <c r="AS15" i="2" s="1"/>
  <c r="AW15" i="2" s="1"/>
  <c r="BC15" i="2" s="1"/>
  <c r="BG15" i="2" s="1"/>
  <c r="BM15" i="2" s="1"/>
  <c r="BQ15" i="2" s="1"/>
  <c r="BW15" i="2" s="1"/>
  <c r="CA15" i="2" s="1"/>
  <c r="CG15" i="2" s="1"/>
  <c r="CK15" i="2" s="1"/>
  <c r="CQ15" i="2" s="1"/>
  <c r="CU15" i="2" s="1"/>
  <c r="DA15" i="2" s="1"/>
  <c r="DE15" i="2" s="1"/>
  <c r="N14" i="2"/>
  <c r="T14" i="2" s="1"/>
  <c r="X14" i="2" s="1"/>
  <c r="AD14" i="2" s="1"/>
  <c r="AH14" i="2" s="1"/>
  <c r="AN14" i="2" s="1"/>
  <c r="AR14" i="2" s="1"/>
  <c r="AX14" i="2" s="1"/>
  <c r="BB14" i="2" s="1"/>
  <c r="BH14" i="2" s="1"/>
  <c r="BL14" i="2" s="1"/>
  <c r="BR14" i="2" s="1"/>
  <c r="BV14" i="2" s="1"/>
  <c r="CB14" i="2" s="1"/>
  <c r="CF14" i="2" s="1"/>
  <c r="CL14" i="2" s="1"/>
  <c r="CP14" i="2" s="1"/>
  <c r="CV14" i="2" s="1"/>
  <c r="CZ14" i="2" s="1"/>
  <c r="I14" i="2"/>
  <c r="O14" i="2" s="1"/>
  <c r="S14" i="2" s="1"/>
  <c r="Y14" i="2" s="1"/>
  <c r="AC14" i="2" s="1"/>
  <c r="AI14" i="2" s="1"/>
  <c r="AM14" i="2" s="1"/>
  <c r="AS14" i="2" s="1"/>
  <c r="AW14" i="2" s="1"/>
  <c r="BC14" i="2" s="1"/>
  <c r="BG14" i="2" s="1"/>
  <c r="BM14" i="2" s="1"/>
  <c r="BQ14" i="2" s="1"/>
  <c r="BW14" i="2" s="1"/>
  <c r="CA14" i="2" s="1"/>
  <c r="CG14" i="2" s="1"/>
  <c r="CK14" i="2" s="1"/>
  <c r="CQ14" i="2" s="1"/>
  <c r="CU14" i="2" s="1"/>
  <c r="DA14" i="2" s="1"/>
  <c r="DE14" i="2" s="1"/>
  <c r="N13" i="2"/>
  <c r="T13" i="2" s="1"/>
  <c r="X13" i="2" s="1"/>
  <c r="AD13" i="2" s="1"/>
  <c r="AH13" i="2" s="1"/>
  <c r="AN13" i="2" s="1"/>
  <c r="AR13" i="2" s="1"/>
  <c r="AX13" i="2" s="1"/>
  <c r="BB13" i="2" s="1"/>
  <c r="BH13" i="2" s="1"/>
  <c r="BL13" i="2" s="1"/>
  <c r="BR13" i="2" s="1"/>
  <c r="BV13" i="2" s="1"/>
  <c r="CB13" i="2" s="1"/>
  <c r="CF13" i="2" s="1"/>
  <c r="CL13" i="2" s="1"/>
  <c r="CP13" i="2" s="1"/>
  <c r="CV13" i="2" s="1"/>
  <c r="CZ13" i="2" s="1"/>
  <c r="I13" i="2"/>
  <c r="O13" i="2" s="1"/>
  <c r="S13" i="2" s="1"/>
  <c r="Y13" i="2" s="1"/>
  <c r="AC13" i="2" s="1"/>
  <c r="AI13" i="2" s="1"/>
  <c r="AM13" i="2" s="1"/>
  <c r="AS13" i="2" s="1"/>
  <c r="AW13" i="2" s="1"/>
  <c r="BC13" i="2" s="1"/>
  <c r="BG13" i="2" s="1"/>
  <c r="BM13" i="2" s="1"/>
  <c r="BQ13" i="2" s="1"/>
  <c r="BW13" i="2" s="1"/>
  <c r="CA13" i="2" s="1"/>
  <c r="CG13" i="2" s="1"/>
  <c r="CK13" i="2" s="1"/>
  <c r="CQ13" i="2" s="1"/>
  <c r="CU13" i="2" s="1"/>
  <c r="DA13" i="2" s="1"/>
  <c r="N12" i="2"/>
  <c r="T12" i="2" s="1"/>
  <c r="X12" i="2" s="1"/>
  <c r="AD12" i="2" s="1"/>
  <c r="AH12" i="2" s="1"/>
  <c r="AN12" i="2" s="1"/>
  <c r="AR12" i="2" s="1"/>
  <c r="AX12" i="2" s="1"/>
  <c r="BB12" i="2" s="1"/>
  <c r="BH12" i="2" s="1"/>
  <c r="BL12" i="2" s="1"/>
  <c r="BR12" i="2" s="1"/>
  <c r="BV12" i="2" s="1"/>
  <c r="CB12" i="2" s="1"/>
  <c r="CF12" i="2" s="1"/>
  <c r="CL12" i="2" s="1"/>
  <c r="CP12" i="2" s="1"/>
  <c r="CV12" i="2" s="1"/>
  <c r="CZ12" i="2" s="1"/>
  <c r="I12" i="2"/>
  <c r="O12" i="2" s="1"/>
  <c r="S12" i="2" s="1"/>
  <c r="Y12" i="2" s="1"/>
  <c r="AC12" i="2" s="1"/>
  <c r="AI12" i="2" s="1"/>
  <c r="AM12" i="2" s="1"/>
  <c r="AS12" i="2" s="1"/>
  <c r="AW12" i="2" s="1"/>
  <c r="BC12" i="2" s="1"/>
  <c r="BG12" i="2" s="1"/>
  <c r="BM12" i="2" s="1"/>
  <c r="BQ12" i="2" s="1"/>
  <c r="BW12" i="2" s="1"/>
  <c r="CA12" i="2" s="1"/>
  <c r="CG12" i="2" s="1"/>
  <c r="CK12" i="2" s="1"/>
  <c r="CQ12" i="2" s="1"/>
  <c r="CU12" i="2" s="1"/>
  <c r="DA12" i="2" s="1"/>
  <c r="DE12" i="2" s="1"/>
  <c r="N11" i="2"/>
  <c r="T11" i="2" s="1"/>
  <c r="I11" i="2"/>
  <c r="O11" i="2" s="1"/>
  <c r="S11" i="2" s="1"/>
  <c r="Y11" i="2" s="1"/>
  <c r="AC11" i="2" s="1"/>
  <c r="AI11" i="2" s="1"/>
  <c r="AM11" i="2" s="1"/>
  <c r="AS11" i="2" s="1"/>
  <c r="AW11" i="2" s="1"/>
  <c r="BC11" i="2" s="1"/>
  <c r="BG11" i="2" s="1"/>
  <c r="BM11" i="2" s="1"/>
  <c r="BQ11" i="2" s="1"/>
  <c r="BW11" i="2" s="1"/>
  <c r="CA11" i="2" s="1"/>
  <c r="CG11" i="2" s="1"/>
  <c r="CK11" i="2" s="1"/>
  <c r="CQ11" i="2" s="1"/>
  <c r="CU11" i="2" s="1"/>
  <c r="N10" i="2"/>
  <c r="I10" i="2"/>
  <c r="N7" i="2"/>
  <c r="L7" i="2"/>
  <c r="M7" i="2" s="1"/>
  <c r="J7" i="2"/>
  <c r="DE13" i="2" l="1"/>
  <c r="DA17" i="2"/>
  <c r="DE17" i="2" s="1"/>
  <c r="DF23" i="2"/>
  <c r="DJ23" i="2" s="1"/>
  <c r="DM23" i="2" s="1"/>
  <c r="DN23" i="2" s="1"/>
  <c r="DF14" i="2"/>
  <c r="DF24" i="2"/>
  <c r="DJ24" i="2" s="1"/>
  <c r="DM24" i="2" s="1"/>
  <c r="DN24" i="2" s="1"/>
  <c r="DF17" i="2"/>
  <c r="DJ17" i="2" s="1"/>
  <c r="DM17" i="2" s="1"/>
  <c r="DF12" i="2"/>
  <c r="DF15" i="2"/>
  <c r="DJ15" i="2" s="1"/>
  <c r="DM15" i="2" s="1"/>
  <c r="DN15" i="2" s="1"/>
  <c r="DF22" i="2"/>
  <c r="DJ22" i="2" s="1"/>
  <c r="DM22" i="2" s="1"/>
  <c r="DN22" i="2" s="1"/>
  <c r="DF20" i="2"/>
  <c r="DJ20" i="2" s="1"/>
  <c r="DM20" i="2" s="1"/>
  <c r="DN20" i="2" s="1"/>
  <c r="DA11" i="2"/>
  <c r="DE11" i="2" s="1"/>
  <c r="DF29" i="2"/>
  <c r="DF13" i="2"/>
  <c r="DJ13" i="2" s="1"/>
  <c r="DM13" i="2" s="1"/>
  <c r="DF16" i="2"/>
  <c r="DJ16" i="2" s="1"/>
  <c r="DM16" i="2" s="1"/>
  <c r="DN16" i="2" s="1"/>
  <c r="DF21" i="2"/>
  <c r="DJ21" i="2" s="1"/>
  <c r="DM21" i="2" s="1"/>
  <c r="DN21" i="2" s="1"/>
  <c r="CZ28" i="2"/>
  <c r="O10" i="2"/>
  <c r="O26" i="2" s="1"/>
  <c r="O32" i="2" s="1"/>
  <c r="I26" i="2"/>
  <c r="I32" i="2" s="1"/>
  <c r="T10" i="2"/>
  <c r="N26" i="2"/>
  <c r="N32" i="2" s="1"/>
  <c r="AC18" i="2"/>
  <c r="AI18" i="2" s="1"/>
  <c r="X11" i="2"/>
  <c r="AD11" i="2" s="1"/>
  <c r="AH11" i="2" s="1"/>
  <c r="AN11" i="2" s="1"/>
  <c r="AR11" i="2" s="1"/>
  <c r="AX11" i="2" s="1"/>
  <c r="BB11" i="2" s="1"/>
  <c r="BH11" i="2" s="1"/>
  <c r="BL11" i="2" s="1"/>
  <c r="BR11" i="2" s="1"/>
  <c r="BV11" i="2" s="1"/>
  <c r="CB11" i="2" s="1"/>
  <c r="CF11" i="2" s="1"/>
  <c r="CL11" i="2" s="1"/>
  <c r="CP11" i="2" s="1"/>
  <c r="CV11" i="2" s="1"/>
  <c r="CZ11" i="2" s="1"/>
  <c r="DF11" i="2" s="1"/>
  <c r="AH18" i="2"/>
  <c r="AN18" i="2" s="1"/>
  <c r="DN13" i="2" l="1"/>
  <c r="DJ12" i="2"/>
  <c r="DM12" i="2" s="1"/>
  <c r="DN12" i="2" s="1"/>
  <c r="DJ14" i="2"/>
  <c r="DM14" i="2" s="1"/>
  <c r="DN14" i="2" s="1"/>
  <c r="DN17" i="2"/>
  <c r="DJ29" i="2"/>
  <c r="DM29" i="2" s="1"/>
  <c r="DN29" i="2" s="1"/>
  <c r="DJ11" i="2"/>
  <c r="DM11" i="2" s="1"/>
  <c r="DN11" i="2" s="1"/>
  <c r="S10" i="2"/>
  <c r="Y10" i="2" s="1"/>
  <c r="AC10" i="2" s="1"/>
  <c r="DF28" i="2"/>
  <c r="DJ28" i="2" s="1"/>
  <c r="DM28" i="2" s="1"/>
  <c r="DN28" i="2" s="1"/>
  <c r="X10" i="2"/>
  <c r="T26" i="2"/>
  <c r="T32" i="2" s="1"/>
  <c r="AM18" i="2"/>
  <c r="AS18" i="2" s="1"/>
  <c r="AR18" i="2"/>
  <c r="AX18" i="2" s="1"/>
  <c r="S26" i="2" l="1"/>
  <c r="S32" i="2" s="1"/>
  <c r="Y26" i="2"/>
  <c r="Y32" i="2" s="1"/>
  <c r="AI10" i="2"/>
  <c r="AM10" i="2" s="1"/>
  <c r="AC26" i="2"/>
  <c r="AC32" i="2" s="1"/>
  <c r="AD10" i="2"/>
  <c r="X26" i="2"/>
  <c r="X32" i="2" s="1"/>
  <c r="AW18" i="2"/>
  <c r="BC18" i="2" s="1"/>
  <c r="BB18" i="2"/>
  <c r="BH18" i="2" s="1"/>
  <c r="AD26" i="2" l="1"/>
  <c r="AD32" i="2" s="1"/>
  <c r="AH10" i="2"/>
  <c r="AI26" i="2"/>
  <c r="AI32" i="2" s="1"/>
  <c r="AS10" i="2"/>
  <c r="AS26" i="2" s="1"/>
  <c r="AS32" i="2" s="1"/>
  <c r="AM26" i="2"/>
  <c r="AM32" i="2" s="1"/>
  <c r="BL18" i="2"/>
  <c r="BR18" i="2" s="1"/>
  <c r="BG18" i="2"/>
  <c r="BM18" i="2" s="1"/>
  <c r="AW10" i="2" l="1"/>
  <c r="BC10" i="2" s="1"/>
  <c r="BG10" i="2" s="1"/>
  <c r="AW26" i="2"/>
  <c r="AW32" i="2" s="1"/>
  <c r="AN10" i="2"/>
  <c r="AH26" i="2"/>
  <c r="AH32" i="2" s="1"/>
  <c r="BV18" i="2"/>
  <c r="CB18" i="2" s="1"/>
  <c r="BQ18" i="2"/>
  <c r="BW18" i="2" s="1"/>
  <c r="AN26" i="2" l="1"/>
  <c r="AN32" i="2" s="1"/>
  <c r="AR10" i="2"/>
  <c r="BM10" i="2"/>
  <c r="BM26" i="2" s="1"/>
  <c r="BM32" i="2" s="1"/>
  <c r="BG26" i="2"/>
  <c r="BG32" i="2" s="1"/>
  <c r="BC26" i="2"/>
  <c r="BC32" i="2" s="1"/>
  <c r="CA18" i="2"/>
  <c r="CG18" i="2" s="1"/>
  <c r="CF18" i="2"/>
  <c r="CL18" i="2" s="1"/>
  <c r="BQ10" i="2" l="1"/>
  <c r="AX10" i="2"/>
  <c r="AR26" i="2"/>
  <c r="AR32" i="2" s="1"/>
  <c r="BW10" i="2"/>
  <c r="BQ26" i="2"/>
  <c r="BQ32" i="2" s="1"/>
  <c r="CK18" i="2"/>
  <c r="CQ18" i="2" s="1"/>
  <c r="CP18" i="2"/>
  <c r="CV18" i="2" s="1"/>
  <c r="BW26" i="2" l="1"/>
  <c r="BW32" i="2" s="1"/>
  <c r="AX26" i="2"/>
  <c r="AX32" i="2" s="1"/>
  <c r="BB10" i="2"/>
  <c r="CA10" i="2"/>
  <c r="CU18" i="2"/>
  <c r="DA18" i="2" s="1"/>
  <c r="DE18" i="2" s="1"/>
  <c r="CZ18" i="2"/>
  <c r="DF18" i="2" l="1"/>
  <c r="DJ18" i="2" s="1"/>
  <c r="DM18" i="2" s="1"/>
  <c r="DN18" i="2" s="1"/>
  <c r="BH10" i="2"/>
  <c r="BB26" i="2"/>
  <c r="BB32" i="2" s="1"/>
  <c r="CG10" i="2"/>
  <c r="CA26" i="2"/>
  <c r="CA32" i="2" s="1"/>
  <c r="CG26" i="2" l="1"/>
  <c r="CG32" i="2" s="1"/>
  <c r="CK10" i="2"/>
  <c r="BH26" i="2"/>
  <c r="BH32" i="2" s="1"/>
  <c r="BL10" i="2"/>
  <c r="BR10" i="2" l="1"/>
  <c r="BL26" i="2"/>
  <c r="BL32" i="2" s="1"/>
  <c r="CQ10" i="2"/>
  <c r="CK26" i="2"/>
  <c r="CK32" i="2" s="1"/>
  <c r="CQ26" i="2" l="1"/>
  <c r="CQ32" i="2" s="1"/>
  <c r="CU10" i="2"/>
  <c r="DA10" i="2" s="1"/>
  <c r="BR26" i="2"/>
  <c r="BR32" i="2" s="1"/>
  <c r="BV10" i="2"/>
  <c r="DE10" i="2" l="1"/>
  <c r="DA26" i="2"/>
  <c r="DA32" i="2" s="1"/>
  <c r="CB10" i="2"/>
  <c r="BV26" i="2"/>
  <c r="BV32" i="2" s="1"/>
  <c r="CU26" i="2"/>
  <c r="CU32" i="2" s="1"/>
  <c r="DE26" i="2" l="1"/>
  <c r="DE32" i="2" s="1"/>
  <c r="DG10" i="2"/>
  <c r="DG26" i="2" s="1"/>
  <c r="DG32" i="2" s="1"/>
  <c r="DL10" i="2"/>
  <c r="CB26" i="2"/>
  <c r="CB32" i="2" s="1"/>
  <c r="CF10" i="2"/>
  <c r="CL10" i="2" l="1"/>
  <c r="CF26" i="2"/>
  <c r="CF32" i="2" s="1"/>
  <c r="DL26" i="2"/>
  <c r="DL32" i="2" s="1"/>
  <c r="CL26" i="2" l="1"/>
  <c r="CL32" i="2" s="1"/>
  <c r="CP10" i="2"/>
  <c r="CV10" i="2" l="1"/>
  <c r="CP26" i="2"/>
  <c r="CP32" i="2" s="1"/>
  <c r="CV26" i="2" l="1"/>
  <c r="CV32" i="2" s="1"/>
  <c r="CZ10" i="2"/>
  <c r="DF10" i="2" s="1"/>
  <c r="DJ10" i="2" l="1"/>
  <c r="DF26" i="2"/>
  <c r="DF32" i="2" s="1"/>
  <c r="CZ26" i="2"/>
  <c r="CZ32" i="2" s="1"/>
  <c r="DJ26" i="2" l="1"/>
  <c r="DJ32" i="2" s="1"/>
  <c r="DM10" i="2"/>
  <c r="DN10" i="2" s="1"/>
  <c r="DN26" i="2" s="1"/>
  <c r="DN32" i="2" s="1"/>
  <c r="DN52" i="2" s="1"/>
  <c r="DM26" i="2" l="1"/>
  <c r="DM32" i="2" s="1"/>
</calcChain>
</file>

<file path=xl/sharedStrings.xml><?xml version="1.0" encoding="utf-8"?>
<sst xmlns="http://schemas.openxmlformats.org/spreadsheetml/2006/main" count="418" uniqueCount="99">
  <si>
    <t>Opening</t>
  </si>
  <si>
    <t>Principal</t>
  </si>
  <si>
    <t>Amounts as</t>
  </si>
  <si>
    <t>of Jan 1, 2020</t>
  </si>
  <si>
    <t>Transactions</t>
  </si>
  <si>
    <t>during 2020</t>
  </si>
  <si>
    <t>OEB-Approved</t>
  </si>
  <si>
    <t>Disposition</t>
  </si>
  <si>
    <t>Adjustments</t>
  </si>
  <si>
    <t>Closing</t>
  </si>
  <si>
    <t>Balance as</t>
  </si>
  <si>
    <t>of Dec 31, 2020</t>
  </si>
  <si>
    <t>DR / (CR)</t>
  </si>
  <si>
    <t>Interest</t>
  </si>
  <si>
    <t>Jan 1 to Dec 31</t>
  </si>
  <si>
    <t>Account Descriptions</t>
  </si>
  <si>
    <t>Account</t>
  </si>
  <si>
    <t>Number</t>
  </si>
  <si>
    <t>of Jan 1, 2019</t>
  </si>
  <si>
    <t>during 2019</t>
  </si>
  <si>
    <t>of Dec 31, 2019</t>
  </si>
  <si>
    <t>of Jan 1, 2012</t>
  </si>
  <si>
    <t>during 2012</t>
  </si>
  <si>
    <t>of Dec 31, 2012</t>
  </si>
  <si>
    <t>of Jan 1, 2013</t>
  </si>
  <si>
    <t>during 2013</t>
  </si>
  <si>
    <t>of Dec 31, 2013</t>
  </si>
  <si>
    <t>of Jan 1, 2014</t>
  </si>
  <si>
    <t>during 2014</t>
  </si>
  <si>
    <t>of Dec 31, 2014</t>
  </si>
  <si>
    <t>of Jan 1, 2015</t>
  </si>
  <si>
    <t>during 2015</t>
  </si>
  <si>
    <t>of Dec 31, 2015</t>
  </si>
  <si>
    <t>of Jan 1, 2016</t>
  </si>
  <si>
    <t>during 2016</t>
  </si>
  <si>
    <t>of Dec 31, 2016</t>
  </si>
  <si>
    <t>of Jan 1, 2017</t>
  </si>
  <si>
    <t>during 2017</t>
  </si>
  <si>
    <t>of Dec 31, 2017</t>
  </si>
  <si>
    <t>of Jan 1, 2018</t>
  </si>
  <si>
    <t>during 2018</t>
  </si>
  <si>
    <t>of Dec 31, 2018</t>
  </si>
  <si>
    <t>of Jan 1, 2021</t>
  </si>
  <si>
    <t>during 2021</t>
  </si>
  <si>
    <t>of Dec 31, 2021</t>
  </si>
  <si>
    <t>during 2022</t>
  </si>
  <si>
    <t>Projected interest from</t>
  </si>
  <si>
    <t>on Dec 31, 2021  balance</t>
  </si>
  <si>
    <t>adjusted for disposition</t>
  </si>
  <si>
    <t>Jan 1, 2023 to Apr 30, 2023</t>
  </si>
  <si>
    <t>Total</t>
  </si>
  <si>
    <t>interest</t>
  </si>
  <si>
    <t xml:space="preserve">Total </t>
  </si>
  <si>
    <t>Claim</t>
  </si>
  <si>
    <t>Group 2 Accounts</t>
  </si>
  <si>
    <t>Pole Attachment Revenue Variance</t>
  </si>
  <si>
    <t>Retail Service Charge Incremental Revenue</t>
  </si>
  <si>
    <t>Customer Choice Initiative Costs</t>
  </si>
  <si>
    <t>OEB Cost Assessments</t>
  </si>
  <si>
    <t>IFRS Transition Costs</t>
  </si>
  <si>
    <t>Other Regulatory Assets - Sub-account - Other</t>
  </si>
  <si>
    <t>Misc. Deferred Debits</t>
  </si>
  <si>
    <t>Extra-Ordinary Event Costs</t>
  </si>
  <si>
    <t>Deferred Rate Impact Amounts</t>
  </si>
  <si>
    <t>RSVA - One-time</t>
  </si>
  <si>
    <t>Other Deferred Credits</t>
  </si>
  <si>
    <t>Retail Cost Variance Account - Retail</t>
  </si>
  <si>
    <t>Pension &amp; OPEB Forecast Accrual versus Actual Cash Payment Differential Carrying Charges</t>
  </si>
  <si>
    <t>Retail Cost Variance Account - STR</t>
  </si>
  <si>
    <t>Group 2 Sub-Total</t>
  </si>
  <si>
    <t>PILs and Tax Variance for 2006 and Subsequent Years                                                                          (excludes sub-account and contra account below)</t>
  </si>
  <si>
    <t>PILs and Tax Variance for 2006 and Subsequent Years- Sub-account CCA Changes</t>
  </si>
  <si>
    <t>LRAM Variance Account</t>
  </si>
  <si>
    <t>Total including Account 1592 and 1568</t>
  </si>
  <si>
    <t>Renewable Generation Connection Capital Deferral Account</t>
  </si>
  <si>
    <t>Renewable Generation Connection OM&amp;A Deferral Account</t>
  </si>
  <si>
    <t xml:space="preserve">Renewable Generation Connection Funding Adder Deferral Account </t>
  </si>
  <si>
    <t>Smart Grid Capital Deferral Account</t>
  </si>
  <si>
    <t>Smart Grid OM&amp;A Deferral Account</t>
  </si>
  <si>
    <t>Smart Grid Funding Adder Deferral Account</t>
  </si>
  <si>
    <t>Smart Meter Capital and Recovery Offset Variance - Sub-Account - Stranded Meter Costs</t>
  </si>
  <si>
    <t>IFRS-CGAAP Transition PP&amp;E Amounts Balance + Return Component</t>
  </si>
  <si>
    <t>Accounting Changes Under CGAAP Balance + Return Component</t>
  </si>
  <si>
    <t>Pension &amp; OPEB Forecast Accrual versus Actual Cash Payment Differential</t>
  </si>
  <si>
    <t>Pension &amp; OPEB Forecast Accrual versus Actual Cash Payment Differential Contra Account</t>
  </si>
  <si>
    <t>Smart Meter Capital and Recovery Offset Variance - Sub-Account - Capital</t>
  </si>
  <si>
    <t>Smart Meter Capital and Recovery Offset Variance - Sub-Account - Recoveries</t>
  </si>
  <si>
    <t>Smart Meter OM&amp;A Variance</t>
  </si>
  <si>
    <t>Meter Cost Deferral Account (MIST Meters)</t>
  </si>
  <si>
    <t>DVA - Carrying Charge Rate</t>
  </si>
  <si>
    <t>CWIP - Carrying Charge Rate</t>
  </si>
  <si>
    <t>of Jan 1, 2022</t>
  </si>
  <si>
    <t>of Dec 31, 2022</t>
  </si>
  <si>
    <t>Projected</t>
  </si>
  <si>
    <t>2022 Q1 actual =</t>
  </si>
  <si>
    <t>2022 Q2 actual =</t>
  </si>
  <si>
    <t>2022 Q4 estimate =</t>
  </si>
  <si>
    <t>Total Group 2 Balance - requested for disposition</t>
  </si>
  <si>
    <t>2022 Q3 actual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</si>
</sst>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1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1" xfId="1" applyNumberFormat="1" applyFont="1" applyBorder="1"/>
    <xf numFmtId="164" fontId="0" fillId="0" borderId="11" xfId="1" applyNumberFormat="1" applyFont="1" applyBorder="1"/>
    <xf numFmtId="0" fontId="2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0" xfId="1" applyNumberFormat="1" applyFont="1" applyFill="1" applyBorder="1"/>
    <xf numFmtId="165" fontId="0" fillId="0" borderId="8" xfId="2" applyNumberFormat="1" applyFont="1" applyFill="1" applyBorder="1"/>
    <xf numFmtId="165" fontId="0" fillId="0" borderId="0" xfId="2" applyNumberFormat="1" applyFont="1" applyFill="1" applyBorder="1"/>
    <xf numFmtId="165" fontId="0" fillId="0" borderId="9" xfId="2" applyNumberFormat="1" applyFont="1" applyFill="1" applyBorder="1"/>
    <xf numFmtId="166" fontId="0" fillId="0" borderId="0" xfId="1" applyNumberFormat="1" applyFont="1" applyFill="1" applyBorder="1"/>
    <xf numFmtId="167" fontId="0" fillId="0" borderId="0" xfId="2" applyNumberFormat="1" applyFont="1" applyFill="1" applyBorder="1"/>
    <xf numFmtId="166" fontId="0" fillId="2" borderId="0" xfId="1" applyNumberFormat="1" applyFont="1" applyFill="1" applyBorder="1"/>
    <xf numFmtId="167" fontId="0" fillId="0" borderId="8" xfId="2" applyNumberFormat="1" applyFont="1" applyFill="1" applyBorder="1"/>
    <xf numFmtId="167" fontId="0" fillId="0" borderId="9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9" xfId="0" applyFont="1" applyBorder="1" applyAlignment="1">
      <alignment horizontal="center"/>
    </xf>
    <xf numFmtId="166" fontId="0" fillId="2" borderId="8" xfId="1" applyNumberFormat="1" applyFont="1" applyFill="1" applyBorder="1"/>
    <xf numFmtId="166" fontId="0" fillId="0" borderId="9" xfId="1" applyNumberFormat="1" applyFont="1" applyFill="1" applyBorder="1"/>
    <xf numFmtId="166" fontId="0" fillId="0" borderId="8" xfId="1" applyNumberFormat="1" applyFont="1" applyFill="1" applyBorder="1"/>
    <xf numFmtId="166" fontId="0" fillId="0" borderId="10" xfId="1" applyNumberFormat="1" applyFont="1" applyFill="1" applyBorder="1"/>
    <xf numFmtId="166" fontId="0" fillId="0" borderId="1" xfId="1" applyNumberFormat="1" applyFont="1" applyFill="1" applyBorder="1"/>
    <xf numFmtId="166" fontId="0" fillId="0" borderId="11" xfId="1" applyNumberFormat="1" applyFont="1" applyFill="1" applyBorder="1"/>
    <xf numFmtId="0" fontId="0" fillId="0" borderId="5" xfId="0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166" fontId="0" fillId="2" borderId="0" xfId="1" applyNumberFormat="1" applyFont="1" applyFill="1" applyBorder="1" applyAlignment="1">
      <alignment horizontal="right"/>
    </xf>
    <xf numFmtId="10" fontId="0" fillId="2" borderId="0" xfId="4" applyNumberFormat="1" applyFont="1" applyFill="1" applyBorder="1"/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0" fontId="0" fillId="3" borderId="0" xfId="4" applyNumberFormat="1" applyFont="1" applyFill="1" applyBorder="1"/>
    <xf numFmtId="0" fontId="6" fillId="0" borderId="8" xfId="0" applyFont="1" applyBorder="1" applyProtection="1"/>
    <xf numFmtId="0" fontId="6" fillId="0" borderId="8" xfId="0" applyFont="1" applyBorder="1" applyAlignment="1" applyProtection="1"/>
    <xf numFmtId="0" fontId="6" fillId="0" borderId="8" xfId="0" applyFont="1" applyFill="1" applyBorder="1" applyProtection="1"/>
    <xf numFmtId="164" fontId="0" fillId="0" borderId="0" xfId="1" applyNumberFormat="1" applyFont="1" applyFill="1"/>
    <xf numFmtId="0" fontId="4" fillId="0" borderId="8" xfId="0" applyFont="1" applyFill="1" applyBorder="1" applyProtection="1"/>
    <xf numFmtId="164" fontId="2" fillId="0" borderId="0" xfId="1" applyNumberFormat="1" applyFont="1" applyFill="1"/>
    <xf numFmtId="167" fontId="2" fillId="0" borderId="8" xfId="2" applyNumberFormat="1" applyFont="1" applyFill="1" applyBorder="1"/>
    <xf numFmtId="166" fontId="2" fillId="0" borderId="0" xfId="1" applyNumberFormat="1" applyFont="1" applyFill="1" applyBorder="1"/>
    <xf numFmtId="167" fontId="2" fillId="0" borderId="9" xfId="2" applyNumberFormat="1" applyFont="1" applyFill="1" applyBorder="1"/>
    <xf numFmtId="166" fontId="2" fillId="0" borderId="9" xfId="1" applyNumberFormat="1" applyFont="1" applyFill="1" applyBorder="1"/>
    <xf numFmtId="0" fontId="6" fillId="0" borderId="8" xfId="0" applyFont="1" applyBorder="1" applyAlignment="1" applyProtection="1">
      <alignment vertical="center" wrapText="1"/>
    </xf>
    <xf numFmtId="167" fontId="2" fillId="0" borderId="0" xfId="2" applyNumberFormat="1" applyFont="1" applyFill="1" applyBorder="1"/>
    <xf numFmtId="166" fontId="2" fillId="0" borderId="8" xfId="1" applyNumberFormat="1" applyFont="1" applyFill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4" borderId="9" xfId="0" applyFill="1" applyBorder="1" applyAlignment="1">
      <alignment horizontal="center"/>
    </xf>
    <xf numFmtId="43" fontId="0" fillId="0" borderId="0" xfId="1" applyNumberFormat="1" applyFont="1"/>
    <xf numFmtId="0" fontId="2" fillId="0" borderId="0" xfId="0" applyFont="1" applyBorder="1" applyAlignment="1">
      <alignment horizontal="right"/>
    </xf>
    <xf numFmtId="166" fontId="1" fillId="0" borderId="0" xfId="3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6274593</xdr:colOff>
      <xdr:row>17</xdr:row>
      <xdr:rowOff>95250</xdr:rowOff>
    </xdr:from>
    <xdr:to>
      <xdr:col>2</xdr:col>
      <xdr:colOff>0</xdr:colOff>
      <xdr:row>17</xdr:row>
      <xdr:rowOff>95250</xdr:rowOff>
    </xdr:to>
    <xdr:cxnSp macro="">
      <xdr:nvCxnSpPr>
        <xdr:cNvPr id="6" name="Straight Arrow Connector 5"/>
        <xdr:cNvCxnSpPr/>
      </xdr:nvCxnSpPr>
      <xdr:spPr>
        <a:xfrm flipH="1">
          <a:off x="6881812" y="3381375"/>
          <a:ext cx="25003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6298406</xdr:colOff>
      <xdr:row>17</xdr:row>
      <xdr:rowOff>107156</xdr:rowOff>
    </xdr:from>
    <xdr:to>
      <xdr:col>1</xdr:col>
      <xdr:colOff>6310312</xdr:colOff>
      <xdr:row>34</xdr:row>
      <xdr:rowOff>71437</xdr:rowOff>
    </xdr:to>
    <xdr:cxnSp macro="">
      <xdr:nvCxnSpPr>
        <xdr:cNvPr id="8" name="Straight Arrow Connector 7"/>
        <xdr:cNvCxnSpPr/>
      </xdr:nvCxnSpPr>
      <xdr:spPr>
        <a:xfrm>
          <a:off x="6905625" y="3393281"/>
          <a:ext cx="11906" cy="37742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6310312</xdr:colOff>
      <xdr:row>34</xdr:row>
      <xdr:rowOff>71437</xdr:rowOff>
    </xdr:from>
    <xdr:to>
      <xdr:col>2</xdr:col>
      <xdr:colOff>35718</xdr:colOff>
      <xdr:row>34</xdr:row>
      <xdr:rowOff>71437</xdr:rowOff>
    </xdr:to>
    <xdr:cxnSp macro="">
      <xdr:nvCxnSpPr>
        <xdr:cNvPr id="10" name="Straight Arrow Connector 9"/>
        <xdr:cNvCxnSpPr/>
      </xdr:nvCxnSpPr>
      <xdr:spPr>
        <a:xfrm>
          <a:off x="6917531" y="7167562"/>
          <a:ext cx="25003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O209"/>
  <sheetViews>
    <sheetView tabSelected="1" view="pageBreakPreview" zoomScale="60" zoomScaleNormal="80" workbookViewId="0">
      <selection activeCell="B8" sqref="B8"/>
    </sheetView>
  </sheetViews>
  <sheetFormatPr defaultRowHeight="15" x14ac:dyDescent="0.25"/>
  <cols>
    <col min="2" max="2" width="97.85546875" customWidth="1"/>
    <col min="3" max="3" width="9.140625" style="63"/>
    <col min="5" max="5" width="13.85546875" bestFit="1" customWidth="1"/>
    <col min="6" max="6" width="13.7109375" bestFit="1" customWidth="1"/>
    <col min="7" max="7" width="15" bestFit="1" customWidth="1"/>
    <col min="8" max="8" width="13.42578125" bestFit="1" customWidth="1"/>
    <col min="9" max="9" width="15.5703125" bestFit="1" customWidth="1"/>
    <col min="10" max="10" width="13.85546875" bestFit="1" customWidth="1"/>
    <col min="11" max="11" width="15.5703125" bestFit="1" customWidth="1"/>
    <col min="12" max="12" width="15" bestFit="1" customWidth="1"/>
    <col min="13" max="13" width="13.42578125" bestFit="1" customWidth="1"/>
    <col min="14" max="14" width="15.5703125" bestFit="1" customWidth="1"/>
    <col min="15" max="15" width="13.85546875" bestFit="1" customWidth="1"/>
    <col min="16" max="16" width="13.7109375" bestFit="1" customWidth="1"/>
    <col min="17" max="17" width="15" bestFit="1" customWidth="1"/>
    <col min="18" max="18" width="13.42578125" bestFit="1" customWidth="1"/>
    <col min="19" max="19" width="15.5703125" bestFit="1" customWidth="1"/>
    <col min="20" max="20" width="13.85546875" bestFit="1" customWidth="1"/>
    <col min="21" max="21" width="15.5703125" bestFit="1" customWidth="1"/>
    <col min="22" max="22" width="15" bestFit="1" customWidth="1"/>
    <col min="23" max="23" width="13.42578125" bestFit="1" customWidth="1"/>
    <col min="24" max="24" width="15.5703125" bestFit="1" customWidth="1"/>
    <col min="25" max="25" width="13.85546875" bestFit="1" customWidth="1"/>
    <col min="26" max="26" width="13.7109375" bestFit="1" customWidth="1"/>
    <col min="27" max="27" width="15" bestFit="1" customWidth="1"/>
    <col min="28" max="28" width="13.42578125" bestFit="1" customWidth="1"/>
    <col min="29" max="29" width="15.5703125" bestFit="1" customWidth="1"/>
    <col min="30" max="30" width="13.85546875" bestFit="1" customWidth="1"/>
    <col min="31" max="31" width="15.5703125" bestFit="1" customWidth="1"/>
    <col min="32" max="32" width="15" bestFit="1" customWidth="1"/>
    <col min="33" max="33" width="13.42578125" bestFit="1" customWidth="1"/>
    <col min="34" max="34" width="15.5703125" bestFit="1" customWidth="1"/>
    <col min="35" max="35" width="13.85546875" bestFit="1" customWidth="1"/>
    <col min="36" max="36" width="13.7109375" bestFit="1" customWidth="1"/>
    <col min="37" max="37" width="15" bestFit="1" customWidth="1"/>
    <col min="38" max="38" width="13.42578125" bestFit="1" customWidth="1"/>
    <col min="39" max="39" width="15.5703125" bestFit="1" customWidth="1"/>
    <col min="40" max="40" width="13.85546875" bestFit="1" customWidth="1"/>
    <col min="41" max="41" width="15.5703125" bestFit="1" customWidth="1"/>
    <col min="42" max="42" width="15" bestFit="1" customWidth="1"/>
    <col min="43" max="43" width="13.42578125" bestFit="1" customWidth="1"/>
    <col min="44" max="44" width="15.5703125" bestFit="1" customWidth="1"/>
    <col min="45" max="45" width="13.85546875" bestFit="1" customWidth="1"/>
    <col min="46" max="46" width="13.7109375" bestFit="1" customWidth="1"/>
    <col min="47" max="47" width="15" bestFit="1" customWidth="1"/>
    <col min="48" max="48" width="13.42578125" bestFit="1" customWidth="1"/>
    <col min="49" max="49" width="15.5703125" bestFit="1" customWidth="1"/>
    <col min="50" max="50" width="13.85546875" bestFit="1" customWidth="1"/>
    <col min="51" max="51" width="15.5703125" bestFit="1" customWidth="1"/>
    <col min="52" max="52" width="15" bestFit="1" customWidth="1"/>
    <col min="53" max="53" width="13.42578125" bestFit="1" customWidth="1"/>
    <col min="54" max="54" width="15.5703125" bestFit="1" customWidth="1"/>
    <col min="55" max="55" width="13.85546875" bestFit="1" customWidth="1"/>
    <col min="56" max="56" width="13.7109375" bestFit="1" customWidth="1"/>
    <col min="57" max="57" width="15" bestFit="1" customWidth="1"/>
    <col min="58" max="58" width="13.42578125" bestFit="1" customWidth="1"/>
    <col min="59" max="59" width="15.5703125" bestFit="1" customWidth="1"/>
    <col min="60" max="60" width="13.85546875" bestFit="1" customWidth="1"/>
    <col min="61" max="61" width="15.5703125" bestFit="1" customWidth="1"/>
    <col min="62" max="62" width="15" bestFit="1" customWidth="1"/>
    <col min="63" max="63" width="13.42578125" bestFit="1" customWidth="1"/>
    <col min="64" max="64" width="15.5703125" bestFit="1" customWidth="1"/>
    <col min="65" max="65" width="13.85546875" bestFit="1" customWidth="1"/>
    <col min="66" max="66" width="13.7109375" bestFit="1" customWidth="1"/>
    <col min="67" max="67" width="15" bestFit="1" customWidth="1"/>
    <col min="68" max="68" width="13.42578125" bestFit="1" customWidth="1"/>
    <col min="69" max="69" width="15.5703125" bestFit="1" customWidth="1"/>
    <col min="70" max="70" width="13.85546875" bestFit="1" customWidth="1"/>
    <col min="71" max="71" width="15.5703125" bestFit="1" customWidth="1"/>
    <col min="72" max="72" width="15" bestFit="1" customWidth="1"/>
    <col min="73" max="73" width="13.42578125" bestFit="1" customWidth="1"/>
    <col min="74" max="74" width="15.5703125" bestFit="1" customWidth="1"/>
    <col min="75" max="75" width="13.85546875" bestFit="1" customWidth="1"/>
    <col min="76" max="76" width="13.7109375" bestFit="1" customWidth="1"/>
    <col min="77" max="77" width="15" bestFit="1" customWidth="1"/>
    <col min="78" max="78" width="13.42578125" bestFit="1" customWidth="1"/>
    <col min="79" max="79" width="15.5703125" bestFit="1" customWidth="1"/>
    <col min="80" max="80" width="13.85546875" bestFit="1" customWidth="1"/>
    <col min="81" max="81" width="15.5703125" bestFit="1" customWidth="1"/>
    <col min="82" max="82" width="15" bestFit="1" customWidth="1"/>
    <col min="83" max="83" width="13.42578125" bestFit="1" customWidth="1"/>
    <col min="84" max="84" width="15.5703125" bestFit="1" customWidth="1"/>
    <col min="85" max="85" width="13.85546875" bestFit="1" customWidth="1"/>
    <col min="86" max="86" width="13.7109375" bestFit="1" customWidth="1"/>
    <col min="87" max="87" width="15" bestFit="1" customWidth="1"/>
    <col min="88" max="88" width="13.42578125" bestFit="1" customWidth="1"/>
    <col min="89" max="89" width="15.5703125" bestFit="1" customWidth="1"/>
    <col min="90" max="90" width="13.85546875" bestFit="1" customWidth="1"/>
    <col min="91" max="91" width="15.5703125" bestFit="1" customWidth="1"/>
    <col min="92" max="92" width="15" bestFit="1" customWidth="1"/>
    <col min="93" max="93" width="13.42578125" bestFit="1" customWidth="1"/>
    <col min="94" max="94" width="15.5703125" bestFit="1" customWidth="1"/>
    <col min="95" max="95" width="13.85546875" bestFit="1" customWidth="1"/>
    <col min="96" max="96" width="13.7109375" bestFit="1" customWidth="1"/>
    <col min="97" max="97" width="15" bestFit="1" customWidth="1"/>
    <col min="98" max="98" width="13.42578125" bestFit="1" customWidth="1"/>
    <col min="99" max="99" width="15.5703125" bestFit="1" customWidth="1"/>
    <col min="100" max="100" width="13.85546875" bestFit="1" customWidth="1"/>
    <col min="101" max="101" width="15.5703125" bestFit="1" customWidth="1"/>
    <col min="102" max="102" width="15" bestFit="1" customWidth="1"/>
    <col min="103" max="103" width="13.42578125" bestFit="1" customWidth="1"/>
    <col min="104" max="104" width="15.5703125" bestFit="1" customWidth="1"/>
    <col min="105" max="114" width="15.5703125" customWidth="1"/>
    <col min="115" max="115" width="9.140625" customWidth="1"/>
    <col min="116" max="116" width="26.28515625" customWidth="1"/>
    <col min="117" max="117" width="25.140625" customWidth="1"/>
    <col min="118" max="119" width="25.7109375" customWidth="1"/>
  </cols>
  <sheetData>
    <row r="2" spans="2:119" x14ac:dyDescent="0.25">
      <c r="E2" s="77">
        <v>2012</v>
      </c>
      <c r="F2" s="78"/>
      <c r="G2" s="78"/>
      <c r="H2" s="78"/>
      <c r="I2" s="78"/>
      <c r="J2" s="78"/>
      <c r="K2" s="78"/>
      <c r="L2" s="78"/>
      <c r="M2" s="78"/>
      <c r="N2" s="79"/>
      <c r="O2" s="77">
        <v>2013</v>
      </c>
      <c r="P2" s="78"/>
      <c r="Q2" s="78"/>
      <c r="R2" s="78"/>
      <c r="S2" s="78"/>
      <c r="T2" s="78"/>
      <c r="U2" s="78"/>
      <c r="V2" s="78"/>
      <c r="W2" s="78"/>
      <c r="X2" s="79"/>
      <c r="Y2" s="77">
        <v>2014</v>
      </c>
      <c r="Z2" s="78"/>
      <c r="AA2" s="78"/>
      <c r="AB2" s="78"/>
      <c r="AC2" s="78"/>
      <c r="AD2" s="78"/>
      <c r="AE2" s="78"/>
      <c r="AF2" s="78"/>
      <c r="AG2" s="78"/>
      <c r="AH2" s="79"/>
      <c r="AI2" s="77">
        <v>2015</v>
      </c>
      <c r="AJ2" s="78"/>
      <c r="AK2" s="78"/>
      <c r="AL2" s="78"/>
      <c r="AM2" s="78"/>
      <c r="AN2" s="78"/>
      <c r="AO2" s="78"/>
      <c r="AP2" s="78"/>
      <c r="AQ2" s="78"/>
      <c r="AR2" s="79"/>
      <c r="AS2" s="77">
        <v>2016</v>
      </c>
      <c r="AT2" s="78"/>
      <c r="AU2" s="78"/>
      <c r="AV2" s="78"/>
      <c r="AW2" s="78"/>
      <c r="AX2" s="78"/>
      <c r="AY2" s="78"/>
      <c r="AZ2" s="78"/>
      <c r="BA2" s="78"/>
      <c r="BB2" s="79"/>
      <c r="BC2" s="77">
        <v>2017</v>
      </c>
      <c r="BD2" s="78"/>
      <c r="BE2" s="78"/>
      <c r="BF2" s="78"/>
      <c r="BG2" s="78"/>
      <c r="BH2" s="78"/>
      <c r="BI2" s="78"/>
      <c r="BJ2" s="78"/>
      <c r="BK2" s="78"/>
      <c r="BL2" s="79"/>
      <c r="BM2" s="77">
        <v>2018</v>
      </c>
      <c r="BN2" s="78"/>
      <c r="BO2" s="78"/>
      <c r="BP2" s="78"/>
      <c r="BQ2" s="78"/>
      <c r="BR2" s="78"/>
      <c r="BS2" s="78"/>
      <c r="BT2" s="78"/>
      <c r="BU2" s="78"/>
      <c r="BV2" s="79"/>
      <c r="BW2" s="77">
        <v>2019</v>
      </c>
      <c r="BX2" s="78"/>
      <c r="BY2" s="78"/>
      <c r="BZ2" s="78"/>
      <c r="CA2" s="78"/>
      <c r="CB2" s="78"/>
      <c r="CC2" s="78"/>
      <c r="CD2" s="78"/>
      <c r="CE2" s="78"/>
      <c r="CF2" s="79"/>
      <c r="CG2" s="77">
        <v>2020</v>
      </c>
      <c r="CH2" s="78"/>
      <c r="CI2" s="78"/>
      <c r="CJ2" s="78"/>
      <c r="CK2" s="78"/>
      <c r="CL2" s="78"/>
      <c r="CM2" s="78"/>
      <c r="CN2" s="78"/>
      <c r="CO2" s="78"/>
      <c r="CP2" s="79"/>
      <c r="CQ2" s="77">
        <v>2021</v>
      </c>
      <c r="CR2" s="78"/>
      <c r="CS2" s="78"/>
      <c r="CT2" s="78"/>
      <c r="CU2" s="78"/>
      <c r="CV2" s="78"/>
      <c r="CW2" s="78"/>
      <c r="CX2" s="78"/>
      <c r="CY2" s="78"/>
      <c r="CZ2" s="79"/>
      <c r="DA2" s="77">
        <v>2022</v>
      </c>
      <c r="DB2" s="78"/>
      <c r="DC2" s="78"/>
      <c r="DD2" s="78"/>
      <c r="DE2" s="78"/>
      <c r="DF2" s="78"/>
      <c r="DG2" s="78"/>
      <c r="DH2" s="78"/>
      <c r="DI2" s="78"/>
      <c r="DJ2" s="79"/>
      <c r="DL2" s="77"/>
      <c r="DM2" s="78"/>
      <c r="DN2" s="79"/>
      <c r="DO2" s="32"/>
    </row>
    <row r="3" spans="2:119" s="33" customFormat="1" x14ac:dyDescent="0.25">
      <c r="B3" s="44"/>
      <c r="C3" s="64"/>
      <c r="E3" s="29"/>
      <c r="F3" s="30"/>
      <c r="G3" s="30"/>
      <c r="H3" s="30"/>
      <c r="I3" s="30"/>
      <c r="J3" s="30"/>
      <c r="K3" s="30"/>
      <c r="L3" s="30"/>
      <c r="M3" s="30"/>
      <c r="N3" s="31"/>
      <c r="O3" s="29"/>
      <c r="P3" s="30"/>
      <c r="Q3" s="30"/>
      <c r="R3" s="30"/>
      <c r="S3" s="30"/>
      <c r="T3" s="30"/>
      <c r="U3" s="30"/>
      <c r="V3" s="30"/>
      <c r="W3" s="30"/>
      <c r="X3" s="31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29"/>
      <c r="AJ3" s="30"/>
      <c r="AK3" s="30"/>
      <c r="AL3" s="30"/>
      <c r="AM3" s="30"/>
      <c r="AN3" s="30"/>
      <c r="AO3" s="30"/>
      <c r="AP3" s="30"/>
      <c r="AQ3" s="30"/>
      <c r="AR3" s="31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29"/>
      <c r="BD3" s="30"/>
      <c r="BE3" s="30"/>
      <c r="BF3" s="30"/>
      <c r="BG3" s="30"/>
      <c r="BH3" s="30"/>
      <c r="BI3" s="30"/>
      <c r="BJ3" s="30"/>
      <c r="BK3" s="30"/>
      <c r="BL3" s="31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29"/>
      <c r="BX3" s="30"/>
      <c r="BY3" s="30"/>
      <c r="BZ3" s="30"/>
      <c r="CA3" s="30"/>
      <c r="CB3" s="30"/>
      <c r="CC3" s="30"/>
      <c r="CD3" s="30"/>
      <c r="CE3" s="30"/>
      <c r="CF3" s="31"/>
      <c r="CG3" s="32"/>
      <c r="CH3" s="32"/>
      <c r="CI3" s="32"/>
      <c r="CJ3" s="32"/>
      <c r="CK3" s="32"/>
      <c r="CL3" s="32"/>
      <c r="CM3" s="32"/>
      <c r="CN3" s="32"/>
      <c r="CO3" s="32"/>
      <c r="CP3" s="34"/>
      <c r="CQ3" s="32"/>
      <c r="CR3" s="32"/>
      <c r="CS3" s="32"/>
      <c r="CT3" s="32"/>
      <c r="CU3" s="32"/>
      <c r="CV3" s="32"/>
      <c r="CW3" s="32"/>
      <c r="CX3" s="32"/>
      <c r="CY3" s="32"/>
      <c r="CZ3" s="34"/>
      <c r="DA3" s="32"/>
      <c r="DB3" s="32"/>
      <c r="DC3" s="32"/>
      <c r="DD3" s="32"/>
      <c r="DE3" s="32"/>
      <c r="DF3" s="32"/>
      <c r="DG3" s="32"/>
      <c r="DH3" s="32"/>
      <c r="DI3" s="32"/>
      <c r="DJ3" s="34"/>
      <c r="DL3" s="41" t="s">
        <v>46</v>
      </c>
      <c r="DM3" s="42"/>
      <c r="DN3" s="43"/>
    </row>
    <row r="4" spans="2:119" s="1" customFormat="1" x14ac:dyDescent="0.25">
      <c r="B4" s="4"/>
      <c r="C4" s="65"/>
      <c r="E4" s="4" t="s">
        <v>0</v>
      </c>
      <c r="F4" s="5"/>
      <c r="G4" s="5"/>
      <c r="H4" s="5"/>
      <c r="I4" s="5" t="s">
        <v>9</v>
      </c>
      <c r="J4" s="5" t="s">
        <v>0</v>
      </c>
      <c r="K4" s="5"/>
      <c r="L4" s="5"/>
      <c r="M4" s="5"/>
      <c r="N4" s="6" t="s">
        <v>9</v>
      </c>
      <c r="O4" s="4" t="s">
        <v>0</v>
      </c>
      <c r="P4" s="5"/>
      <c r="Q4" s="5"/>
      <c r="R4" s="5"/>
      <c r="S4" s="5" t="s">
        <v>9</v>
      </c>
      <c r="T4" s="5" t="s">
        <v>0</v>
      </c>
      <c r="U4" s="5"/>
      <c r="V4" s="5"/>
      <c r="W4" s="5"/>
      <c r="X4" s="6" t="s">
        <v>9</v>
      </c>
      <c r="Y4" s="5" t="s">
        <v>0</v>
      </c>
      <c r="Z4" s="5"/>
      <c r="AA4" s="5"/>
      <c r="AB4" s="5"/>
      <c r="AC4" s="5" t="s">
        <v>9</v>
      </c>
      <c r="AD4" s="5" t="s">
        <v>0</v>
      </c>
      <c r="AE4" s="5"/>
      <c r="AF4" s="5"/>
      <c r="AG4" s="5"/>
      <c r="AH4" s="5" t="s">
        <v>9</v>
      </c>
      <c r="AI4" s="4" t="s">
        <v>0</v>
      </c>
      <c r="AJ4" s="5"/>
      <c r="AK4" s="5"/>
      <c r="AL4" s="5"/>
      <c r="AM4" s="5" t="s">
        <v>9</v>
      </c>
      <c r="AN4" s="5" t="s">
        <v>0</v>
      </c>
      <c r="AO4" s="5"/>
      <c r="AP4" s="5"/>
      <c r="AQ4" s="5"/>
      <c r="AR4" s="6" t="s">
        <v>9</v>
      </c>
      <c r="AS4" s="5" t="s">
        <v>0</v>
      </c>
      <c r="AT4" s="5"/>
      <c r="AU4" s="5"/>
      <c r="AV4" s="5"/>
      <c r="AW4" s="5" t="s">
        <v>9</v>
      </c>
      <c r="AX4" s="5" t="s">
        <v>0</v>
      </c>
      <c r="AY4" s="5"/>
      <c r="AZ4" s="5"/>
      <c r="BA4" s="5"/>
      <c r="BB4" s="5" t="s">
        <v>9</v>
      </c>
      <c r="BC4" s="4" t="s">
        <v>0</v>
      </c>
      <c r="BD4" s="5"/>
      <c r="BE4" s="5"/>
      <c r="BF4" s="5"/>
      <c r="BG4" s="5" t="s">
        <v>9</v>
      </c>
      <c r="BH4" s="5" t="s">
        <v>0</v>
      </c>
      <c r="BI4" s="5"/>
      <c r="BJ4" s="5"/>
      <c r="BK4" s="5"/>
      <c r="BL4" s="6" t="s">
        <v>9</v>
      </c>
      <c r="BM4" s="5" t="s">
        <v>0</v>
      </c>
      <c r="BN4" s="5"/>
      <c r="BO4" s="5"/>
      <c r="BP4" s="5"/>
      <c r="BQ4" s="5" t="s">
        <v>9</v>
      </c>
      <c r="BR4" s="5" t="s">
        <v>0</v>
      </c>
      <c r="BS4" s="5"/>
      <c r="BT4" s="5"/>
      <c r="BU4" s="5"/>
      <c r="BV4" s="5" t="s">
        <v>9</v>
      </c>
      <c r="BW4" s="4" t="s">
        <v>0</v>
      </c>
      <c r="BX4" s="5"/>
      <c r="BY4" s="5"/>
      <c r="BZ4" s="5"/>
      <c r="CA4" s="5" t="s">
        <v>9</v>
      </c>
      <c r="CB4" s="5" t="s">
        <v>0</v>
      </c>
      <c r="CC4" s="5"/>
      <c r="CD4" s="5"/>
      <c r="CE4" s="5"/>
      <c r="CF4" s="6" t="s">
        <v>9</v>
      </c>
      <c r="CG4" s="5" t="s">
        <v>0</v>
      </c>
      <c r="CH4" s="5"/>
      <c r="CI4" s="5"/>
      <c r="CJ4" s="5"/>
      <c r="CK4" s="5" t="s">
        <v>9</v>
      </c>
      <c r="CL4" s="5" t="s">
        <v>0</v>
      </c>
      <c r="CM4" s="5"/>
      <c r="CN4" s="5"/>
      <c r="CO4" s="5"/>
      <c r="CP4" s="6" t="s">
        <v>9</v>
      </c>
      <c r="CQ4" s="4" t="s">
        <v>0</v>
      </c>
      <c r="CR4" s="5"/>
      <c r="CS4" s="5"/>
      <c r="CT4" s="5"/>
      <c r="CU4" s="5" t="s">
        <v>9</v>
      </c>
      <c r="CV4" s="5" t="s">
        <v>0</v>
      </c>
      <c r="CW4" s="5"/>
      <c r="CX4" s="5"/>
      <c r="CY4" s="5"/>
      <c r="CZ4" s="6" t="s">
        <v>9</v>
      </c>
      <c r="DA4" s="4" t="s">
        <v>0</v>
      </c>
      <c r="DB4" s="5"/>
      <c r="DC4" s="5"/>
      <c r="DD4" s="5"/>
      <c r="DE4" s="5" t="s">
        <v>9</v>
      </c>
      <c r="DF4" s="5" t="s">
        <v>0</v>
      </c>
      <c r="DG4" s="75" t="s">
        <v>93</v>
      </c>
      <c r="DH4" s="5"/>
      <c r="DI4" s="5"/>
      <c r="DJ4" s="6" t="s">
        <v>9</v>
      </c>
      <c r="DL4" s="4" t="s">
        <v>49</v>
      </c>
      <c r="DM4" s="5"/>
      <c r="DN4" s="6"/>
      <c r="DO4" s="5"/>
    </row>
    <row r="5" spans="2:119" s="1" customFormat="1" x14ac:dyDescent="0.25">
      <c r="B5" s="17" t="s">
        <v>15</v>
      </c>
      <c r="C5" s="65" t="s">
        <v>16</v>
      </c>
      <c r="E5" s="4" t="s">
        <v>1</v>
      </c>
      <c r="F5" s="5" t="s">
        <v>4</v>
      </c>
      <c r="G5" s="5" t="s">
        <v>6</v>
      </c>
      <c r="H5" s="5" t="s">
        <v>1</v>
      </c>
      <c r="I5" s="5" t="s">
        <v>1</v>
      </c>
      <c r="J5" s="5" t="s">
        <v>13</v>
      </c>
      <c r="K5" s="5" t="s">
        <v>13</v>
      </c>
      <c r="L5" s="5" t="s">
        <v>6</v>
      </c>
      <c r="M5" s="5" t="s">
        <v>13</v>
      </c>
      <c r="N5" s="6" t="s">
        <v>13</v>
      </c>
      <c r="O5" s="4" t="s">
        <v>1</v>
      </c>
      <c r="P5" s="5" t="s">
        <v>4</v>
      </c>
      <c r="Q5" s="5" t="s">
        <v>6</v>
      </c>
      <c r="R5" s="5" t="s">
        <v>1</v>
      </c>
      <c r="S5" s="5" t="s">
        <v>1</v>
      </c>
      <c r="T5" s="5" t="s">
        <v>13</v>
      </c>
      <c r="U5" s="5" t="s">
        <v>13</v>
      </c>
      <c r="V5" s="5" t="s">
        <v>6</v>
      </c>
      <c r="W5" s="5" t="s">
        <v>13</v>
      </c>
      <c r="X5" s="6" t="s">
        <v>13</v>
      </c>
      <c r="Y5" s="5" t="s">
        <v>1</v>
      </c>
      <c r="Z5" s="5" t="s">
        <v>4</v>
      </c>
      <c r="AA5" s="5" t="s">
        <v>6</v>
      </c>
      <c r="AB5" s="5" t="s">
        <v>1</v>
      </c>
      <c r="AC5" s="5" t="s">
        <v>1</v>
      </c>
      <c r="AD5" s="5" t="s">
        <v>13</v>
      </c>
      <c r="AE5" s="5" t="s">
        <v>13</v>
      </c>
      <c r="AF5" s="5" t="s">
        <v>6</v>
      </c>
      <c r="AG5" s="5" t="s">
        <v>13</v>
      </c>
      <c r="AH5" s="5" t="s">
        <v>13</v>
      </c>
      <c r="AI5" s="4" t="s">
        <v>1</v>
      </c>
      <c r="AJ5" s="5" t="s">
        <v>4</v>
      </c>
      <c r="AK5" s="5" t="s">
        <v>6</v>
      </c>
      <c r="AL5" s="5" t="s">
        <v>1</v>
      </c>
      <c r="AM5" s="5" t="s">
        <v>1</v>
      </c>
      <c r="AN5" s="5" t="s">
        <v>13</v>
      </c>
      <c r="AO5" s="5" t="s">
        <v>13</v>
      </c>
      <c r="AP5" s="5" t="s">
        <v>6</v>
      </c>
      <c r="AQ5" s="5" t="s">
        <v>13</v>
      </c>
      <c r="AR5" s="6" t="s">
        <v>13</v>
      </c>
      <c r="AS5" s="5" t="s">
        <v>1</v>
      </c>
      <c r="AT5" s="5" t="s">
        <v>4</v>
      </c>
      <c r="AU5" s="5" t="s">
        <v>6</v>
      </c>
      <c r="AV5" s="5" t="s">
        <v>1</v>
      </c>
      <c r="AW5" s="5" t="s">
        <v>1</v>
      </c>
      <c r="AX5" s="5" t="s">
        <v>13</v>
      </c>
      <c r="AY5" s="5" t="s">
        <v>13</v>
      </c>
      <c r="AZ5" s="5" t="s">
        <v>6</v>
      </c>
      <c r="BA5" s="5" t="s">
        <v>13</v>
      </c>
      <c r="BB5" s="5" t="s">
        <v>13</v>
      </c>
      <c r="BC5" s="4" t="s">
        <v>1</v>
      </c>
      <c r="BD5" s="5" t="s">
        <v>4</v>
      </c>
      <c r="BE5" s="5" t="s">
        <v>6</v>
      </c>
      <c r="BF5" s="5" t="s">
        <v>1</v>
      </c>
      <c r="BG5" s="5" t="s">
        <v>1</v>
      </c>
      <c r="BH5" s="5" t="s">
        <v>13</v>
      </c>
      <c r="BI5" s="5" t="s">
        <v>13</v>
      </c>
      <c r="BJ5" s="5" t="s">
        <v>6</v>
      </c>
      <c r="BK5" s="5" t="s">
        <v>13</v>
      </c>
      <c r="BL5" s="6" t="s">
        <v>13</v>
      </c>
      <c r="BM5" s="5" t="s">
        <v>1</v>
      </c>
      <c r="BN5" s="5" t="s">
        <v>4</v>
      </c>
      <c r="BO5" s="5" t="s">
        <v>6</v>
      </c>
      <c r="BP5" s="5" t="s">
        <v>1</v>
      </c>
      <c r="BQ5" s="5" t="s">
        <v>1</v>
      </c>
      <c r="BR5" s="5" t="s">
        <v>13</v>
      </c>
      <c r="BS5" s="5" t="s">
        <v>13</v>
      </c>
      <c r="BT5" s="5" t="s">
        <v>6</v>
      </c>
      <c r="BU5" s="5" t="s">
        <v>13</v>
      </c>
      <c r="BV5" s="5" t="s">
        <v>13</v>
      </c>
      <c r="BW5" s="4" t="s">
        <v>1</v>
      </c>
      <c r="BX5" s="5" t="s">
        <v>4</v>
      </c>
      <c r="BY5" s="5" t="s">
        <v>6</v>
      </c>
      <c r="BZ5" s="5" t="s">
        <v>1</v>
      </c>
      <c r="CA5" s="5" t="s">
        <v>1</v>
      </c>
      <c r="CB5" s="5" t="s">
        <v>13</v>
      </c>
      <c r="CC5" s="5" t="s">
        <v>13</v>
      </c>
      <c r="CD5" s="5" t="s">
        <v>6</v>
      </c>
      <c r="CE5" s="5" t="s">
        <v>13</v>
      </c>
      <c r="CF5" s="6" t="s">
        <v>13</v>
      </c>
      <c r="CG5" s="5" t="s">
        <v>1</v>
      </c>
      <c r="CH5" s="5" t="s">
        <v>4</v>
      </c>
      <c r="CI5" s="5" t="s">
        <v>6</v>
      </c>
      <c r="CJ5" s="5" t="s">
        <v>1</v>
      </c>
      <c r="CK5" s="5" t="s">
        <v>1</v>
      </c>
      <c r="CL5" s="5" t="s">
        <v>13</v>
      </c>
      <c r="CM5" s="5" t="s">
        <v>13</v>
      </c>
      <c r="CN5" s="5" t="s">
        <v>6</v>
      </c>
      <c r="CO5" s="5" t="s">
        <v>13</v>
      </c>
      <c r="CP5" s="6" t="s">
        <v>13</v>
      </c>
      <c r="CQ5" s="4" t="s">
        <v>1</v>
      </c>
      <c r="CR5" s="5" t="s">
        <v>4</v>
      </c>
      <c r="CS5" s="5" t="s">
        <v>6</v>
      </c>
      <c r="CT5" s="5" t="s">
        <v>1</v>
      </c>
      <c r="CU5" s="5" t="s">
        <v>1</v>
      </c>
      <c r="CV5" s="5" t="s">
        <v>13</v>
      </c>
      <c r="CW5" s="5" t="s">
        <v>13</v>
      </c>
      <c r="CX5" s="5" t="s">
        <v>6</v>
      </c>
      <c r="CY5" s="5" t="s">
        <v>13</v>
      </c>
      <c r="CZ5" s="6" t="s">
        <v>13</v>
      </c>
      <c r="DA5" s="4" t="s">
        <v>1</v>
      </c>
      <c r="DB5" s="5" t="s">
        <v>4</v>
      </c>
      <c r="DC5" s="5" t="s">
        <v>6</v>
      </c>
      <c r="DD5" s="5" t="s">
        <v>1</v>
      </c>
      <c r="DE5" s="5" t="s">
        <v>1</v>
      </c>
      <c r="DF5" s="5" t="s">
        <v>13</v>
      </c>
      <c r="DG5" s="5" t="s">
        <v>13</v>
      </c>
      <c r="DH5" s="5" t="s">
        <v>6</v>
      </c>
      <c r="DI5" s="5" t="s">
        <v>13</v>
      </c>
      <c r="DJ5" s="6" t="s">
        <v>13</v>
      </c>
      <c r="DL5" s="4" t="s">
        <v>47</v>
      </c>
      <c r="DM5" s="5"/>
      <c r="DN5" s="6"/>
      <c r="DO5" s="5"/>
    </row>
    <row r="6" spans="2:119" s="1" customFormat="1" x14ac:dyDescent="0.25">
      <c r="B6" s="4"/>
      <c r="C6" s="65" t="s">
        <v>17</v>
      </c>
      <c r="E6" s="4" t="s">
        <v>2</v>
      </c>
      <c r="F6" s="5" t="s">
        <v>12</v>
      </c>
      <c r="G6" s="5" t="s">
        <v>7</v>
      </c>
      <c r="H6" s="5" t="s">
        <v>8</v>
      </c>
      <c r="I6" s="5" t="s">
        <v>10</v>
      </c>
      <c r="J6" s="5" t="s">
        <v>2</v>
      </c>
      <c r="K6" s="5" t="s">
        <v>14</v>
      </c>
      <c r="L6" s="5" t="s">
        <v>7</v>
      </c>
      <c r="M6" s="5" t="s">
        <v>8</v>
      </c>
      <c r="N6" s="6" t="s">
        <v>2</v>
      </c>
      <c r="O6" s="4" t="s">
        <v>2</v>
      </c>
      <c r="P6" s="5" t="s">
        <v>12</v>
      </c>
      <c r="Q6" s="5" t="s">
        <v>7</v>
      </c>
      <c r="R6" s="5" t="s">
        <v>8</v>
      </c>
      <c r="S6" s="5" t="s">
        <v>10</v>
      </c>
      <c r="T6" s="5" t="s">
        <v>2</v>
      </c>
      <c r="U6" s="5" t="s">
        <v>14</v>
      </c>
      <c r="V6" s="5" t="s">
        <v>7</v>
      </c>
      <c r="W6" s="5" t="s">
        <v>8</v>
      </c>
      <c r="X6" s="6" t="s">
        <v>2</v>
      </c>
      <c r="Y6" s="5" t="s">
        <v>2</v>
      </c>
      <c r="Z6" s="5" t="s">
        <v>12</v>
      </c>
      <c r="AA6" s="5" t="s">
        <v>7</v>
      </c>
      <c r="AB6" s="5" t="s">
        <v>8</v>
      </c>
      <c r="AC6" s="5" t="s">
        <v>10</v>
      </c>
      <c r="AD6" s="5" t="s">
        <v>2</v>
      </c>
      <c r="AE6" s="5" t="s">
        <v>14</v>
      </c>
      <c r="AF6" s="5" t="s">
        <v>7</v>
      </c>
      <c r="AG6" s="5" t="s">
        <v>8</v>
      </c>
      <c r="AH6" s="5" t="s">
        <v>2</v>
      </c>
      <c r="AI6" s="4" t="s">
        <v>2</v>
      </c>
      <c r="AJ6" s="5" t="s">
        <v>12</v>
      </c>
      <c r="AK6" s="5" t="s">
        <v>7</v>
      </c>
      <c r="AL6" s="5" t="s">
        <v>8</v>
      </c>
      <c r="AM6" s="5" t="s">
        <v>10</v>
      </c>
      <c r="AN6" s="5" t="s">
        <v>2</v>
      </c>
      <c r="AO6" s="5" t="s">
        <v>14</v>
      </c>
      <c r="AP6" s="5" t="s">
        <v>7</v>
      </c>
      <c r="AQ6" s="5" t="s">
        <v>8</v>
      </c>
      <c r="AR6" s="6" t="s">
        <v>2</v>
      </c>
      <c r="AS6" s="5" t="s">
        <v>2</v>
      </c>
      <c r="AT6" s="5" t="s">
        <v>12</v>
      </c>
      <c r="AU6" s="5" t="s">
        <v>7</v>
      </c>
      <c r="AV6" s="5" t="s">
        <v>8</v>
      </c>
      <c r="AW6" s="5" t="s">
        <v>10</v>
      </c>
      <c r="AX6" s="5" t="s">
        <v>2</v>
      </c>
      <c r="AY6" s="5" t="s">
        <v>14</v>
      </c>
      <c r="AZ6" s="5" t="s">
        <v>7</v>
      </c>
      <c r="BA6" s="5" t="s">
        <v>8</v>
      </c>
      <c r="BB6" s="5" t="s">
        <v>2</v>
      </c>
      <c r="BC6" s="4" t="s">
        <v>2</v>
      </c>
      <c r="BD6" s="5" t="s">
        <v>12</v>
      </c>
      <c r="BE6" s="5" t="s">
        <v>7</v>
      </c>
      <c r="BF6" s="5" t="s">
        <v>8</v>
      </c>
      <c r="BG6" s="5" t="s">
        <v>10</v>
      </c>
      <c r="BH6" s="5" t="s">
        <v>2</v>
      </c>
      <c r="BI6" s="5" t="s">
        <v>14</v>
      </c>
      <c r="BJ6" s="5" t="s">
        <v>7</v>
      </c>
      <c r="BK6" s="5" t="s">
        <v>8</v>
      </c>
      <c r="BL6" s="6" t="s">
        <v>2</v>
      </c>
      <c r="BM6" s="5" t="s">
        <v>2</v>
      </c>
      <c r="BN6" s="5" t="s">
        <v>12</v>
      </c>
      <c r="BO6" s="5" t="s">
        <v>7</v>
      </c>
      <c r="BP6" s="5" t="s">
        <v>8</v>
      </c>
      <c r="BQ6" s="5" t="s">
        <v>10</v>
      </c>
      <c r="BR6" s="5" t="s">
        <v>2</v>
      </c>
      <c r="BS6" s="5" t="s">
        <v>14</v>
      </c>
      <c r="BT6" s="5" t="s">
        <v>7</v>
      </c>
      <c r="BU6" s="5" t="s">
        <v>8</v>
      </c>
      <c r="BV6" s="5" t="s">
        <v>2</v>
      </c>
      <c r="BW6" s="4" t="s">
        <v>2</v>
      </c>
      <c r="BX6" s="5" t="s">
        <v>12</v>
      </c>
      <c r="BY6" s="5" t="s">
        <v>7</v>
      </c>
      <c r="BZ6" s="5" t="s">
        <v>8</v>
      </c>
      <c r="CA6" s="5" t="s">
        <v>10</v>
      </c>
      <c r="CB6" s="5" t="s">
        <v>2</v>
      </c>
      <c r="CC6" s="5" t="s">
        <v>14</v>
      </c>
      <c r="CD6" s="5" t="s">
        <v>7</v>
      </c>
      <c r="CE6" s="5" t="s">
        <v>8</v>
      </c>
      <c r="CF6" s="6" t="s">
        <v>2</v>
      </c>
      <c r="CG6" s="5" t="s">
        <v>2</v>
      </c>
      <c r="CH6" s="5" t="s">
        <v>12</v>
      </c>
      <c r="CI6" s="5" t="s">
        <v>7</v>
      </c>
      <c r="CJ6" s="5" t="s">
        <v>8</v>
      </c>
      <c r="CK6" s="5" t="s">
        <v>10</v>
      </c>
      <c r="CL6" s="5" t="s">
        <v>2</v>
      </c>
      <c r="CM6" s="5" t="s">
        <v>14</v>
      </c>
      <c r="CN6" s="5" t="s">
        <v>7</v>
      </c>
      <c r="CO6" s="5" t="s">
        <v>8</v>
      </c>
      <c r="CP6" s="6" t="s">
        <v>2</v>
      </c>
      <c r="CQ6" s="4" t="s">
        <v>2</v>
      </c>
      <c r="CR6" s="5" t="s">
        <v>12</v>
      </c>
      <c r="CS6" s="5" t="s">
        <v>7</v>
      </c>
      <c r="CT6" s="5" t="s">
        <v>8</v>
      </c>
      <c r="CU6" s="5" t="s">
        <v>10</v>
      </c>
      <c r="CV6" s="5" t="s">
        <v>2</v>
      </c>
      <c r="CW6" s="5" t="s">
        <v>14</v>
      </c>
      <c r="CX6" s="5" t="s">
        <v>7</v>
      </c>
      <c r="CY6" s="5" t="s">
        <v>8</v>
      </c>
      <c r="CZ6" s="6" t="s">
        <v>2</v>
      </c>
      <c r="DA6" s="4" t="s">
        <v>2</v>
      </c>
      <c r="DB6" s="5" t="s">
        <v>12</v>
      </c>
      <c r="DC6" s="5" t="s">
        <v>7</v>
      </c>
      <c r="DD6" s="5" t="s">
        <v>8</v>
      </c>
      <c r="DE6" s="5" t="s">
        <v>10</v>
      </c>
      <c r="DF6" s="5" t="s">
        <v>2</v>
      </c>
      <c r="DG6" s="5" t="s">
        <v>14</v>
      </c>
      <c r="DH6" s="5" t="s">
        <v>7</v>
      </c>
      <c r="DI6" s="5" t="s">
        <v>8</v>
      </c>
      <c r="DJ6" s="6" t="s">
        <v>2</v>
      </c>
      <c r="DL6" s="4" t="s">
        <v>48</v>
      </c>
      <c r="DM6" s="5" t="s">
        <v>50</v>
      </c>
      <c r="DN6" s="6" t="s">
        <v>52</v>
      </c>
      <c r="DO6" s="5"/>
    </row>
    <row r="7" spans="2:119" s="1" customFormat="1" x14ac:dyDescent="0.25">
      <c r="B7" s="7"/>
      <c r="C7" s="66"/>
      <c r="E7" s="7" t="s">
        <v>21</v>
      </c>
      <c r="F7" s="3" t="s">
        <v>22</v>
      </c>
      <c r="G7" s="3" t="s">
        <v>22</v>
      </c>
      <c r="H7" s="3" t="s">
        <v>22</v>
      </c>
      <c r="I7" s="3" t="s">
        <v>23</v>
      </c>
      <c r="J7" s="3" t="str">
        <f>+E7</f>
        <v>of Jan 1, 2012</v>
      </c>
      <c r="K7" s="3">
        <v>2012</v>
      </c>
      <c r="L7" s="3" t="str">
        <f>+F7</f>
        <v>during 2012</v>
      </c>
      <c r="M7" s="3" t="str">
        <f>+L7</f>
        <v>during 2012</v>
      </c>
      <c r="N7" s="8" t="str">
        <f>+I7</f>
        <v>of Dec 31, 2012</v>
      </c>
      <c r="O7" s="7" t="s">
        <v>24</v>
      </c>
      <c r="P7" s="3" t="s">
        <v>25</v>
      </c>
      <c r="Q7" s="3" t="s">
        <v>25</v>
      </c>
      <c r="R7" s="3" t="s">
        <v>25</v>
      </c>
      <c r="S7" s="3" t="s">
        <v>26</v>
      </c>
      <c r="T7" s="3" t="s">
        <v>24</v>
      </c>
      <c r="U7" s="3">
        <v>2013</v>
      </c>
      <c r="V7" s="3" t="s">
        <v>25</v>
      </c>
      <c r="W7" s="3" t="s">
        <v>25</v>
      </c>
      <c r="X7" s="8" t="s">
        <v>26</v>
      </c>
      <c r="Y7" s="3" t="s">
        <v>27</v>
      </c>
      <c r="Z7" s="3" t="s">
        <v>28</v>
      </c>
      <c r="AA7" s="3" t="s">
        <v>28</v>
      </c>
      <c r="AB7" s="3" t="s">
        <v>28</v>
      </c>
      <c r="AC7" s="3" t="s">
        <v>29</v>
      </c>
      <c r="AD7" s="3" t="s">
        <v>27</v>
      </c>
      <c r="AE7" s="3">
        <v>2014</v>
      </c>
      <c r="AF7" s="3" t="s">
        <v>28</v>
      </c>
      <c r="AG7" s="3" t="s">
        <v>28</v>
      </c>
      <c r="AH7" s="3" t="s">
        <v>29</v>
      </c>
      <c r="AI7" s="7" t="s">
        <v>30</v>
      </c>
      <c r="AJ7" s="3" t="s">
        <v>31</v>
      </c>
      <c r="AK7" s="3" t="s">
        <v>31</v>
      </c>
      <c r="AL7" s="3" t="s">
        <v>31</v>
      </c>
      <c r="AM7" s="3" t="s">
        <v>32</v>
      </c>
      <c r="AN7" s="3" t="s">
        <v>30</v>
      </c>
      <c r="AO7" s="3">
        <v>2015</v>
      </c>
      <c r="AP7" s="3" t="s">
        <v>31</v>
      </c>
      <c r="AQ7" s="3" t="s">
        <v>31</v>
      </c>
      <c r="AR7" s="8" t="s">
        <v>32</v>
      </c>
      <c r="AS7" s="3" t="s">
        <v>33</v>
      </c>
      <c r="AT7" s="3" t="s">
        <v>34</v>
      </c>
      <c r="AU7" s="3" t="s">
        <v>34</v>
      </c>
      <c r="AV7" s="3" t="s">
        <v>34</v>
      </c>
      <c r="AW7" s="3" t="s">
        <v>35</v>
      </c>
      <c r="AX7" s="3" t="s">
        <v>33</v>
      </c>
      <c r="AY7" s="3">
        <v>2016</v>
      </c>
      <c r="AZ7" s="3" t="s">
        <v>34</v>
      </c>
      <c r="BA7" s="3" t="s">
        <v>34</v>
      </c>
      <c r="BB7" s="3" t="s">
        <v>35</v>
      </c>
      <c r="BC7" s="7" t="s">
        <v>36</v>
      </c>
      <c r="BD7" s="3" t="s">
        <v>37</v>
      </c>
      <c r="BE7" s="3" t="s">
        <v>37</v>
      </c>
      <c r="BF7" s="3" t="s">
        <v>37</v>
      </c>
      <c r="BG7" s="3" t="s">
        <v>38</v>
      </c>
      <c r="BH7" s="3" t="s">
        <v>36</v>
      </c>
      <c r="BI7" s="3">
        <v>2017</v>
      </c>
      <c r="BJ7" s="3" t="s">
        <v>37</v>
      </c>
      <c r="BK7" s="3" t="s">
        <v>37</v>
      </c>
      <c r="BL7" s="8" t="s">
        <v>38</v>
      </c>
      <c r="BM7" s="3" t="s">
        <v>39</v>
      </c>
      <c r="BN7" s="3" t="s">
        <v>40</v>
      </c>
      <c r="BO7" s="3" t="s">
        <v>40</v>
      </c>
      <c r="BP7" s="3" t="s">
        <v>40</v>
      </c>
      <c r="BQ7" s="3" t="s">
        <v>41</v>
      </c>
      <c r="BR7" s="3" t="s">
        <v>39</v>
      </c>
      <c r="BS7" s="3">
        <v>2018</v>
      </c>
      <c r="BT7" s="3" t="s">
        <v>40</v>
      </c>
      <c r="BU7" s="3" t="s">
        <v>40</v>
      </c>
      <c r="BV7" s="3" t="s">
        <v>41</v>
      </c>
      <c r="BW7" s="7" t="s">
        <v>18</v>
      </c>
      <c r="BX7" s="3" t="s">
        <v>19</v>
      </c>
      <c r="BY7" s="3" t="s">
        <v>19</v>
      </c>
      <c r="BZ7" s="3" t="s">
        <v>19</v>
      </c>
      <c r="CA7" s="3" t="s">
        <v>20</v>
      </c>
      <c r="CB7" s="3" t="s">
        <v>18</v>
      </c>
      <c r="CC7" s="3">
        <v>2019</v>
      </c>
      <c r="CD7" s="3" t="s">
        <v>19</v>
      </c>
      <c r="CE7" s="3" t="s">
        <v>19</v>
      </c>
      <c r="CF7" s="8" t="s">
        <v>20</v>
      </c>
      <c r="CG7" s="3" t="s">
        <v>3</v>
      </c>
      <c r="CH7" s="3" t="s">
        <v>5</v>
      </c>
      <c r="CI7" s="3" t="s">
        <v>5</v>
      </c>
      <c r="CJ7" s="3" t="s">
        <v>5</v>
      </c>
      <c r="CK7" s="3" t="s">
        <v>11</v>
      </c>
      <c r="CL7" s="3" t="s">
        <v>3</v>
      </c>
      <c r="CM7" s="3">
        <v>2020</v>
      </c>
      <c r="CN7" s="3" t="s">
        <v>5</v>
      </c>
      <c r="CO7" s="3" t="s">
        <v>5</v>
      </c>
      <c r="CP7" s="8" t="s">
        <v>11</v>
      </c>
      <c r="CQ7" s="7" t="s">
        <v>42</v>
      </c>
      <c r="CR7" s="3" t="s">
        <v>43</v>
      </c>
      <c r="CS7" s="3" t="s">
        <v>43</v>
      </c>
      <c r="CT7" s="3" t="s">
        <v>43</v>
      </c>
      <c r="CU7" s="3" t="s">
        <v>44</v>
      </c>
      <c r="CV7" s="3" t="s">
        <v>42</v>
      </c>
      <c r="CW7" s="3">
        <v>2021</v>
      </c>
      <c r="CX7" s="3" t="s">
        <v>43</v>
      </c>
      <c r="CY7" s="3" t="s">
        <v>43</v>
      </c>
      <c r="CZ7" s="8" t="s">
        <v>44</v>
      </c>
      <c r="DA7" s="7" t="s">
        <v>91</v>
      </c>
      <c r="DB7" s="3" t="s">
        <v>45</v>
      </c>
      <c r="DC7" s="3" t="s">
        <v>45</v>
      </c>
      <c r="DD7" s="3" t="s">
        <v>45</v>
      </c>
      <c r="DE7" s="3" t="s">
        <v>92</v>
      </c>
      <c r="DF7" s="3" t="s">
        <v>91</v>
      </c>
      <c r="DG7" s="3">
        <v>2022</v>
      </c>
      <c r="DH7" s="3" t="s">
        <v>45</v>
      </c>
      <c r="DI7" s="3" t="s">
        <v>45</v>
      </c>
      <c r="DJ7" s="8" t="s">
        <v>92</v>
      </c>
      <c r="DL7" s="7" t="s">
        <v>45</v>
      </c>
      <c r="DM7" s="3" t="s">
        <v>51</v>
      </c>
      <c r="DN7" s="8" t="s">
        <v>53</v>
      </c>
      <c r="DO7" s="5"/>
    </row>
    <row r="8" spans="2:119" s="2" customFormat="1" ht="18.75" x14ac:dyDescent="0.3">
      <c r="B8" s="18" t="s">
        <v>54</v>
      </c>
      <c r="C8" s="67"/>
      <c r="E8" s="9"/>
      <c r="F8" s="10"/>
      <c r="G8" s="10"/>
      <c r="H8" s="10"/>
      <c r="I8" s="10"/>
      <c r="J8" s="10"/>
      <c r="K8" s="10"/>
      <c r="L8" s="10"/>
      <c r="M8" s="10"/>
      <c r="N8" s="11"/>
      <c r="O8" s="9"/>
      <c r="P8" s="10"/>
      <c r="Q8" s="10"/>
      <c r="R8" s="10"/>
      <c r="S8" s="10"/>
      <c r="T8" s="10"/>
      <c r="U8" s="10"/>
      <c r="V8" s="10"/>
      <c r="W8" s="10"/>
      <c r="X8" s="11"/>
      <c r="Y8" s="9"/>
      <c r="Z8" s="10"/>
      <c r="AA8" s="10"/>
      <c r="AB8" s="10"/>
      <c r="AC8" s="10"/>
      <c r="AD8" s="10"/>
      <c r="AE8" s="10"/>
      <c r="AF8" s="10"/>
      <c r="AG8" s="10"/>
      <c r="AH8" s="11"/>
      <c r="AI8" s="9"/>
      <c r="AJ8" s="10"/>
      <c r="AK8" s="10"/>
      <c r="AL8" s="10"/>
      <c r="AM8" s="10"/>
      <c r="AN8" s="10"/>
      <c r="AO8" s="10"/>
      <c r="AP8" s="10"/>
      <c r="AQ8" s="10"/>
      <c r="AR8" s="11"/>
      <c r="AS8" s="9"/>
      <c r="AT8" s="10"/>
      <c r="AU8" s="10"/>
      <c r="AV8" s="10"/>
      <c r="AW8" s="10"/>
      <c r="AX8" s="10"/>
      <c r="AY8" s="10"/>
      <c r="AZ8" s="10"/>
      <c r="BA8" s="10"/>
      <c r="BB8" s="11"/>
      <c r="BC8" s="9"/>
      <c r="BD8" s="10"/>
      <c r="BE8" s="10"/>
      <c r="BF8" s="10"/>
      <c r="BG8" s="10"/>
      <c r="BH8" s="10"/>
      <c r="BI8" s="10"/>
      <c r="BJ8" s="10"/>
      <c r="BK8" s="10"/>
      <c r="BL8" s="11"/>
      <c r="BM8" s="9"/>
      <c r="BN8" s="10"/>
      <c r="BO8" s="10"/>
      <c r="BP8" s="10"/>
      <c r="BQ8" s="10"/>
      <c r="BR8" s="10"/>
      <c r="BS8" s="10"/>
      <c r="BT8" s="10"/>
      <c r="BU8" s="10"/>
      <c r="BV8" s="11"/>
      <c r="BW8" s="9"/>
      <c r="BX8" s="10"/>
      <c r="BY8" s="10"/>
      <c r="BZ8" s="10"/>
      <c r="CA8" s="10"/>
      <c r="CB8" s="10"/>
      <c r="CC8" s="10"/>
      <c r="CD8" s="10"/>
      <c r="CE8" s="10"/>
      <c r="CF8" s="11"/>
      <c r="CG8" s="9"/>
      <c r="CH8" s="10"/>
      <c r="CI8" s="10"/>
      <c r="CJ8" s="10"/>
      <c r="CK8" s="10"/>
      <c r="CL8" s="10"/>
      <c r="CM8" s="10"/>
      <c r="CN8" s="10"/>
      <c r="CO8" s="10"/>
      <c r="CP8" s="11"/>
      <c r="CQ8" s="9"/>
      <c r="CR8" s="10"/>
      <c r="CS8" s="10"/>
      <c r="CT8" s="10"/>
      <c r="CU8" s="10"/>
      <c r="CV8" s="10"/>
      <c r="CW8" s="10"/>
      <c r="CX8" s="10"/>
      <c r="CY8" s="10"/>
      <c r="CZ8" s="11"/>
      <c r="DA8" s="9"/>
      <c r="DB8" s="10"/>
      <c r="DC8" s="10"/>
      <c r="DD8" s="10"/>
      <c r="DE8" s="10"/>
      <c r="DF8" s="10"/>
      <c r="DG8" s="10"/>
      <c r="DH8" s="10"/>
      <c r="DI8" s="10"/>
      <c r="DJ8" s="11"/>
      <c r="DL8" s="9"/>
      <c r="DM8" s="10"/>
      <c r="DN8" s="11"/>
      <c r="DO8" s="13"/>
    </row>
    <row r="9" spans="2:119" s="2" customFormat="1" x14ac:dyDescent="0.25">
      <c r="B9" s="12"/>
      <c r="C9" s="68"/>
      <c r="E9" s="21"/>
      <c r="F9" s="20"/>
      <c r="G9" s="20"/>
      <c r="H9" s="20"/>
      <c r="I9" s="22"/>
      <c r="J9" s="22"/>
      <c r="K9" s="20"/>
      <c r="L9" s="20"/>
      <c r="M9" s="20"/>
      <c r="N9" s="23"/>
      <c r="O9" s="21"/>
      <c r="P9" s="20"/>
      <c r="Q9" s="20"/>
      <c r="R9" s="20"/>
      <c r="S9" s="22"/>
      <c r="T9" s="22"/>
      <c r="U9" s="20"/>
      <c r="V9" s="20"/>
      <c r="W9" s="20"/>
      <c r="X9" s="23"/>
      <c r="Y9" s="21"/>
      <c r="Z9" s="20"/>
      <c r="AA9" s="20"/>
      <c r="AB9" s="20"/>
      <c r="AC9" s="22"/>
      <c r="AD9" s="22"/>
      <c r="AE9" s="20"/>
      <c r="AF9" s="20"/>
      <c r="AG9" s="20"/>
      <c r="AH9" s="23"/>
      <c r="AI9" s="21"/>
      <c r="AJ9" s="20"/>
      <c r="AK9" s="20"/>
      <c r="AL9" s="20"/>
      <c r="AM9" s="22"/>
      <c r="AN9" s="22"/>
      <c r="AO9" s="20"/>
      <c r="AP9" s="20"/>
      <c r="AQ9" s="20"/>
      <c r="AR9" s="23"/>
      <c r="AS9" s="21"/>
      <c r="AT9" s="20"/>
      <c r="AU9" s="20"/>
      <c r="AV9" s="20"/>
      <c r="AW9" s="22"/>
      <c r="AX9" s="22"/>
      <c r="AY9" s="20"/>
      <c r="AZ9" s="20"/>
      <c r="BA9" s="20"/>
      <c r="BB9" s="23"/>
      <c r="BC9" s="21"/>
      <c r="BD9" s="20"/>
      <c r="BE9" s="20"/>
      <c r="BF9" s="20"/>
      <c r="BG9" s="22"/>
      <c r="BH9" s="22"/>
      <c r="BI9" s="20"/>
      <c r="BJ9" s="20"/>
      <c r="BK9" s="20"/>
      <c r="BL9" s="23"/>
      <c r="BM9" s="21"/>
      <c r="BN9" s="20"/>
      <c r="BO9" s="20"/>
      <c r="BP9" s="20"/>
      <c r="BQ9" s="22"/>
      <c r="BR9" s="22"/>
      <c r="BS9" s="20"/>
      <c r="BT9" s="20"/>
      <c r="BU9" s="20"/>
      <c r="BV9" s="23"/>
      <c r="BW9" s="21"/>
      <c r="BX9" s="20"/>
      <c r="BY9" s="20"/>
      <c r="BZ9" s="20"/>
      <c r="CA9" s="22"/>
      <c r="CB9" s="22"/>
      <c r="CC9" s="20"/>
      <c r="CD9" s="20"/>
      <c r="CE9" s="20"/>
      <c r="CF9" s="23"/>
      <c r="CG9" s="21"/>
      <c r="CH9" s="20"/>
      <c r="CI9" s="20"/>
      <c r="CJ9" s="20"/>
      <c r="CK9" s="22"/>
      <c r="CL9" s="22"/>
      <c r="CM9" s="20"/>
      <c r="CN9" s="20"/>
      <c r="CO9" s="20"/>
      <c r="CP9" s="23"/>
      <c r="CQ9" s="21"/>
      <c r="CR9" s="20"/>
      <c r="CS9" s="20"/>
      <c r="CT9" s="20"/>
      <c r="CU9" s="22"/>
      <c r="CV9" s="22"/>
      <c r="CW9" s="20"/>
      <c r="CX9" s="20"/>
      <c r="CY9" s="20"/>
      <c r="CZ9" s="23"/>
      <c r="DA9" s="21"/>
      <c r="DB9" s="20"/>
      <c r="DC9" s="20"/>
      <c r="DD9" s="20"/>
      <c r="DE9" s="22"/>
      <c r="DF9" s="22"/>
      <c r="DG9" s="20"/>
      <c r="DH9" s="20"/>
      <c r="DI9" s="20"/>
      <c r="DJ9" s="23"/>
      <c r="DL9" s="37"/>
      <c r="DM9" s="24"/>
      <c r="DN9" s="36"/>
      <c r="DO9" s="24"/>
    </row>
    <row r="10" spans="2:119" s="2" customFormat="1" x14ac:dyDescent="0.25">
      <c r="B10" s="19" t="s">
        <v>59</v>
      </c>
      <c r="C10" s="73">
        <v>1508</v>
      </c>
      <c r="E10" s="27">
        <v>89060</v>
      </c>
      <c r="F10" s="26"/>
      <c r="G10" s="26"/>
      <c r="H10" s="26"/>
      <c r="I10" s="25">
        <f t="shared" ref="I10:I29" si="0">+E10+F10-G10+H10</f>
        <v>89060</v>
      </c>
      <c r="J10" s="25">
        <v>2055</v>
      </c>
      <c r="K10" s="26">
        <v>1309</v>
      </c>
      <c r="L10" s="26"/>
      <c r="M10" s="26"/>
      <c r="N10" s="28">
        <f t="shared" ref="N10:N29" si="1">+J10+K10-L10+M10</f>
        <v>3364</v>
      </c>
      <c r="O10" s="27">
        <f>+I10</f>
        <v>89060</v>
      </c>
      <c r="P10" s="26"/>
      <c r="Q10" s="26"/>
      <c r="R10" s="26"/>
      <c r="S10" s="25">
        <f t="shared" ref="S10:S29" si="2">+O10+P10-Q10+R10</f>
        <v>89060</v>
      </c>
      <c r="T10" s="25">
        <f>+N10</f>
        <v>3364</v>
      </c>
      <c r="U10" s="26">
        <v>1309</v>
      </c>
      <c r="V10" s="26"/>
      <c r="W10" s="26"/>
      <c r="X10" s="28">
        <f t="shared" ref="X10:X29" si="3">+T10+U10-V10+W10</f>
        <v>4673</v>
      </c>
      <c r="Y10" s="27">
        <f>+S10</f>
        <v>89060</v>
      </c>
      <c r="Z10" s="26"/>
      <c r="AA10" s="26"/>
      <c r="AB10" s="26"/>
      <c r="AC10" s="25">
        <f t="shared" ref="AC10:AC29" si="4">+Y10+Z10-AA10+AB10</f>
        <v>89060</v>
      </c>
      <c r="AD10" s="25">
        <f>+X10</f>
        <v>4673</v>
      </c>
      <c r="AE10" s="26">
        <v>1310</v>
      </c>
      <c r="AF10" s="26"/>
      <c r="AG10" s="26"/>
      <c r="AH10" s="28">
        <f t="shared" ref="AH10:AH29" si="5">+AD10+AE10-AF10+AG10</f>
        <v>5983</v>
      </c>
      <c r="AI10" s="27">
        <f>+AC10</f>
        <v>89060</v>
      </c>
      <c r="AJ10" s="26">
        <v>5000</v>
      </c>
      <c r="AK10" s="26"/>
      <c r="AL10" s="26"/>
      <c r="AM10" s="25">
        <f t="shared" ref="AM10:AM29" si="6">+AI10+AJ10-AK10+AL10</f>
        <v>94060</v>
      </c>
      <c r="AN10" s="25">
        <f>+AH10</f>
        <v>5983</v>
      </c>
      <c r="AO10" s="26">
        <v>1085</v>
      </c>
      <c r="AP10" s="26"/>
      <c r="AQ10" s="26"/>
      <c r="AR10" s="28">
        <f t="shared" ref="AR10:AR29" si="7">+AN10+AO10-AP10+AQ10</f>
        <v>7068</v>
      </c>
      <c r="AS10" s="27">
        <f>+AM10</f>
        <v>94060</v>
      </c>
      <c r="AT10" s="26">
        <v>29000</v>
      </c>
      <c r="AU10" s="26"/>
      <c r="AV10" s="26"/>
      <c r="AW10" s="25">
        <f t="shared" ref="AW10:AW29" si="8">+AS10+AT10-AU10+AV10</f>
        <v>123060</v>
      </c>
      <c r="AX10" s="25">
        <f>+AR10</f>
        <v>7068</v>
      </c>
      <c r="AY10" s="26">
        <v>1220</v>
      </c>
      <c r="AZ10" s="26"/>
      <c r="BA10" s="26"/>
      <c r="BB10" s="28">
        <f t="shared" ref="BB10:BB29" si="9">+AX10+AY10-AZ10+BA10</f>
        <v>8288</v>
      </c>
      <c r="BC10" s="27">
        <f>+AW10</f>
        <v>123060</v>
      </c>
      <c r="BD10" s="26"/>
      <c r="BE10" s="26"/>
      <c r="BF10" s="26"/>
      <c r="BG10" s="25">
        <f t="shared" ref="BG10:BG29" si="10">+BC10+BD10-BE10+BF10</f>
        <v>123060</v>
      </c>
      <c r="BH10" s="25">
        <f>+BB10</f>
        <v>8288</v>
      </c>
      <c r="BI10" s="26">
        <v>1477</v>
      </c>
      <c r="BJ10" s="26"/>
      <c r="BK10" s="26"/>
      <c r="BL10" s="28">
        <f t="shared" ref="BL10:BL29" si="11">+BH10+BI10-BJ10+BK10</f>
        <v>9765</v>
      </c>
      <c r="BM10" s="27">
        <f>+BG10</f>
        <v>123060</v>
      </c>
      <c r="BN10" s="26"/>
      <c r="BO10" s="26"/>
      <c r="BP10" s="26"/>
      <c r="BQ10" s="25">
        <f t="shared" ref="BQ10:BQ29" si="12">+BM10+BN10-BO10+BP10</f>
        <v>123060</v>
      </c>
      <c r="BR10" s="25">
        <f>+BL10</f>
        <v>9765</v>
      </c>
      <c r="BS10" s="26">
        <v>2292</v>
      </c>
      <c r="BT10" s="26"/>
      <c r="BU10" s="26"/>
      <c r="BV10" s="28">
        <f t="shared" ref="BV10:BV29" si="13">+BR10+BS10-BT10+BU10</f>
        <v>12057</v>
      </c>
      <c r="BW10" s="27">
        <f>+BQ10</f>
        <v>123060</v>
      </c>
      <c r="BX10" s="26"/>
      <c r="BY10" s="26"/>
      <c r="BZ10" s="26"/>
      <c r="CA10" s="25">
        <f t="shared" ref="CA10:CA29" si="14">+BW10+BX10-BY10+BZ10</f>
        <v>123060</v>
      </c>
      <c r="CB10" s="25">
        <f>+BV10</f>
        <v>12057</v>
      </c>
      <c r="CC10" s="26">
        <v>2766</v>
      </c>
      <c r="CD10" s="26"/>
      <c r="CE10" s="26"/>
      <c r="CF10" s="28">
        <f t="shared" ref="CF10:CF29" si="15">+CB10+CC10-CD10+CE10</f>
        <v>14823</v>
      </c>
      <c r="CG10" s="27">
        <f>+CA10</f>
        <v>123060</v>
      </c>
      <c r="CH10" s="26"/>
      <c r="CI10" s="26"/>
      <c r="CJ10" s="26"/>
      <c r="CK10" s="25">
        <f t="shared" ref="CK10:CK29" si="16">+CG10+CH10-CI10+CJ10</f>
        <v>123060</v>
      </c>
      <c r="CL10" s="25">
        <f>+CF10</f>
        <v>14823</v>
      </c>
      <c r="CM10" s="26">
        <v>1692</v>
      </c>
      <c r="CN10" s="26"/>
      <c r="CO10" s="26"/>
      <c r="CP10" s="28">
        <f t="shared" ref="CP10:CP29" si="17">+CL10+CM10-CN10+CO10</f>
        <v>16515</v>
      </c>
      <c r="CQ10" s="27">
        <f>+CK10</f>
        <v>123060</v>
      </c>
      <c r="CR10" s="26"/>
      <c r="CS10" s="26"/>
      <c r="CT10" s="26"/>
      <c r="CU10" s="25">
        <f t="shared" ref="CU10:CU29" si="18">+CQ10+CR10-CS10+CT10</f>
        <v>123060</v>
      </c>
      <c r="CV10" s="25">
        <f>+CP10</f>
        <v>16515</v>
      </c>
      <c r="CW10" s="26">
        <v>701</v>
      </c>
      <c r="CX10" s="26"/>
      <c r="CY10" s="26"/>
      <c r="CZ10" s="28">
        <f t="shared" ref="CZ10:CZ24" si="19">+CV10+CW10-CX10+CY10</f>
        <v>17216</v>
      </c>
      <c r="DA10" s="27">
        <f>+CU10</f>
        <v>123060</v>
      </c>
      <c r="DB10" s="26">
        <v>0</v>
      </c>
      <c r="DC10" s="26"/>
      <c r="DD10" s="26"/>
      <c r="DE10" s="25">
        <f t="shared" ref="DE10:DE18" si="20">+DA10+DB10-DC10+DD10</f>
        <v>123060</v>
      </c>
      <c r="DF10" s="25">
        <f>+CZ10</f>
        <v>17216</v>
      </c>
      <c r="DG10" s="26">
        <f>(DE10*$DG$58/12*3)+(DE10*$DG$59/12*3)+(DE10*$DG$60/12*3)+(DE10*$DG$61/12*3)</f>
        <v>1842.8235</v>
      </c>
      <c r="DH10" s="26"/>
      <c r="DI10" s="26"/>
      <c r="DJ10" s="28">
        <f t="shared" ref="DJ10:DJ18" si="21">+DF10+DG10-DH10+DI10</f>
        <v>19058.823499999999</v>
      </c>
      <c r="DL10" s="35">
        <f>DE10*$DG$61/12*4</f>
        <v>902.43999999999994</v>
      </c>
      <c r="DM10" s="76">
        <f>+DJ10+DL10</f>
        <v>19961.263499999997</v>
      </c>
      <c r="DN10" s="36">
        <f>+DE10+DM10</f>
        <v>143021.2635</v>
      </c>
      <c r="DO10" s="57"/>
    </row>
    <row r="11" spans="2:119" s="2" customFormat="1" x14ac:dyDescent="0.25">
      <c r="B11" s="19" t="s">
        <v>55</v>
      </c>
      <c r="C11" s="73">
        <v>1508</v>
      </c>
      <c r="E11" s="27">
        <v>0</v>
      </c>
      <c r="F11" s="26"/>
      <c r="G11" s="26"/>
      <c r="H11" s="26"/>
      <c r="I11" s="25">
        <f t="shared" si="0"/>
        <v>0</v>
      </c>
      <c r="J11" s="25">
        <v>0</v>
      </c>
      <c r="K11" s="26"/>
      <c r="L11" s="26"/>
      <c r="M11" s="26"/>
      <c r="N11" s="28">
        <f t="shared" si="1"/>
        <v>0</v>
      </c>
      <c r="O11" s="27">
        <f t="shared" ref="O11:O29" si="22">+I11</f>
        <v>0</v>
      </c>
      <c r="P11" s="26"/>
      <c r="Q11" s="26"/>
      <c r="R11" s="26"/>
      <c r="S11" s="25">
        <f t="shared" si="2"/>
        <v>0</v>
      </c>
      <c r="T11" s="25">
        <f t="shared" ref="T11:T29" si="23">+N11</f>
        <v>0</v>
      </c>
      <c r="U11" s="26"/>
      <c r="V11" s="26"/>
      <c r="W11" s="26"/>
      <c r="X11" s="28">
        <f t="shared" si="3"/>
        <v>0</v>
      </c>
      <c r="Y11" s="27">
        <f t="shared" ref="Y11:Y29" si="24">+S11</f>
        <v>0</v>
      </c>
      <c r="Z11" s="26"/>
      <c r="AA11" s="26"/>
      <c r="AB11" s="26"/>
      <c r="AC11" s="25">
        <f t="shared" si="4"/>
        <v>0</v>
      </c>
      <c r="AD11" s="25">
        <f t="shared" ref="AD11:AD29" si="25">+X11</f>
        <v>0</v>
      </c>
      <c r="AE11" s="26"/>
      <c r="AF11" s="26"/>
      <c r="AG11" s="26"/>
      <c r="AH11" s="28">
        <f t="shared" si="5"/>
        <v>0</v>
      </c>
      <c r="AI11" s="27">
        <f t="shared" ref="AI11:AI29" si="26">+AC11</f>
        <v>0</v>
      </c>
      <c r="AJ11" s="26"/>
      <c r="AK11" s="26"/>
      <c r="AL11" s="26"/>
      <c r="AM11" s="25">
        <f t="shared" si="6"/>
        <v>0</v>
      </c>
      <c r="AN11" s="25">
        <f t="shared" ref="AN11:AN29" si="27">+AH11</f>
        <v>0</v>
      </c>
      <c r="AO11" s="26"/>
      <c r="AP11" s="26"/>
      <c r="AQ11" s="26"/>
      <c r="AR11" s="28">
        <f t="shared" si="7"/>
        <v>0</v>
      </c>
      <c r="AS11" s="27">
        <f t="shared" ref="AS11:AS29" si="28">+AM11</f>
        <v>0</v>
      </c>
      <c r="AT11" s="26"/>
      <c r="AU11" s="26"/>
      <c r="AV11" s="26"/>
      <c r="AW11" s="25">
        <f t="shared" si="8"/>
        <v>0</v>
      </c>
      <c r="AX11" s="25">
        <f t="shared" ref="AX11:AX29" si="29">+AR11</f>
        <v>0</v>
      </c>
      <c r="AY11" s="26"/>
      <c r="AZ11" s="26"/>
      <c r="BA11" s="26"/>
      <c r="BB11" s="28">
        <f t="shared" si="9"/>
        <v>0</v>
      </c>
      <c r="BC11" s="27">
        <f t="shared" ref="BC11:BC29" si="30">+AW11</f>
        <v>0</v>
      </c>
      <c r="BD11" s="26"/>
      <c r="BE11" s="26"/>
      <c r="BF11" s="26"/>
      <c r="BG11" s="25">
        <f t="shared" si="10"/>
        <v>0</v>
      </c>
      <c r="BH11" s="25">
        <f t="shared" ref="BH11:BH29" si="31">+BB11</f>
        <v>0</v>
      </c>
      <c r="BI11" s="26"/>
      <c r="BJ11" s="26"/>
      <c r="BK11" s="26"/>
      <c r="BL11" s="28">
        <f t="shared" si="11"/>
        <v>0</v>
      </c>
      <c r="BM11" s="27">
        <f t="shared" ref="BM11:BM29" si="32">+BG11</f>
        <v>0</v>
      </c>
      <c r="BN11" s="26">
        <v>-7554</v>
      </c>
      <c r="BO11" s="26"/>
      <c r="BP11" s="26"/>
      <c r="BQ11" s="25">
        <f t="shared" si="12"/>
        <v>-7554</v>
      </c>
      <c r="BR11" s="25">
        <f t="shared" ref="BR11:BR29" si="33">+BL11</f>
        <v>0</v>
      </c>
      <c r="BS11" s="26">
        <v>-20</v>
      </c>
      <c r="BT11" s="26"/>
      <c r="BU11" s="26"/>
      <c r="BV11" s="28">
        <f t="shared" si="13"/>
        <v>-20</v>
      </c>
      <c r="BW11" s="27">
        <f t="shared" ref="BW11:BW29" si="34">+BQ11</f>
        <v>-7554</v>
      </c>
      <c r="BX11" s="26">
        <v>-144153</v>
      </c>
      <c r="BY11" s="26"/>
      <c r="BZ11" s="26"/>
      <c r="CA11" s="25">
        <f t="shared" si="14"/>
        <v>-151707</v>
      </c>
      <c r="CB11" s="25">
        <f t="shared" ref="CB11:CB29" si="35">+BV11</f>
        <v>-20</v>
      </c>
      <c r="CC11" s="26">
        <v>-2180</v>
      </c>
      <c r="CD11" s="26"/>
      <c r="CE11" s="26"/>
      <c r="CF11" s="28">
        <f t="shared" si="15"/>
        <v>-2200</v>
      </c>
      <c r="CG11" s="27">
        <f t="shared" ref="CG11:CG29" si="36">+CA11</f>
        <v>-151707</v>
      </c>
      <c r="CH11" s="26">
        <v>-152301</v>
      </c>
      <c r="CI11" s="26"/>
      <c r="CJ11" s="26"/>
      <c r="CK11" s="25">
        <f t="shared" si="16"/>
        <v>-304008</v>
      </c>
      <c r="CL11" s="25">
        <f t="shared" ref="CL11:CL29" si="37">+CF11</f>
        <v>-2200</v>
      </c>
      <c r="CM11" s="26">
        <v>-3154</v>
      </c>
      <c r="CN11" s="26"/>
      <c r="CO11" s="26"/>
      <c r="CP11" s="28">
        <f t="shared" si="17"/>
        <v>-5354</v>
      </c>
      <c r="CQ11" s="27">
        <f t="shared" ref="CQ11:CQ29" si="38">+CK11</f>
        <v>-304008</v>
      </c>
      <c r="CR11" s="26">
        <v>-153786</v>
      </c>
      <c r="CS11" s="26"/>
      <c r="CT11" s="26"/>
      <c r="CU11" s="25">
        <f t="shared" si="18"/>
        <v>-457794</v>
      </c>
      <c r="CV11" s="25">
        <f t="shared" ref="CV11:CV29" si="39">+CP11</f>
        <v>-5354</v>
      </c>
      <c r="CW11" s="26">
        <v>-2286</v>
      </c>
      <c r="CX11" s="26"/>
      <c r="CY11" s="26"/>
      <c r="CZ11" s="28">
        <f t="shared" si="19"/>
        <v>-7640</v>
      </c>
      <c r="DA11" s="27">
        <f t="shared" ref="DA11:DA18" si="40">+CU11</f>
        <v>-457794</v>
      </c>
      <c r="DB11" s="26">
        <f>-86547</f>
        <v>-86547</v>
      </c>
      <c r="DC11" s="26"/>
      <c r="DD11" s="26">
        <f>(-5038-1834-3038)+689-1</f>
        <v>-9222</v>
      </c>
      <c r="DE11" s="25">
        <f t="shared" si="20"/>
        <v>-553563</v>
      </c>
      <c r="DF11" s="25">
        <f t="shared" ref="DF11:DF18" si="41">+CZ11</f>
        <v>-7640</v>
      </c>
      <c r="DG11" s="26">
        <v>-7752</v>
      </c>
      <c r="DH11" s="26"/>
      <c r="DI11" s="26">
        <v>808</v>
      </c>
      <c r="DJ11" s="28">
        <f t="shared" si="21"/>
        <v>-14584</v>
      </c>
      <c r="DL11" s="35">
        <v>-4059</v>
      </c>
      <c r="DM11" s="76">
        <f t="shared" ref="DM11:DM24" si="42">+DJ11+DL11</f>
        <v>-18643</v>
      </c>
      <c r="DN11" s="36">
        <f t="shared" ref="DN11:DN24" si="43">+DE11+DM11</f>
        <v>-572206</v>
      </c>
      <c r="DO11" s="57"/>
    </row>
    <row r="12" spans="2:119" s="2" customFormat="1" x14ac:dyDescent="0.25">
      <c r="B12" s="19" t="s">
        <v>56</v>
      </c>
      <c r="C12" s="73">
        <v>1508</v>
      </c>
      <c r="E12" s="27">
        <v>0</v>
      </c>
      <c r="F12" s="26"/>
      <c r="G12" s="26"/>
      <c r="H12" s="26"/>
      <c r="I12" s="25">
        <f t="shared" si="0"/>
        <v>0</v>
      </c>
      <c r="J12" s="25">
        <v>0</v>
      </c>
      <c r="K12" s="26"/>
      <c r="L12" s="26"/>
      <c r="M12" s="26"/>
      <c r="N12" s="28">
        <f t="shared" si="1"/>
        <v>0</v>
      </c>
      <c r="O12" s="27">
        <f t="shared" si="22"/>
        <v>0</v>
      </c>
      <c r="P12" s="26"/>
      <c r="Q12" s="26"/>
      <c r="R12" s="26"/>
      <c r="S12" s="25">
        <f t="shared" si="2"/>
        <v>0</v>
      </c>
      <c r="T12" s="25">
        <f t="shared" si="23"/>
        <v>0</v>
      </c>
      <c r="U12" s="26"/>
      <c r="V12" s="26"/>
      <c r="W12" s="26"/>
      <c r="X12" s="28">
        <f t="shared" si="3"/>
        <v>0</v>
      </c>
      <c r="Y12" s="27">
        <f t="shared" si="24"/>
        <v>0</v>
      </c>
      <c r="Z12" s="26"/>
      <c r="AA12" s="26"/>
      <c r="AB12" s="26"/>
      <c r="AC12" s="25">
        <f t="shared" si="4"/>
        <v>0</v>
      </c>
      <c r="AD12" s="25">
        <f t="shared" si="25"/>
        <v>0</v>
      </c>
      <c r="AE12" s="26"/>
      <c r="AF12" s="26"/>
      <c r="AG12" s="26"/>
      <c r="AH12" s="28">
        <f t="shared" si="5"/>
        <v>0</v>
      </c>
      <c r="AI12" s="27">
        <f t="shared" si="26"/>
        <v>0</v>
      </c>
      <c r="AJ12" s="26"/>
      <c r="AK12" s="26"/>
      <c r="AL12" s="26"/>
      <c r="AM12" s="25">
        <f t="shared" si="6"/>
        <v>0</v>
      </c>
      <c r="AN12" s="25">
        <f t="shared" si="27"/>
        <v>0</v>
      </c>
      <c r="AO12" s="26"/>
      <c r="AP12" s="26"/>
      <c r="AQ12" s="26"/>
      <c r="AR12" s="28">
        <f t="shared" si="7"/>
        <v>0</v>
      </c>
      <c r="AS12" s="27">
        <f t="shared" si="28"/>
        <v>0</v>
      </c>
      <c r="AT12" s="26"/>
      <c r="AU12" s="26"/>
      <c r="AV12" s="26"/>
      <c r="AW12" s="25">
        <f t="shared" si="8"/>
        <v>0</v>
      </c>
      <c r="AX12" s="25">
        <f t="shared" si="29"/>
        <v>0</v>
      </c>
      <c r="AY12" s="26"/>
      <c r="AZ12" s="26"/>
      <c r="BA12" s="26"/>
      <c r="BB12" s="28">
        <f t="shared" si="9"/>
        <v>0</v>
      </c>
      <c r="BC12" s="27">
        <f t="shared" si="30"/>
        <v>0</v>
      </c>
      <c r="BD12" s="26"/>
      <c r="BE12" s="26"/>
      <c r="BF12" s="26"/>
      <c r="BG12" s="25">
        <f t="shared" si="10"/>
        <v>0</v>
      </c>
      <c r="BH12" s="25">
        <f t="shared" si="31"/>
        <v>0</v>
      </c>
      <c r="BI12" s="26"/>
      <c r="BJ12" s="26"/>
      <c r="BK12" s="26"/>
      <c r="BL12" s="28">
        <f t="shared" si="11"/>
        <v>0</v>
      </c>
      <c r="BM12" s="27">
        <f t="shared" si="32"/>
        <v>0</v>
      </c>
      <c r="BN12" s="26"/>
      <c r="BO12" s="26"/>
      <c r="BP12" s="26"/>
      <c r="BQ12" s="25">
        <f t="shared" si="12"/>
        <v>0</v>
      </c>
      <c r="BR12" s="25">
        <f t="shared" si="33"/>
        <v>0</v>
      </c>
      <c r="BS12" s="26"/>
      <c r="BT12" s="26"/>
      <c r="BU12" s="26"/>
      <c r="BV12" s="28">
        <f t="shared" si="13"/>
        <v>0</v>
      </c>
      <c r="BW12" s="27">
        <f t="shared" si="34"/>
        <v>0</v>
      </c>
      <c r="BX12" s="26">
        <v>-11691</v>
      </c>
      <c r="BY12" s="26"/>
      <c r="BZ12" s="26"/>
      <c r="CA12" s="25">
        <f t="shared" si="14"/>
        <v>-11691</v>
      </c>
      <c r="CB12" s="25">
        <f t="shared" si="35"/>
        <v>0</v>
      </c>
      <c r="CC12" s="26">
        <v>-76</v>
      </c>
      <c r="CD12" s="26"/>
      <c r="CE12" s="26"/>
      <c r="CF12" s="28">
        <f t="shared" si="15"/>
        <v>-76</v>
      </c>
      <c r="CG12" s="27">
        <f t="shared" si="36"/>
        <v>-11691</v>
      </c>
      <c r="CH12" s="26">
        <v>-16080</v>
      </c>
      <c r="CI12" s="26"/>
      <c r="CJ12" s="26"/>
      <c r="CK12" s="25">
        <f t="shared" si="16"/>
        <v>-27771</v>
      </c>
      <c r="CL12" s="25">
        <f t="shared" si="37"/>
        <v>-76</v>
      </c>
      <c r="CM12" s="26">
        <v>-231</v>
      </c>
      <c r="CN12" s="26"/>
      <c r="CO12" s="26"/>
      <c r="CP12" s="28">
        <f t="shared" si="17"/>
        <v>-307</v>
      </c>
      <c r="CQ12" s="27">
        <f t="shared" si="38"/>
        <v>-27771</v>
      </c>
      <c r="CR12" s="26">
        <v>-15519</v>
      </c>
      <c r="CS12" s="26"/>
      <c r="CT12" s="26"/>
      <c r="CU12" s="25">
        <f t="shared" si="18"/>
        <v>-43290</v>
      </c>
      <c r="CV12" s="25">
        <f t="shared" si="39"/>
        <v>-307</v>
      </c>
      <c r="CW12" s="26">
        <v>-199</v>
      </c>
      <c r="CX12" s="26"/>
      <c r="CY12" s="26"/>
      <c r="CZ12" s="28">
        <f t="shared" si="19"/>
        <v>-506</v>
      </c>
      <c r="DA12" s="27">
        <f t="shared" si="40"/>
        <v>-43290</v>
      </c>
      <c r="DB12" s="26">
        <v>-15891</v>
      </c>
      <c r="DC12" s="45"/>
      <c r="DD12" s="26"/>
      <c r="DE12" s="25">
        <f t="shared" si="20"/>
        <v>-59181</v>
      </c>
      <c r="DF12" s="25">
        <f t="shared" si="41"/>
        <v>-506</v>
      </c>
      <c r="DG12" s="26">
        <v>-788</v>
      </c>
      <c r="DH12" s="26"/>
      <c r="DI12" s="26"/>
      <c r="DJ12" s="28">
        <f t="shared" si="21"/>
        <v>-1294</v>
      </c>
      <c r="DL12" s="35">
        <v>-434</v>
      </c>
      <c r="DM12" s="76">
        <f t="shared" si="42"/>
        <v>-1728</v>
      </c>
      <c r="DN12" s="36">
        <f t="shared" si="43"/>
        <v>-60909</v>
      </c>
      <c r="DO12" s="57"/>
    </row>
    <row r="13" spans="2:119" s="2" customFormat="1" x14ac:dyDescent="0.25">
      <c r="B13" s="19" t="s">
        <v>57</v>
      </c>
      <c r="C13" s="65">
        <v>1508</v>
      </c>
      <c r="E13" s="27">
        <v>0</v>
      </c>
      <c r="F13" s="26"/>
      <c r="G13" s="26"/>
      <c r="H13" s="26"/>
      <c r="I13" s="25">
        <f t="shared" si="0"/>
        <v>0</v>
      </c>
      <c r="J13" s="25">
        <v>0</v>
      </c>
      <c r="K13" s="26"/>
      <c r="L13" s="26"/>
      <c r="M13" s="26"/>
      <c r="N13" s="28">
        <f t="shared" si="1"/>
        <v>0</v>
      </c>
      <c r="O13" s="27">
        <f t="shared" si="22"/>
        <v>0</v>
      </c>
      <c r="P13" s="26"/>
      <c r="Q13" s="26"/>
      <c r="R13" s="26"/>
      <c r="S13" s="25">
        <f t="shared" si="2"/>
        <v>0</v>
      </c>
      <c r="T13" s="25">
        <f t="shared" si="23"/>
        <v>0</v>
      </c>
      <c r="U13" s="26"/>
      <c r="V13" s="26"/>
      <c r="W13" s="26"/>
      <c r="X13" s="28">
        <f t="shared" si="3"/>
        <v>0</v>
      </c>
      <c r="Y13" s="27">
        <f t="shared" si="24"/>
        <v>0</v>
      </c>
      <c r="Z13" s="26"/>
      <c r="AA13" s="26"/>
      <c r="AB13" s="26"/>
      <c r="AC13" s="25">
        <f t="shared" si="4"/>
        <v>0</v>
      </c>
      <c r="AD13" s="25">
        <f t="shared" si="25"/>
        <v>0</v>
      </c>
      <c r="AE13" s="26"/>
      <c r="AF13" s="26"/>
      <c r="AG13" s="26"/>
      <c r="AH13" s="28">
        <f t="shared" si="5"/>
        <v>0</v>
      </c>
      <c r="AI13" s="27">
        <f t="shared" si="26"/>
        <v>0</v>
      </c>
      <c r="AJ13" s="26"/>
      <c r="AK13" s="26"/>
      <c r="AL13" s="26"/>
      <c r="AM13" s="25">
        <f t="shared" si="6"/>
        <v>0</v>
      </c>
      <c r="AN13" s="25">
        <f t="shared" si="27"/>
        <v>0</v>
      </c>
      <c r="AO13" s="26"/>
      <c r="AP13" s="26"/>
      <c r="AQ13" s="26"/>
      <c r="AR13" s="28">
        <f t="shared" si="7"/>
        <v>0</v>
      </c>
      <c r="AS13" s="27">
        <f t="shared" si="28"/>
        <v>0</v>
      </c>
      <c r="AT13" s="26"/>
      <c r="AU13" s="26"/>
      <c r="AV13" s="26"/>
      <c r="AW13" s="25">
        <f t="shared" si="8"/>
        <v>0</v>
      </c>
      <c r="AX13" s="25">
        <f t="shared" si="29"/>
        <v>0</v>
      </c>
      <c r="AY13" s="26"/>
      <c r="AZ13" s="26"/>
      <c r="BA13" s="26"/>
      <c r="BB13" s="28">
        <f t="shared" si="9"/>
        <v>0</v>
      </c>
      <c r="BC13" s="27">
        <f t="shared" si="30"/>
        <v>0</v>
      </c>
      <c r="BD13" s="26"/>
      <c r="BE13" s="26"/>
      <c r="BF13" s="26"/>
      <c r="BG13" s="25">
        <f t="shared" si="10"/>
        <v>0</v>
      </c>
      <c r="BH13" s="25">
        <f t="shared" si="31"/>
        <v>0</v>
      </c>
      <c r="BI13" s="26"/>
      <c r="BJ13" s="26"/>
      <c r="BK13" s="26"/>
      <c r="BL13" s="28">
        <f t="shared" si="11"/>
        <v>0</v>
      </c>
      <c r="BM13" s="27">
        <f t="shared" si="32"/>
        <v>0</v>
      </c>
      <c r="BN13" s="26"/>
      <c r="BO13" s="26"/>
      <c r="BP13" s="26"/>
      <c r="BQ13" s="25">
        <f t="shared" si="12"/>
        <v>0</v>
      </c>
      <c r="BR13" s="25">
        <f t="shared" si="33"/>
        <v>0</v>
      </c>
      <c r="BS13" s="26"/>
      <c r="BT13" s="26"/>
      <c r="BU13" s="26"/>
      <c r="BV13" s="28">
        <f t="shared" si="13"/>
        <v>0</v>
      </c>
      <c r="BW13" s="27">
        <f t="shared" si="34"/>
        <v>0</v>
      </c>
      <c r="BX13" s="26"/>
      <c r="BY13" s="26"/>
      <c r="BZ13" s="26"/>
      <c r="CA13" s="25">
        <f t="shared" si="14"/>
        <v>0</v>
      </c>
      <c r="CB13" s="25">
        <f t="shared" si="35"/>
        <v>0</v>
      </c>
      <c r="CC13" s="26"/>
      <c r="CD13" s="26"/>
      <c r="CE13" s="26"/>
      <c r="CF13" s="28">
        <f t="shared" si="15"/>
        <v>0</v>
      </c>
      <c r="CG13" s="27">
        <f t="shared" si="36"/>
        <v>0</v>
      </c>
      <c r="CH13" s="26"/>
      <c r="CI13" s="26"/>
      <c r="CJ13" s="26"/>
      <c r="CK13" s="25">
        <f t="shared" si="16"/>
        <v>0</v>
      </c>
      <c r="CL13" s="25">
        <f t="shared" si="37"/>
        <v>0</v>
      </c>
      <c r="CM13" s="26"/>
      <c r="CN13" s="26"/>
      <c r="CO13" s="26"/>
      <c r="CP13" s="28">
        <f t="shared" si="17"/>
        <v>0</v>
      </c>
      <c r="CQ13" s="27">
        <f t="shared" si="38"/>
        <v>0</v>
      </c>
      <c r="CR13" s="26"/>
      <c r="CS13" s="26"/>
      <c r="CT13" s="26"/>
      <c r="CU13" s="25">
        <f t="shared" si="18"/>
        <v>0</v>
      </c>
      <c r="CV13" s="25">
        <f t="shared" si="39"/>
        <v>0</v>
      </c>
      <c r="CW13" s="26"/>
      <c r="CX13" s="26"/>
      <c r="CY13" s="26"/>
      <c r="CZ13" s="28">
        <f t="shared" si="19"/>
        <v>0</v>
      </c>
      <c r="DA13" s="27">
        <f t="shared" si="40"/>
        <v>0</v>
      </c>
      <c r="DB13" s="26"/>
      <c r="DC13" s="45"/>
      <c r="DD13" s="26"/>
      <c r="DE13" s="25">
        <f t="shared" si="20"/>
        <v>0</v>
      </c>
      <c r="DF13" s="25">
        <f t="shared" si="41"/>
        <v>0</v>
      </c>
      <c r="DG13" s="26"/>
      <c r="DH13" s="26"/>
      <c r="DI13" s="26"/>
      <c r="DJ13" s="28">
        <f t="shared" si="21"/>
        <v>0</v>
      </c>
      <c r="DL13" s="35"/>
      <c r="DM13" s="76">
        <f t="shared" si="42"/>
        <v>0</v>
      </c>
      <c r="DN13" s="36">
        <f t="shared" si="43"/>
        <v>0</v>
      </c>
      <c r="DO13" s="24"/>
    </row>
    <row r="14" spans="2:119" s="2" customFormat="1" x14ac:dyDescent="0.25">
      <c r="B14" s="19" t="s">
        <v>58</v>
      </c>
      <c r="C14" s="73">
        <v>1508</v>
      </c>
      <c r="E14" s="27">
        <v>0</v>
      </c>
      <c r="F14" s="26"/>
      <c r="G14" s="26"/>
      <c r="H14" s="26"/>
      <c r="I14" s="25">
        <f t="shared" si="0"/>
        <v>0</v>
      </c>
      <c r="J14" s="25">
        <v>0</v>
      </c>
      <c r="K14" s="26"/>
      <c r="L14" s="26"/>
      <c r="M14" s="26"/>
      <c r="N14" s="28">
        <f t="shared" si="1"/>
        <v>0</v>
      </c>
      <c r="O14" s="27">
        <f t="shared" si="22"/>
        <v>0</v>
      </c>
      <c r="P14" s="26"/>
      <c r="Q14" s="26"/>
      <c r="R14" s="26"/>
      <c r="S14" s="25">
        <f t="shared" si="2"/>
        <v>0</v>
      </c>
      <c r="T14" s="25">
        <f t="shared" si="23"/>
        <v>0</v>
      </c>
      <c r="U14" s="26"/>
      <c r="V14" s="26"/>
      <c r="W14" s="26"/>
      <c r="X14" s="28">
        <f t="shared" si="3"/>
        <v>0</v>
      </c>
      <c r="Y14" s="27">
        <f t="shared" si="24"/>
        <v>0</v>
      </c>
      <c r="Z14" s="26"/>
      <c r="AA14" s="26"/>
      <c r="AB14" s="26"/>
      <c r="AC14" s="25">
        <f t="shared" si="4"/>
        <v>0</v>
      </c>
      <c r="AD14" s="25">
        <f t="shared" si="25"/>
        <v>0</v>
      </c>
      <c r="AE14" s="26"/>
      <c r="AF14" s="26"/>
      <c r="AG14" s="26"/>
      <c r="AH14" s="28">
        <f t="shared" si="5"/>
        <v>0</v>
      </c>
      <c r="AI14" s="27">
        <f t="shared" si="26"/>
        <v>0</v>
      </c>
      <c r="AJ14" s="26"/>
      <c r="AK14" s="26"/>
      <c r="AL14" s="26"/>
      <c r="AM14" s="25">
        <f t="shared" si="6"/>
        <v>0</v>
      </c>
      <c r="AN14" s="25">
        <f t="shared" si="27"/>
        <v>0</v>
      </c>
      <c r="AO14" s="26"/>
      <c r="AP14" s="26"/>
      <c r="AQ14" s="26"/>
      <c r="AR14" s="28">
        <f t="shared" si="7"/>
        <v>0</v>
      </c>
      <c r="AS14" s="27">
        <f t="shared" si="28"/>
        <v>0</v>
      </c>
      <c r="AT14" s="26">
        <v>25701</v>
      </c>
      <c r="AU14" s="26"/>
      <c r="AV14" s="26"/>
      <c r="AW14" s="25">
        <f t="shared" si="8"/>
        <v>25701</v>
      </c>
      <c r="AX14" s="25">
        <f t="shared" si="29"/>
        <v>0</v>
      </c>
      <c r="AY14" s="26">
        <v>94</v>
      </c>
      <c r="AZ14" s="26"/>
      <c r="BA14" s="26"/>
      <c r="BB14" s="28">
        <f t="shared" si="9"/>
        <v>94</v>
      </c>
      <c r="BC14" s="27">
        <f t="shared" si="30"/>
        <v>25701</v>
      </c>
      <c r="BD14" s="26">
        <v>35694</v>
      </c>
      <c r="BE14" s="26"/>
      <c r="BF14" s="26"/>
      <c r="BG14" s="25">
        <f t="shared" si="10"/>
        <v>61395</v>
      </c>
      <c r="BH14" s="25">
        <f t="shared" si="31"/>
        <v>94</v>
      </c>
      <c r="BI14" s="26">
        <v>523</v>
      </c>
      <c r="BJ14" s="26"/>
      <c r="BK14" s="26"/>
      <c r="BL14" s="28">
        <f t="shared" si="11"/>
        <v>617</v>
      </c>
      <c r="BM14" s="27">
        <f t="shared" si="32"/>
        <v>61395</v>
      </c>
      <c r="BN14" s="26">
        <v>23796</v>
      </c>
      <c r="BO14" s="26"/>
      <c r="BP14" s="26"/>
      <c r="BQ14" s="25">
        <f t="shared" si="12"/>
        <v>85191</v>
      </c>
      <c r="BR14" s="25">
        <f t="shared" si="33"/>
        <v>617</v>
      </c>
      <c r="BS14" s="26">
        <v>1393</v>
      </c>
      <c r="BT14" s="26"/>
      <c r="BU14" s="26"/>
      <c r="BV14" s="28">
        <f t="shared" si="13"/>
        <v>2010</v>
      </c>
      <c r="BW14" s="27">
        <f t="shared" si="34"/>
        <v>85191</v>
      </c>
      <c r="BX14" s="26">
        <v>25464</v>
      </c>
      <c r="BY14" s="26"/>
      <c r="BZ14" s="26"/>
      <c r="CA14" s="25">
        <f t="shared" si="14"/>
        <v>110655</v>
      </c>
      <c r="CB14" s="25">
        <f t="shared" si="35"/>
        <v>2010</v>
      </c>
      <c r="CC14" s="26">
        <v>2153</v>
      </c>
      <c r="CD14" s="26"/>
      <c r="CE14" s="26"/>
      <c r="CF14" s="28">
        <f t="shared" si="15"/>
        <v>4163</v>
      </c>
      <c r="CG14" s="27">
        <f t="shared" si="36"/>
        <v>110655</v>
      </c>
      <c r="CH14" s="26">
        <v>24480</v>
      </c>
      <c r="CI14" s="26"/>
      <c r="CJ14" s="26"/>
      <c r="CK14" s="25">
        <f t="shared" si="16"/>
        <v>135135</v>
      </c>
      <c r="CL14" s="25">
        <f t="shared" si="37"/>
        <v>4163</v>
      </c>
      <c r="CM14" s="26">
        <v>1632</v>
      </c>
      <c r="CN14" s="26"/>
      <c r="CO14" s="26"/>
      <c r="CP14" s="28">
        <f t="shared" si="17"/>
        <v>5795</v>
      </c>
      <c r="CQ14" s="27">
        <f t="shared" si="38"/>
        <v>135135</v>
      </c>
      <c r="CR14" s="26">
        <v>-13899</v>
      </c>
      <c r="CS14" s="26"/>
      <c r="CT14" s="26"/>
      <c r="CU14" s="25">
        <f t="shared" si="18"/>
        <v>121236</v>
      </c>
      <c r="CV14" s="25">
        <f t="shared" si="39"/>
        <v>5795</v>
      </c>
      <c r="CW14" s="26">
        <v>754</v>
      </c>
      <c r="CX14" s="26"/>
      <c r="CY14" s="26"/>
      <c r="CZ14" s="28">
        <f t="shared" si="19"/>
        <v>6549</v>
      </c>
      <c r="DA14" s="27">
        <f t="shared" si="40"/>
        <v>121236</v>
      </c>
      <c r="DB14" s="26">
        <v>35903</v>
      </c>
      <c r="DC14" s="45"/>
      <c r="DD14" s="26"/>
      <c r="DE14" s="25">
        <f t="shared" si="20"/>
        <v>157139</v>
      </c>
      <c r="DF14" s="25">
        <f t="shared" si="41"/>
        <v>6549</v>
      </c>
      <c r="DG14" s="26">
        <v>2099</v>
      </c>
      <c r="DH14" s="26"/>
      <c r="DI14" s="26"/>
      <c r="DJ14" s="28">
        <f t="shared" si="21"/>
        <v>8648</v>
      </c>
      <c r="DL14" s="35">
        <v>1152</v>
      </c>
      <c r="DM14" s="76">
        <f t="shared" si="42"/>
        <v>9800</v>
      </c>
      <c r="DN14" s="36">
        <f t="shared" si="43"/>
        <v>166939</v>
      </c>
      <c r="DO14" s="57"/>
    </row>
    <row r="15" spans="2:119" s="2" customFormat="1" x14ac:dyDescent="0.25">
      <c r="B15" s="19" t="s">
        <v>60</v>
      </c>
      <c r="C15" s="65">
        <v>1508</v>
      </c>
      <c r="E15" s="27">
        <v>0</v>
      </c>
      <c r="F15" s="26"/>
      <c r="G15" s="26"/>
      <c r="H15" s="26"/>
      <c r="I15" s="25">
        <f t="shared" si="0"/>
        <v>0</v>
      </c>
      <c r="J15" s="25">
        <v>0</v>
      </c>
      <c r="K15" s="26"/>
      <c r="L15" s="26"/>
      <c r="M15" s="26"/>
      <c r="N15" s="28">
        <f t="shared" si="1"/>
        <v>0</v>
      </c>
      <c r="O15" s="27">
        <f t="shared" si="22"/>
        <v>0</v>
      </c>
      <c r="P15" s="26"/>
      <c r="Q15" s="26"/>
      <c r="R15" s="26"/>
      <c r="S15" s="25">
        <f t="shared" si="2"/>
        <v>0</v>
      </c>
      <c r="T15" s="25">
        <f t="shared" si="23"/>
        <v>0</v>
      </c>
      <c r="U15" s="26"/>
      <c r="V15" s="26"/>
      <c r="W15" s="26"/>
      <c r="X15" s="28">
        <f t="shared" si="3"/>
        <v>0</v>
      </c>
      <c r="Y15" s="27">
        <f t="shared" si="24"/>
        <v>0</v>
      </c>
      <c r="Z15" s="26"/>
      <c r="AA15" s="26"/>
      <c r="AB15" s="26"/>
      <c r="AC15" s="25">
        <f t="shared" si="4"/>
        <v>0</v>
      </c>
      <c r="AD15" s="25">
        <f t="shared" si="25"/>
        <v>0</v>
      </c>
      <c r="AE15" s="26"/>
      <c r="AF15" s="26"/>
      <c r="AG15" s="26"/>
      <c r="AH15" s="28">
        <f t="shared" si="5"/>
        <v>0</v>
      </c>
      <c r="AI15" s="27">
        <f t="shared" si="26"/>
        <v>0</v>
      </c>
      <c r="AJ15" s="26"/>
      <c r="AK15" s="26"/>
      <c r="AL15" s="26"/>
      <c r="AM15" s="25">
        <f t="shared" si="6"/>
        <v>0</v>
      </c>
      <c r="AN15" s="25">
        <f t="shared" si="27"/>
        <v>0</v>
      </c>
      <c r="AO15" s="26"/>
      <c r="AP15" s="26"/>
      <c r="AQ15" s="26"/>
      <c r="AR15" s="28">
        <f t="shared" si="7"/>
        <v>0</v>
      </c>
      <c r="AS15" s="27">
        <f t="shared" si="28"/>
        <v>0</v>
      </c>
      <c r="AT15" s="26"/>
      <c r="AU15" s="26"/>
      <c r="AV15" s="26"/>
      <c r="AW15" s="25">
        <f t="shared" si="8"/>
        <v>0</v>
      </c>
      <c r="AX15" s="25">
        <f t="shared" si="29"/>
        <v>0</v>
      </c>
      <c r="AY15" s="26"/>
      <c r="AZ15" s="26"/>
      <c r="BA15" s="26"/>
      <c r="BB15" s="28">
        <f t="shared" si="9"/>
        <v>0</v>
      </c>
      <c r="BC15" s="27">
        <f t="shared" si="30"/>
        <v>0</v>
      </c>
      <c r="BD15" s="26"/>
      <c r="BE15" s="26"/>
      <c r="BF15" s="26"/>
      <c r="BG15" s="25">
        <f t="shared" si="10"/>
        <v>0</v>
      </c>
      <c r="BH15" s="25">
        <f t="shared" si="31"/>
        <v>0</v>
      </c>
      <c r="BI15" s="26"/>
      <c r="BJ15" s="26"/>
      <c r="BK15" s="26"/>
      <c r="BL15" s="28">
        <f t="shared" si="11"/>
        <v>0</v>
      </c>
      <c r="BM15" s="27">
        <f t="shared" si="32"/>
        <v>0</v>
      </c>
      <c r="BN15" s="26"/>
      <c r="BO15" s="26"/>
      <c r="BP15" s="26"/>
      <c r="BQ15" s="25">
        <f t="shared" si="12"/>
        <v>0</v>
      </c>
      <c r="BR15" s="25">
        <f t="shared" si="33"/>
        <v>0</v>
      </c>
      <c r="BS15" s="26"/>
      <c r="BT15" s="26"/>
      <c r="BU15" s="26"/>
      <c r="BV15" s="28">
        <f t="shared" si="13"/>
        <v>0</v>
      </c>
      <c r="BW15" s="27">
        <f t="shared" si="34"/>
        <v>0</v>
      </c>
      <c r="BX15" s="26"/>
      <c r="BY15" s="26"/>
      <c r="BZ15" s="26"/>
      <c r="CA15" s="25">
        <f t="shared" si="14"/>
        <v>0</v>
      </c>
      <c r="CB15" s="25">
        <f t="shared" si="35"/>
        <v>0</v>
      </c>
      <c r="CC15" s="26"/>
      <c r="CD15" s="26"/>
      <c r="CE15" s="26"/>
      <c r="CF15" s="28">
        <f t="shared" si="15"/>
        <v>0</v>
      </c>
      <c r="CG15" s="27">
        <f t="shared" si="36"/>
        <v>0</v>
      </c>
      <c r="CH15" s="26"/>
      <c r="CI15" s="26"/>
      <c r="CJ15" s="26"/>
      <c r="CK15" s="25">
        <f t="shared" si="16"/>
        <v>0</v>
      </c>
      <c r="CL15" s="25">
        <f t="shared" si="37"/>
        <v>0</v>
      </c>
      <c r="CM15" s="26"/>
      <c r="CN15" s="26"/>
      <c r="CO15" s="26"/>
      <c r="CP15" s="28">
        <f t="shared" si="17"/>
        <v>0</v>
      </c>
      <c r="CQ15" s="27">
        <f t="shared" si="38"/>
        <v>0</v>
      </c>
      <c r="CR15" s="26"/>
      <c r="CS15" s="26"/>
      <c r="CT15" s="26"/>
      <c r="CU15" s="25">
        <f t="shared" si="18"/>
        <v>0</v>
      </c>
      <c r="CV15" s="25">
        <f t="shared" si="39"/>
        <v>0</v>
      </c>
      <c r="CW15" s="26"/>
      <c r="CX15" s="26"/>
      <c r="CY15" s="26"/>
      <c r="CZ15" s="28">
        <f t="shared" si="19"/>
        <v>0</v>
      </c>
      <c r="DA15" s="27">
        <f t="shared" si="40"/>
        <v>0</v>
      </c>
      <c r="DB15" s="26"/>
      <c r="DC15" s="26"/>
      <c r="DD15" s="26"/>
      <c r="DE15" s="25">
        <f t="shared" si="20"/>
        <v>0</v>
      </c>
      <c r="DF15" s="25">
        <f t="shared" si="41"/>
        <v>0</v>
      </c>
      <c r="DG15" s="26"/>
      <c r="DH15" s="26"/>
      <c r="DI15" s="26"/>
      <c r="DJ15" s="28">
        <f t="shared" si="21"/>
        <v>0</v>
      </c>
      <c r="DL15" s="35"/>
      <c r="DM15" s="76">
        <f t="shared" si="42"/>
        <v>0</v>
      </c>
      <c r="DN15" s="36">
        <f t="shared" si="43"/>
        <v>0</v>
      </c>
      <c r="DO15" s="24"/>
    </row>
    <row r="16" spans="2:119" s="2" customFormat="1" hidden="1" x14ac:dyDescent="0.25">
      <c r="B16" s="19"/>
      <c r="C16" s="65"/>
      <c r="E16" s="27">
        <v>0</v>
      </c>
      <c r="F16" s="26"/>
      <c r="G16" s="26"/>
      <c r="H16" s="26"/>
      <c r="I16" s="25">
        <f t="shared" si="0"/>
        <v>0</v>
      </c>
      <c r="J16" s="25">
        <v>0</v>
      </c>
      <c r="K16" s="26"/>
      <c r="L16" s="26"/>
      <c r="M16" s="26"/>
      <c r="N16" s="28">
        <f t="shared" si="1"/>
        <v>0</v>
      </c>
      <c r="O16" s="27">
        <f t="shared" si="22"/>
        <v>0</v>
      </c>
      <c r="P16" s="26"/>
      <c r="Q16" s="26"/>
      <c r="R16" s="26"/>
      <c r="S16" s="25">
        <f t="shared" si="2"/>
        <v>0</v>
      </c>
      <c r="T16" s="25">
        <f t="shared" si="23"/>
        <v>0</v>
      </c>
      <c r="U16" s="26"/>
      <c r="V16" s="26"/>
      <c r="W16" s="26"/>
      <c r="X16" s="28">
        <f t="shared" si="3"/>
        <v>0</v>
      </c>
      <c r="Y16" s="27">
        <f t="shared" si="24"/>
        <v>0</v>
      </c>
      <c r="Z16" s="26"/>
      <c r="AA16" s="26"/>
      <c r="AB16" s="26"/>
      <c r="AC16" s="25">
        <f t="shared" si="4"/>
        <v>0</v>
      </c>
      <c r="AD16" s="25">
        <f t="shared" si="25"/>
        <v>0</v>
      </c>
      <c r="AE16" s="26"/>
      <c r="AF16" s="26"/>
      <c r="AG16" s="26"/>
      <c r="AH16" s="28">
        <f t="shared" si="5"/>
        <v>0</v>
      </c>
      <c r="AI16" s="27">
        <f t="shared" si="26"/>
        <v>0</v>
      </c>
      <c r="AJ16" s="26"/>
      <c r="AK16" s="26"/>
      <c r="AL16" s="26"/>
      <c r="AM16" s="25">
        <f t="shared" si="6"/>
        <v>0</v>
      </c>
      <c r="AN16" s="25">
        <f t="shared" si="27"/>
        <v>0</v>
      </c>
      <c r="AO16" s="26"/>
      <c r="AP16" s="26"/>
      <c r="AQ16" s="26"/>
      <c r="AR16" s="28">
        <f t="shared" si="7"/>
        <v>0</v>
      </c>
      <c r="AS16" s="27">
        <f t="shared" si="28"/>
        <v>0</v>
      </c>
      <c r="AT16" s="26"/>
      <c r="AU16" s="26"/>
      <c r="AV16" s="26"/>
      <c r="AW16" s="25">
        <f t="shared" si="8"/>
        <v>0</v>
      </c>
      <c r="AX16" s="25">
        <f t="shared" si="29"/>
        <v>0</v>
      </c>
      <c r="AY16" s="26"/>
      <c r="AZ16" s="26"/>
      <c r="BA16" s="26"/>
      <c r="BB16" s="28">
        <f t="shared" si="9"/>
        <v>0</v>
      </c>
      <c r="BC16" s="27">
        <f t="shared" si="30"/>
        <v>0</v>
      </c>
      <c r="BD16" s="26"/>
      <c r="BE16" s="26"/>
      <c r="BF16" s="26"/>
      <c r="BG16" s="25">
        <f t="shared" si="10"/>
        <v>0</v>
      </c>
      <c r="BH16" s="25">
        <f t="shared" si="31"/>
        <v>0</v>
      </c>
      <c r="BI16" s="26"/>
      <c r="BJ16" s="26"/>
      <c r="BK16" s="26"/>
      <c r="BL16" s="28">
        <f t="shared" si="11"/>
        <v>0</v>
      </c>
      <c r="BM16" s="27">
        <f t="shared" si="32"/>
        <v>0</v>
      </c>
      <c r="BN16" s="26"/>
      <c r="BO16" s="26"/>
      <c r="BP16" s="26"/>
      <c r="BQ16" s="25">
        <f t="shared" si="12"/>
        <v>0</v>
      </c>
      <c r="BR16" s="25">
        <f t="shared" si="33"/>
        <v>0</v>
      </c>
      <c r="BS16" s="26"/>
      <c r="BT16" s="26"/>
      <c r="BU16" s="26"/>
      <c r="BV16" s="28">
        <f t="shared" si="13"/>
        <v>0</v>
      </c>
      <c r="BW16" s="27">
        <f t="shared" si="34"/>
        <v>0</v>
      </c>
      <c r="BX16" s="26"/>
      <c r="BY16" s="26"/>
      <c r="BZ16" s="26"/>
      <c r="CA16" s="25">
        <f t="shared" si="14"/>
        <v>0</v>
      </c>
      <c r="CB16" s="25">
        <f t="shared" si="35"/>
        <v>0</v>
      </c>
      <c r="CC16" s="26"/>
      <c r="CD16" s="26"/>
      <c r="CE16" s="26"/>
      <c r="CF16" s="28">
        <f t="shared" si="15"/>
        <v>0</v>
      </c>
      <c r="CG16" s="27">
        <f t="shared" si="36"/>
        <v>0</v>
      </c>
      <c r="CH16" s="26"/>
      <c r="CI16" s="26"/>
      <c r="CJ16" s="26"/>
      <c r="CK16" s="25">
        <f t="shared" si="16"/>
        <v>0</v>
      </c>
      <c r="CL16" s="25">
        <f t="shared" si="37"/>
        <v>0</v>
      </c>
      <c r="CM16" s="26"/>
      <c r="CN16" s="26"/>
      <c r="CO16" s="26"/>
      <c r="CP16" s="28">
        <f t="shared" si="17"/>
        <v>0</v>
      </c>
      <c r="CQ16" s="27">
        <f t="shared" si="38"/>
        <v>0</v>
      </c>
      <c r="CR16" s="26"/>
      <c r="CS16" s="26"/>
      <c r="CT16" s="26"/>
      <c r="CU16" s="25">
        <f t="shared" si="18"/>
        <v>0</v>
      </c>
      <c r="CV16" s="25">
        <f t="shared" si="39"/>
        <v>0</v>
      </c>
      <c r="CW16" s="26"/>
      <c r="CX16" s="26"/>
      <c r="CY16" s="26"/>
      <c r="CZ16" s="28">
        <f t="shared" si="19"/>
        <v>0</v>
      </c>
      <c r="DA16" s="27">
        <f t="shared" si="40"/>
        <v>0</v>
      </c>
      <c r="DB16" s="26"/>
      <c r="DC16" s="26"/>
      <c r="DD16" s="26"/>
      <c r="DE16" s="25">
        <f t="shared" si="20"/>
        <v>0</v>
      </c>
      <c r="DF16" s="25">
        <f t="shared" si="41"/>
        <v>0</v>
      </c>
      <c r="DG16" s="26"/>
      <c r="DH16" s="26"/>
      <c r="DI16" s="26"/>
      <c r="DJ16" s="28">
        <f t="shared" si="21"/>
        <v>0</v>
      </c>
      <c r="DL16" s="35"/>
      <c r="DM16" s="76">
        <f t="shared" si="42"/>
        <v>0</v>
      </c>
      <c r="DN16" s="36">
        <f t="shared" si="43"/>
        <v>0</v>
      </c>
      <c r="DO16" s="24"/>
    </row>
    <row r="17" spans="2:119" s="2" customFormat="1" hidden="1" x14ac:dyDescent="0.25">
      <c r="B17" s="50" t="s">
        <v>66</v>
      </c>
      <c r="C17" s="65">
        <v>1518</v>
      </c>
      <c r="E17" s="27">
        <v>0</v>
      </c>
      <c r="F17" s="26"/>
      <c r="G17" s="26"/>
      <c r="H17" s="26"/>
      <c r="I17" s="25">
        <f t="shared" si="0"/>
        <v>0</v>
      </c>
      <c r="J17" s="25">
        <v>0</v>
      </c>
      <c r="K17" s="26"/>
      <c r="L17" s="26"/>
      <c r="M17" s="26"/>
      <c r="N17" s="28">
        <f t="shared" si="1"/>
        <v>0</v>
      </c>
      <c r="O17" s="27">
        <f t="shared" si="22"/>
        <v>0</v>
      </c>
      <c r="P17" s="26"/>
      <c r="Q17" s="26"/>
      <c r="R17" s="26"/>
      <c r="S17" s="25">
        <f t="shared" si="2"/>
        <v>0</v>
      </c>
      <c r="T17" s="25">
        <f t="shared" si="23"/>
        <v>0</v>
      </c>
      <c r="U17" s="26"/>
      <c r="V17" s="26"/>
      <c r="W17" s="26"/>
      <c r="X17" s="28">
        <f t="shared" si="3"/>
        <v>0</v>
      </c>
      <c r="Y17" s="27">
        <f t="shared" si="24"/>
        <v>0</v>
      </c>
      <c r="Z17" s="26"/>
      <c r="AA17" s="26"/>
      <c r="AB17" s="26"/>
      <c r="AC17" s="25">
        <f t="shared" si="4"/>
        <v>0</v>
      </c>
      <c r="AD17" s="25">
        <f t="shared" si="25"/>
        <v>0</v>
      </c>
      <c r="AE17" s="26"/>
      <c r="AF17" s="26"/>
      <c r="AG17" s="26"/>
      <c r="AH17" s="28">
        <f t="shared" si="5"/>
        <v>0</v>
      </c>
      <c r="AI17" s="27">
        <f t="shared" si="26"/>
        <v>0</v>
      </c>
      <c r="AJ17" s="26"/>
      <c r="AK17" s="26"/>
      <c r="AL17" s="26"/>
      <c r="AM17" s="25">
        <f t="shared" si="6"/>
        <v>0</v>
      </c>
      <c r="AN17" s="25">
        <f t="shared" si="27"/>
        <v>0</v>
      </c>
      <c r="AO17" s="26"/>
      <c r="AP17" s="26"/>
      <c r="AQ17" s="26"/>
      <c r="AR17" s="28">
        <f t="shared" si="7"/>
        <v>0</v>
      </c>
      <c r="AS17" s="27">
        <f t="shared" si="28"/>
        <v>0</v>
      </c>
      <c r="AT17" s="26"/>
      <c r="AU17" s="26"/>
      <c r="AV17" s="26"/>
      <c r="AW17" s="25">
        <f t="shared" si="8"/>
        <v>0</v>
      </c>
      <c r="AX17" s="25">
        <f t="shared" si="29"/>
        <v>0</v>
      </c>
      <c r="AY17" s="26"/>
      <c r="AZ17" s="26"/>
      <c r="BA17" s="26"/>
      <c r="BB17" s="28">
        <f t="shared" si="9"/>
        <v>0</v>
      </c>
      <c r="BC17" s="27">
        <f t="shared" si="30"/>
        <v>0</v>
      </c>
      <c r="BD17" s="26"/>
      <c r="BE17" s="26"/>
      <c r="BF17" s="26"/>
      <c r="BG17" s="25">
        <f t="shared" si="10"/>
        <v>0</v>
      </c>
      <c r="BH17" s="25">
        <f t="shared" si="31"/>
        <v>0</v>
      </c>
      <c r="BI17" s="26"/>
      <c r="BJ17" s="26"/>
      <c r="BK17" s="26"/>
      <c r="BL17" s="28">
        <f t="shared" si="11"/>
        <v>0</v>
      </c>
      <c r="BM17" s="27">
        <f t="shared" si="32"/>
        <v>0</v>
      </c>
      <c r="BN17" s="26"/>
      <c r="BO17" s="26"/>
      <c r="BP17" s="26"/>
      <c r="BQ17" s="25">
        <f t="shared" si="12"/>
        <v>0</v>
      </c>
      <c r="BR17" s="25">
        <f t="shared" si="33"/>
        <v>0</v>
      </c>
      <c r="BS17" s="26"/>
      <c r="BT17" s="26"/>
      <c r="BU17" s="26"/>
      <c r="BV17" s="28">
        <f t="shared" si="13"/>
        <v>0</v>
      </c>
      <c r="BW17" s="27">
        <f t="shared" si="34"/>
        <v>0</v>
      </c>
      <c r="BX17" s="26"/>
      <c r="BY17" s="26"/>
      <c r="BZ17" s="26"/>
      <c r="CA17" s="25">
        <f t="shared" si="14"/>
        <v>0</v>
      </c>
      <c r="CB17" s="25">
        <f t="shared" si="35"/>
        <v>0</v>
      </c>
      <c r="CC17" s="26"/>
      <c r="CD17" s="26"/>
      <c r="CE17" s="26"/>
      <c r="CF17" s="28">
        <f t="shared" si="15"/>
        <v>0</v>
      </c>
      <c r="CG17" s="27">
        <f t="shared" si="36"/>
        <v>0</v>
      </c>
      <c r="CH17" s="26"/>
      <c r="CI17" s="26"/>
      <c r="CJ17" s="26"/>
      <c r="CK17" s="25">
        <f t="shared" si="16"/>
        <v>0</v>
      </c>
      <c r="CL17" s="25">
        <f t="shared" si="37"/>
        <v>0</v>
      </c>
      <c r="CM17" s="26"/>
      <c r="CN17" s="26"/>
      <c r="CO17" s="26"/>
      <c r="CP17" s="28">
        <f t="shared" si="17"/>
        <v>0</v>
      </c>
      <c r="CQ17" s="27">
        <f t="shared" si="38"/>
        <v>0</v>
      </c>
      <c r="CR17" s="26"/>
      <c r="CS17" s="26"/>
      <c r="CT17" s="26"/>
      <c r="CU17" s="25">
        <f t="shared" si="18"/>
        <v>0</v>
      </c>
      <c r="CV17" s="25">
        <f t="shared" si="39"/>
        <v>0</v>
      </c>
      <c r="CW17" s="26"/>
      <c r="CX17" s="26"/>
      <c r="CY17" s="26"/>
      <c r="CZ17" s="28">
        <f t="shared" si="19"/>
        <v>0</v>
      </c>
      <c r="DA17" s="27">
        <f t="shared" si="40"/>
        <v>0</v>
      </c>
      <c r="DB17" s="26"/>
      <c r="DC17" s="26"/>
      <c r="DD17" s="26"/>
      <c r="DE17" s="25">
        <f t="shared" si="20"/>
        <v>0</v>
      </c>
      <c r="DF17" s="25">
        <f t="shared" si="41"/>
        <v>0</v>
      </c>
      <c r="DG17" s="26"/>
      <c r="DH17" s="26"/>
      <c r="DI17" s="26"/>
      <c r="DJ17" s="28">
        <f t="shared" si="21"/>
        <v>0</v>
      </c>
      <c r="DL17" s="35"/>
      <c r="DM17" s="76">
        <f t="shared" si="42"/>
        <v>0</v>
      </c>
      <c r="DN17" s="36">
        <f t="shared" si="43"/>
        <v>0</v>
      </c>
      <c r="DO17" s="24"/>
    </row>
    <row r="18" spans="2:119" s="2" customFormat="1" x14ac:dyDescent="0.25">
      <c r="B18" s="50" t="s">
        <v>67</v>
      </c>
      <c r="C18" s="73">
        <v>1522</v>
      </c>
      <c r="E18" s="27">
        <v>0</v>
      </c>
      <c r="F18" s="26"/>
      <c r="G18" s="26"/>
      <c r="H18" s="26"/>
      <c r="I18" s="25">
        <f t="shared" si="0"/>
        <v>0</v>
      </c>
      <c r="J18" s="25">
        <v>0</v>
      </c>
      <c r="K18" s="26"/>
      <c r="L18" s="26"/>
      <c r="M18" s="26"/>
      <c r="N18" s="28">
        <f t="shared" si="1"/>
        <v>0</v>
      </c>
      <c r="O18" s="27">
        <f t="shared" si="22"/>
        <v>0</v>
      </c>
      <c r="P18" s="26"/>
      <c r="Q18" s="26"/>
      <c r="R18" s="26"/>
      <c r="S18" s="25">
        <f t="shared" si="2"/>
        <v>0</v>
      </c>
      <c r="T18" s="25">
        <f t="shared" si="23"/>
        <v>0</v>
      </c>
      <c r="U18" s="26"/>
      <c r="V18" s="26"/>
      <c r="W18" s="26"/>
      <c r="X18" s="28">
        <f t="shared" si="3"/>
        <v>0</v>
      </c>
      <c r="Y18" s="27">
        <f t="shared" si="24"/>
        <v>0</v>
      </c>
      <c r="Z18" s="26"/>
      <c r="AA18" s="26"/>
      <c r="AB18" s="26"/>
      <c r="AC18" s="25">
        <f t="shared" si="4"/>
        <v>0</v>
      </c>
      <c r="AD18" s="25">
        <f t="shared" si="25"/>
        <v>0</v>
      </c>
      <c r="AE18" s="26"/>
      <c r="AF18" s="26"/>
      <c r="AG18" s="26"/>
      <c r="AH18" s="28">
        <f t="shared" si="5"/>
        <v>0</v>
      </c>
      <c r="AI18" s="27">
        <f t="shared" si="26"/>
        <v>0</v>
      </c>
      <c r="AJ18" s="26"/>
      <c r="AK18" s="26"/>
      <c r="AL18" s="26"/>
      <c r="AM18" s="25">
        <f t="shared" si="6"/>
        <v>0</v>
      </c>
      <c r="AN18" s="25">
        <f t="shared" si="27"/>
        <v>0</v>
      </c>
      <c r="AO18" s="26"/>
      <c r="AP18" s="26"/>
      <c r="AQ18" s="26"/>
      <c r="AR18" s="28">
        <f t="shared" si="7"/>
        <v>0</v>
      </c>
      <c r="AS18" s="27">
        <f t="shared" si="28"/>
        <v>0</v>
      </c>
      <c r="AT18" s="26"/>
      <c r="AU18" s="26"/>
      <c r="AV18" s="26"/>
      <c r="AW18" s="25">
        <f t="shared" si="8"/>
        <v>0</v>
      </c>
      <c r="AX18" s="25">
        <f t="shared" si="29"/>
        <v>0</v>
      </c>
      <c r="AY18" s="26"/>
      <c r="AZ18" s="26"/>
      <c r="BA18" s="26"/>
      <c r="BB18" s="28">
        <f t="shared" si="9"/>
        <v>0</v>
      </c>
      <c r="BC18" s="27">
        <f t="shared" si="30"/>
        <v>0</v>
      </c>
      <c r="BD18" s="26"/>
      <c r="BE18" s="26"/>
      <c r="BF18" s="26"/>
      <c r="BG18" s="25">
        <f t="shared" si="10"/>
        <v>0</v>
      </c>
      <c r="BH18" s="25">
        <f t="shared" si="31"/>
        <v>0</v>
      </c>
      <c r="BI18" s="26"/>
      <c r="BJ18" s="26"/>
      <c r="BK18" s="26"/>
      <c r="BL18" s="28">
        <f t="shared" si="11"/>
        <v>0</v>
      </c>
      <c r="BM18" s="27">
        <f t="shared" si="32"/>
        <v>0</v>
      </c>
      <c r="BN18" s="26"/>
      <c r="BO18" s="26"/>
      <c r="BP18" s="26"/>
      <c r="BQ18" s="25">
        <f t="shared" si="12"/>
        <v>0</v>
      </c>
      <c r="BR18" s="25">
        <f t="shared" si="33"/>
        <v>0</v>
      </c>
      <c r="BS18" s="26"/>
      <c r="BT18" s="26"/>
      <c r="BU18" s="26"/>
      <c r="BV18" s="28">
        <f t="shared" si="13"/>
        <v>0</v>
      </c>
      <c r="BW18" s="27">
        <f t="shared" si="34"/>
        <v>0</v>
      </c>
      <c r="BX18" s="26"/>
      <c r="BY18" s="26"/>
      <c r="BZ18" s="26"/>
      <c r="CA18" s="25">
        <f t="shared" si="14"/>
        <v>0</v>
      </c>
      <c r="CB18" s="25">
        <f t="shared" si="35"/>
        <v>0</v>
      </c>
      <c r="CC18" s="26"/>
      <c r="CD18" s="26"/>
      <c r="CE18" s="26"/>
      <c r="CF18" s="28">
        <f t="shared" si="15"/>
        <v>0</v>
      </c>
      <c r="CG18" s="27">
        <f t="shared" si="36"/>
        <v>0</v>
      </c>
      <c r="CH18" s="26"/>
      <c r="CI18" s="26"/>
      <c r="CJ18" s="26"/>
      <c r="CK18" s="25">
        <f t="shared" si="16"/>
        <v>0</v>
      </c>
      <c r="CL18" s="25">
        <f t="shared" si="37"/>
        <v>0</v>
      </c>
      <c r="CM18" s="26"/>
      <c r="CN18" s="26"/>
      <c r="CO18" s="26"/>
      <c r="CP18" s="28">
        <f t="shared" si="17"/>
        <v>0</v>
      </c>
      <c r="CQ18" s="27">
        <f t="shared" si="38"/>
        <v>0</v>
      </c>
      <c r="CR18" s="26"/>
      <c r="CS18" s="26"/>
      <c r="CT18" s="26"/>
      <c r="CU18" s="25">
        <f t="shared" si="18"/>
        <v>0</v>
      </c>
      <c r="CV18" s="25">
        <f t="shared" si="39"/>
        <v>0</v>
      </c>
      <c r="CW18" s="26">
        <v>-149941</v>
      </c>
      <c r="CX18" s="26"/>
      <c r="CY18" s="26"/>
      <c r="CZ18" s="28">
        <f t="shared" si="19"/>
        <v>-149941</v>
      </c>
      <c r="DA18" s="27">
        <f t="shared" si="40"/>
        <v>0</v>
      </c>
      <c r="DB18" s="26"/>
      <c r="DC18" s="26"/>
      <c r="DD18" s="26"/>
      <c r="DE18" s="25">
        <f t="shared" si="20"/>
        <v>0</v>
      </c>
      <c r="DF18" s="25">
        <f t="shared" si="41"/>
        <v>-149941</v>
      </c>
      <c r="DG18" s="26"/>
      <c r="DH18" s="26"/>
      <c r="DI18" s="26">
        <f>-114380-CW18</f>
        <v>35561</v>
      </c>
      <c r="DJ18" s="28">
        <f t="shared" si="21"/>
        <v>-114380</v>
      </c>
      <c r="DL18" s="35"/>
      <c r="DM18" s="76">
        <f t="shared" si="42"/>
        <v>-114380</v>
      </c>
      <c r="DN18" s="36">
        <f t="shared" si="43"/>
        <v>-114380</v>
      </c>
      <c r="DO18" s="57"/>
    </row>
    <row r="19" spans="2:119" s="2" customFormat="1" hidden="1" x14ac:dyDescent="0.25">
      <c r="B19" s="50" t="s">
        <v>61</v>
      </c>
      <c r="C19" s="65">
        <v>1525</v>
      </c>
      <c r="E19" s="27"/>
      <c r="F19" s="26"/>
      <c r="G19" s="26"/>
      <c r="H19" s="26"/>
      <c r="I19" s="25"/>
      <c r="J19" s="25"/>
      <c r="K19" s="26"/>
      <c r="L19" s="26"/>
      <c r="M19" s="26"/>
      <c r="N19" s="28"/>
      <c r="O19" s="27"/>
      <c r="P19" s="26"/>
      <c r="Q19" s="26"/>
      <c r="R19" s="26"/>
      <c r="S19" s="25"/>
      <c r="T19" s="25"/>
      <c r="U19" s="26"/>
      <c r="V19" s="26"/>
      <c r="W19" s="26"/>
      <c r="X19" s="28"/>
      <c r="Y19" s="27"/>
      <c r="Z19" s="26"/>
      <c r="AA19" s="26"/>
      <c r="AB19" s="26"/>
      <c r="AC19" s="25"/>
      <c r="AD19" s="25"/>
      <c r="AE19" s="26"/>
      <c r="AF19" s="26"/>
      <c r="AG19" s="26"/>
      <c r="AH19" s="28"/>
      <c r="AI19" s="27"/>
      <c r="AJ19" s="26"/>
      <c r="AK19" s="26"/>
      <c r="AL19" s="26"/>
      <c r="AM19" s="25"/>
      <c r="AN19" s="25"/>
      <c r="AO19" s="26"/>
      <c r="AP19" s="26"/>
      <c r="AQ19" s="26"/>
      <c r="AR19" s="28"/>
      <c r="AS19" s="27"/>
      <c r="AT19" s="26"/>
      <c r="AU19" s="26"/>
      <c r="AV19" s="26"/>
      <c r="AW19" s="25"/>
      <c r="AX19" s="25"/>
      <c r="AY19" s="26"/>
      <c r="AZ19" s="26"/>
      <c r="BA19" s="26"/>
      <c r="BB19" s="28"/>
      <c r="BC19" s="27"/>
      <c r="BD19" s="26"/>
      <c r="BE19" s="26"/>
      <c r="BF19" s="26"/>
      <c r="BG19" s="25"/>
      <c r="BH19" s="25"/>
      <c r="BI19" s="26"/>
      <c r="BJ19" s="26"/>
      <c r="BK19" s="26"/>
      <c r="BL19" s="28"/>
      <c r="BM19" s="27"/>
      <c r="BN19" s="26"/>
      <c r="BO19" s="26"/>
      <c r="BP19" s="26"/>
      <c r="BQ19" s="25"/>
      <c r="BR19" s="25"/>
      <c r="BS19" s="26"/>
      <c r="BT19" s="26"/>
      <c r="BU19" s="26"/>
      <c r="BV19" s="28"/>
      <c r="BW19" s="27"/>
      <c r="BX19" s="26"/>
      <c r="BY19" s="26"/>
      <c r="BZ19" s="26"/>
      <c r="CA19" s="25"/>
      <c r="CB19" s="25"/>
      <c r="CC19" s="26"/>
      <c r="CD19" s="26"/>
      <c r="CE19" s="26"/>
      <c r="CF19" s="28"/>
      <c r="CG19" s="27"/>
      <c r="CH19" s="26"/>
      <c r="CI19" s="26"/>
      <c r="CJ19" s="26"/>
      <c r="CK19" s="25"/>
      <c r="CL19" s="25"/>
      <c r="CM19" s="26"/>
      <c r="CN19" s="26"/>
      <c r="CO19" s="26"/>
      <c r="CP19" s="28"/>
      <c r="CQ19" s="27"/>
      <c r="CR19" s="26"/>
      <c r="CS19" s="26"/>
      <c r="CT19" s="26"/>
      <c r="CU19" s="25"/>
      <c r="CV19" s="25"/>
      <c r="CW19" s="26"/>
      <c r="CX19" s="26"/>
      <c r="CY19" s="26"/>
      <c r="CZ19" s="28"/>
      <c r="DA19" s="27"/>
      <c r="DB19" s="26"/>
      <c r="DC19" s="26"/>
      <c r="DD19" s="26"/>
      <c r="DE19" s="25"/>
      <c r="DF19" s="25"/>
      <c r="DG19" s="26"/>
      <c r="DH19" s="26"/>
      <c r="DI19" s="26"/>
      <c r="DJ19" s="28"/>
      <c r="DL19" s="35"/>
      <c r="DM19" s="76">
        <f t="shared" si="42"/>
        <v>0</v>
      </c>
      <c r="DN19" s="36">
        <f t="shared" si="43"/>
        <v>0</v>
      </c>
      <c r="DO19" s="24"/>
    </row>
    <row r="20" spans="2:119" s="2" customFormat="1" hidden="1" x14ac:dyDescent="0.25">
      <c r="B20" s="50" t="s">
        <v>68</v>
      </c>
      <c r="C20" s="65">
        <v>1548</v>
      </c>
      <c r="E20" s="27">
        <v>0</v>
      </c>
      <c r="F20" s="26"/>
      <c r="G20" s="26"/>
      <c r="H20" s="26"/>
      <c r="I20" s="25">
        <f t="shared" si="0"/>
        <v>0</v>
      </c>
      <c r="J20" s="25">
        <v>0</v>
      </c>
      <c r="K20" s="26"/>
      <c r="L20" s="26"/>
      <c r="M20" s="26"/>
      <c r="N20" s="28">
        <f t="shared" si="1"/>
        <v>0</v>
      </c>
      <c r="O20" s="27">
        <f t="shared" si="22"/>
        <v>0</v>
      </c>
      <c r="P20" s="26"/>
      <c r="Q20" s="26"/>
      <c r="R20" s="26"/>
      <c r="S20" s="25">
        <f t="shared" si="2"/>
        <v>0</v>
      </c>
      <c r="T20" s="25">
        <f t="shared" si="23"/>
        <v>0</v>
      </c>
      <c r="U20" s="26"/>
      <c r="V20" s="26"/>
      <c r="W20" s="26"/>
      <c r="X20" s="28">
        <f t="shared" si="3"/>
        <v>0</v>
      </c>
      <c r="Y20" s="27">
        <f t="shared" si="24"/>
        <v>0</v>
      </c>
      <c r="Z20" s="26"/>
      <c r="AA20" s="26"/>
      <c r="AB20" s="26"/>
      <c r="AC20" s="25">
        <f t="shared" si="4"/>
        <v>0</v>
      </c>
      <c r="AD20" s="25">
        <f t="shared" si="25"/>
        <v>0</v>
      </c>
      <c r="AE20" s="26"/>
      <c r="AF20" s="26"/>
      <c r="AG20" s="26"/>
      <c r="AH20" s="28">
        <f t="shared" si="5"/>
        <v>0</v>
      </c>
      <c r="AI20" s="27">
        <f t="shared" si="26"/>
        <v>0</v>
      </c>
      <c r="AJ20" s="26"/>
      <c r="AK20" s="26"/>
      <c r="AL20" s="26"/>
      <c r="AM20" s="25">
        <f t="shared" si="6"/>
        <v>0</v>
      </c>
      <c r="AN20" s="25">
        <f t="shared" si="27"/>
        <v>0</v>
      </c>
      <c r="AO20" s="26"/>
      <c r="AP20" s="26"/>
      <c r="AQ20" s="26"/>
      <c r="AR20" s="28">
        <f t="shared" si="7"/>
        <v>0</v>
      </c>
      <c r="AS20" s="27">
        <f t="shared" si="28"/>
        <v>0</v>
      </c>
      <c r="AT20" s="26"/>
      <c r="AU20" s="26"/>
      <c r="AV20" s="26"/>
      <c r="AW20" s="25">
        <f t="shared" si="8"/>
        <v>0</v>
      </c>
      <c r="AX20" s="25">
        <f t="shared" si="29"/>
        <v>0</v>
      </c>
      <c r="AY20" s="26"/>
      <c r="AZ20" s="26"/>
      <c r="BA20" s="26"/>
      <c r="BB20" s="28">
        <f t="shared" si="9"/>
        <v>0</v>
      </c>
      <c r="BC20" s="27">
        <f t="shared" si="30"/>
        <v>0</v>
      </c>
      <c r="BD20" s="26"/>
      <c r="BE20" s="26"/>
      <c r="BF20" s="26"/>
      <c r="BG20" s="25">
        <f t="shared" si="10"/>
        <v>0</v>
      </c>
      <c r="BH20" s="25">
        <f t="shared" si="31"/>
        <v>0</v>
      </c>
      <c r="BI20" s="26"/>
      <c r="BJ20" s="26"/>
      <c r="BK20" s="26"/>
      <c r="BL20" s="28">
        <f t="shared" si="11"/>
        <v>0</v>
      </c>
      <c r="BM20" s="27">
        <f t="shared" si="32"/>
        <v>0</v>
      </c>
      <c r="BN20" s="26"/>
      <c r="BO20" s="26"/>
      <c r="BP20" s="26"/>
      <c r="BQ20" s="25">
        <f t="shared" si="12"/>
        <v>0</v>
      </c>
      <c r="BR20" s="25">
        <f t="shared" si="33"/>
        <v>0</v>
      </c>
      <c r="BS20" s="26"/>
      <c r="BT20" s="26"/>
      <c r="BU20" s="26"/>
      <c r="BV20" s="28">
        <f t="shared" si="13"/>
        <v>0</v>
      </c>
      <c r="BW20" s="27">
        <f t="shared" si="34"/>
        <v>0</v>
      </c>
      <c r="BX20" s="26"/>
      <c r="BY20" s="26"/>
      <c r="BZ20" s="26"/>
      <c r="CA20" s="25">
        <f t="shared" si="14"/>
        <v>0</v>
      </c>
      <c r="CB20" s="25">
        <f t="shared" si="35"/>
        <v>0</v>
      </c>
      <c r="CC20" s="26"/>
      <c r="CD20" s="26"/>
      <c r="CE20" s="26"/>
      <c r="CF20" s="28">
        <f t="shared" si="15"/>
        <v>0</v>
      </c>
      <c r="CG20" s="27">
        <f t="shared" si="36"/>
        <v>0</v>
      </c>
      <c r="CH20" s="26"/>
      <c r="CI20" s="26"/>
      <c r="CJ20" s="26"/>
      <c r="CK20" s="25">
        <f t="shared" si="16"/>
        <v>0</v>
      </c>
      <c r="CL20" s="25">
        <f t="shared" si="37"/>
        <v>0</v>
      </c>
      <c r="CM20" s="26"/>
      <c r="CN20" s="26"/>
      <c r="CO20" s="26"/>
      <c r="CP20" s="28">
        <f t="shared" si="17"/>
        <v>0</v>
      </c>
      <c r="CQ20" s="27">
        <f t="shared" si="38"/>
        <v>0</v>
      </c>
      <c r="CR20" s="26"/>
      <c r="CS20" s="26"/>
      <c r="CT20" s="26"/>
      <c r="CU20" s="25">
        <f t="shared" si="18"/>
        <v>0</v>
      </c>
      <c r="CV20" s="25">
        <f t="shared" si="39"/>
        <v>0</v>
      </c>
      <c r="CW20" s="26"/>
      <c r="CX20" s="26"/>
      <c r="CY20" s="26"/>
      <c r="CZ20" s="28">
        <f t="shared" si="19"/>
        <v>0</v>
      </c>
      <c r="DA20" s="27">
        <f t="shared" ref="DA20:DA24" si="44">+CU20</f>
        <v>0</v>
      </c>
      <c r="DB20" s="26"/>
      <c r="DC20" s="26"/>
      <c r="DD20" s="26"/>
      <c r="DE20" s="25">
        <f t="shared" ref="DE20:DE24" si="45">+DA20+DB20-DC20+DD20</f>
        <v>0</v>
      </c>
      <c r="DF20" s="25">
        <f t="shared" ref="DF20:DF24" si="46">+CZ20</f>
        <v>0</v>
      </c>
      <c r="DG20" s="26"/>
      <c r="DH20" s="26"/>
      <c r="DI20" s="26"/>
      <c r="DJ20" s="28">
        <f t="shared" ref="DJ20:DJ24" si="47">+DF20+DG20-DH20+DI20</f>
        <v>0</v>
      </c>
      <c r="DL20" s="35"/>
      <c r="DM20" s="76">
        <f t="shared" si="42"/>
        <v>0</v>
      </c>
      <c r="DN20" s="36">
        <f t="shared" si="43"/>
        <v>0</v>
      </c>
      <c r="DO20" s="24"/>
    </row>
    <row r="21" spans="2:119" s="2" customFormat="1" hidden="1" x14ac:dyDescent="0.25">
      <c r="B21" s="50" t="s">
        <v>62</v>
      </c>
      <c r="C21" s="65">
        <v>1572</v>
      </c>
      <c r="E21" s="27">
        <v>0</v>
      </c>
      <c r="F21" s="26"/>
      <c r="G21" s="26"/>
      <c r="H21" s="26"/>
      <c r="I21" s="25">
        <f t="shared" si="0"/>
        <v>0</v>
      </c>
      <c r="J21" s="25">
        <v>0</v>
      </c>
      <c r="K21" s="26"/>
      <c r="L21" s="26"/>
      <c r="M21" s="26"/>
      <c r="N21" s="28">
        <f t="shared" si="1"/>
        <v>0</v>
      </c>
      <c r="O21" s="27">
        <f t="shared" si="22"/>
        <v>0</v>
      </c>
      <c r="P21" s="26"/>
      <c r="Q21" s="26"/>
      <c r="R21" s="26"/>
      <c r="S21" s="25">
        <f t="shared" si="2"/>
        <v>0</v>
      </c>
      <c r="T21" s="25">
        <f t="shared" si="23"/>
        <v>0</v>
      </c>
      <c r="U21" s="26"/>
      <c r="V21" s="26"/>
      <c r="W21" s="26"/>
      <c r="X21" s="28">
        <f t="shared" si="3"/>
        <v>0</v>
      </c>
      <c r="Y21" s="27">
        <f t="shared" si="24"/>
        <v>0</v>
      </c>
      <c r="Z21" s="26"/>
      <c r="AA21" s="26"/>
      <c r="AB21" s="26"/>
      <c r="AC21" s="25">
        <f t="shared" si="4"/>
        <v>0</v>
      </c>
      <c r="AD21" s="25">
        <f t="shared" si="25"/>
        <v>0</v>
      </c>
      <c r="AE21" s="26"/>
      <c r="AF21" s="26"/>
      <c r="AG21" s="26"/>
      <c r="AH21" s="28">
        <f t="shared" si="5"/>
        <v>0</v>
      </c>
      <c r="AI21" s="27">
        <f t="shared" si="26"/>
        <v>0</v>
      </c>
      <c r="AJ21" s="26"/>
      <c r="AK21" s="26"/>
      <c r="AL21" s="26"/>
      <c r="AM21" s="25">
        <f t="shared" si="6"/>
        <v>0</v>
      </c>
      <c r="AN21" s="25">
        <f t="shared" si="27"/>
        <v>0</v>
      </c>
      <c r="AO21" s="26"/>
      <c r="AP21" s="26"/>
      <c r="AQ21" s="26"/>
      <c r="AR21" s="28">
        <f t="shared" si="7"/>
        <v>0</v>
      </c>
      <c r="AS21" s="27">
        <f t="shared" si="28"/>
        <v>0</v>
      </c>
      <c r="AT21" s="26"/>
      <c r="AU21" s="26"/>
      <c r="AV21" s="26"/>
      <c r="AW21" s="25">
        <f t="shared" si="8"/>
        <v>0</v>
      </c>
      <c r="AX21" s="25">
        <f t="shared" si="29"/>
        <v>0</v>
      </c>
      <c r="AY21" s="26"/>
      <c r="AZ21" s="26"/>
      <c r="BA21" s="26"/>
      <c r="BB21" s="28">
        <f t="shared" si="9"/>
        <v>0</v>
      </c>
      <c r="BC21" s="27">
        <f t="shared" si="30"/>
        <v>0</v>
      </c>
      <c r="BD21" s="26"/>
      <c r="BE21" s="26"/>
      <c r="BF21" s="26"/>
      <c r="BG21" s="25">
        <f t="shared" si="10"/>
        <v>0</v>
      </c>
      <c r="BH21" s="25">
        <f t="shared" si="31"/>
        <v>0</v>
      </c>
      <c r="BI21" s="26"/>
      <c r="BJ21" s="26"/>
      <c r="BK21" s="26"/>
      <c r="BL21" s="28">
        <f t="shared" si="11"/>
        <v>0</v>
      </c>
      <c r="BM21" s="27">
        <f t="shared" si="32"/>
        <v>0</v>
      </c>
      <c r="BN21" s="26"/>
      <c r="BO21" s="26"/>
      <c r="BP21" s="26"/>
      <c r="BQ21" s="25">
        <f t="shared" si="12"/>
        <v>0</v>
      </c>
      <c r="BR21" s="25">
        <f t="shared" si="33"/>
        <v>0</v>
      </c>
      <c r="BS21" s="26"/>
      <c r="BT21" s="26"/>
      <c r="BU21" s="26"/>
      <c r="BV21" s="28">
        <f t="shared" si="13"/>
        <v>0</v>
      </c>
      <c r="BW21" s="27">
        <f t="shared" si="34"/>
        <v>0</v>
      </c>
      <c r="BX21" s="26"/>
      <c r="BY21" s="26"/>
      <c r="BZ21" s="26"/>
      <c r="CA21" s="25">
        <f t="shared" si="14"/>
        <v>0</v>
      </c>
      <c r="CB21" s="25">
        <f t="shared" si="35"/>
        <v>0</v>
      </c>
      <c r="CC21" s="26"/>
      <c r="CD21" s="26"/>
      <c r="CE21" s="26"/>
      <c r="CF21" s="28">
        <f t="shared" si="15"/>
        <v>0</v>
      </c>
      <c r="CG21" s="27">
        <f t="shared" si="36"/>
        <v>0</v>
      </c>
      <c r="CH21" s="26"/>
      <c r="CI21" s="26"/>
      <c r="CJ21" s="26"/>
      <c r="CK21" s="25">
        <f t="shared" si="16"/>
        <v>0</v>
      </c>
      <c r="CL21" s="25">
        <f t="shared" si="37"/>
        <v>0</v>
      </c>
      <c r="CM21" s="26"/>
      <c r="CN21" s="26"/>
      <c r="CO21" s="26"/>
      <c r="CP21" s="28">
        <f t="shared" si="17"/>
        <v>0</v>
      </c>
      <c r="CQ21" s="27">
        <f t="shared" si="38"/>
        <v>0</v>
      </c>
      <c r="CR21" s="26"/>
      <c r="CS21" s="26"/>
      <c r="CT21" s="26"/>
      <c r="CU21" s="25">
        <f t="shared" si="18"/>
        <v>0</v>
      </c>
      <c r="CV21" s="25">
        <f t="shared" si="39"/>
        <v>0</v>
      </c>
      <c r="CW21" s="26"/>
      <c r="CX21" s="26"/>
      <c r="CY21" s="26"/>
      <c r="CZ21" s="28">
        <f t="shared" si="19"/>
        <v>0</v>
      </c>
      <c r="DA21" s="27">
        <f t="shared" si="44"/>
        <v>0</v>
      </c>
      <c r="DB21" s="26"/>
      <c r="DC21" s="26"/>
      <c r="DD21" s="26"/>
      <c r="DE21" s="25">
        <f t="shared" si="45"/>
        <v>0</v>
      </c>
      <c r="DF21" s="25">
        <f t="shared" si="46"/>
        <v>0</v>
      </c>
      <c r="DG21" s="26"/>
      <c r="DH21" s="26"/>
      <c r="DI21" s="26"/>
      <c r="DJ21" s="28">
        <f t="shared" si="47"/>
        <v>0</v>
      </c>
      <c r="DL21" s="35"/>
      <c r="DM21" s="76">
        <f t="shared" si="42"/>
        <v>0</v>
      </c>
      <c r="DN21" s="36">
        <f t="shared" si="43"/>
        <v>0</v>
      </c>
      <c r="DO21" s="24"/>
    </row>
    <row r="22" spans="2:119" s="2" customFormat="1" hidden="1" x14ac:dyDescent="0.25">
      <c r="B22" s="50" t="s">
        <v>63</v>
      </c>
      <c r="C22" s="65">
        <v>1574</v>
      </c>
      <c r="E22" s="27">
        <v>0</v>
      </c>
      <c r="F22" s="26"/>
      <c r="G22" s="26"/>
      <c r="H22" s="26"/>
      <c r="I22" s="25">
        <f t="shared" si="0"/>
        <v>0</v>
      </c>
      <c r="J22" s="25">
        <v>0</v>
      </c>
      <c r="K22" s="26"/>
      <c r="L22" s="26"/>
      <c r="M22" s="26"/>
      <c r="N22" s="28">
        <f t="shared" si="1"/>
        <v>0</v>
      </c>
      <c r="O22" s="27">
        <f t="shared" si="22"/>
        <v>0</v>
      </c>
      <c r="P22" s="26"/>
      <c r="Q22" s="26"/>
      <c r="R22" s="26"/>
      <c r="S22" s="25">
        <f t="shared" si="2"/>
        <v>0</v>
      </c>
      <c r="T22" s="25">
        <f t="shared" si="23"/>
        <v>0</v>
      </c>
      <c r="U22" s="26"/>
      <c r="V22" s="26"/>
      <c r="W22" s="26"/>
      <c r="X22" s="28">
        <f t="shared" si="3"/>
        <v>0</v>
      </c>
      <c r="Y22" s="27">
        <f t="shared" si="24"/>
        <v>0</v>
      </c>
      <c r="Z22" s="26"/>
      <c r="AA22" s="26"/>
      <c r="AB22" s="26"/>
      <c r="AC22" s="25">
        <f t="shared" si="4"/>
        <v>0</v>
      </c>
      <c r="AD22" s="25">
        <f t="shared" si="25"/>
        <v>0</v>
      </c>
      <c r="AE22" s="26"/>
      <c r="AF22" s="26"/>
      <c r="AG22" s="26"/>
      <c r="AH22" s="28">
        <f t="shared" si="5"/>
        <v>0</v>
      </c>
      <c r="AI22" s="27">
        <f t="shared" si="26"/>
        <v>0</v>
      </c>
      <c r="AJ22" s="26"/>
      <c r="AK22" s="26"/>
      <c r="AL22" s="26"/>
      <c r="AM22" s="25">
        <f t="shared" si="6"/>
        <v>0</v>
      </c>
      <c r="AN22" s="25">
        <f t="shared" si="27"/>
        <v>0</v>
      </c>
      <c r="AO22" s="26"/>
      <c r="AP22" s="26"/>
      <c r="AQ22" s="26"/>
      <c r="AR22" s="28">
        <f t="shared" si="7"/>
        <v>0</v>
      </c>
      <c r="AS22" s="27">
        <f t="shared" si="28"/>
        <v>0</v>
      </c>
      <c r="AT22" s="26"/>
      <c r="AU22" s="26"/>
      <c r="AV22" s="26"/>
      <c r="AW22" s="25">
        <f t="shared" si="8"/>
        <v>0</v>
      </c>
      <c r="AX22" s="25">
        <f t="shared" si="29"/>
        <v>0</v>
      </c>
      <c r="AY22" s="26"/>
      <c r="AZ22" s="26"/>
      <c r="BA22" s="26"/>
      <c r="BB22" s="28">
        <f t="shared" si="9"/>
        <v>0</v>
      </c>
      <c r="BC22" s="27">
        <f t="shared" si="30"/>
        <v>0</v>
      </c>
      <c r="BD22" s="26"/>
      <c r="BE22" s="26"/>
      <c r="BF22" s="26"/>
      <c r="BG22" s="25">
        <f t="shared" si="10"/>
        <v>0</v>
      </c>
      <c r="BH22" s="25">
        <f t="shared" si="31"/>
        <v>0</v>
      </c>
      <c r="BI22" s="26"/>
      <c r="BJ22" s="26"/>
      <c r="BK22" s="26"/>
      <c r="BL22" s="28">
        <f t="shared" si="11"/>
        <v>0</v>
      </c>
      <c r="BM22" s="27">
        <f t="shared" si="32"/>
        <v>0</v>
      </c>
      <c r="BN22" s="26"/>
      <c r="BO22" s="26"/>
      <c r="BP22" s="26"/>
      <c r="BQ22" s="25">
        <f t="shared" si="12"/>
        <v>0</v>
      </c>
      <c r="BR22" s="25">
        <f t="shared" si="33"/>
        <v>0</v>
      </c>
      <c r="BS22" s="26"/>
      <c r="BT22" s="26"/>
      <c r="BU22" s="26"/>
      <c r="BV22" s="28">
        <f t="shared" si="13"/>
        <v>0</v>
      </c>
      <c r="BW22" s="27">
        <f t="shared" si="34"/>
        <v>0</v>
      </c>
      <c r="BX22" s="26"/>
      <c r="BY22" s="26"/>
      <c r="BZ22" s="26"/>
      <c r="CA22" s="25">
        <f t="shared" si="14"/>
        <v>0</v>
      </c>
      <c r="CB22" s="25">
        <f t="shared" si="35"/>
        <v>0</v>
      </c>
      <c r="CC22" s="26"/>
      <c r="CD22" s="26"/>
      <c r="CE22" s="26"/>
      <c r="CF22" s="28">
        <f t="shared" si="15"/>
        <v>0</v>
      </c>
      <c r="CG22" s="27">
        <f t="shared" si="36"/>
        <v>0</v>
      </c>
      <c r="CH22" s="26"/>
      <c r="CI22" s="26"/>
      <c r="CJ22" s="26"/>
      <c r="CK22" s="25">
        <f t="shared" si="16"/>
        <v>0</v>
      </c>
      <c r="CL22" s="25">
        <f t="shared" si="37"/>
        <v>0</v>
      </c>
      <c r="CM22" s="26"/>
      <c r="CN22" s="26"/>
      <c r="CO22" s="26"/>
      <c r="CP22" s="28">
        <f t="shared" si="17"/>
        <v>0</v>
      </c>
      <c r="CQ22" s="27">
        <f t="shared" si="38"/>
        <v>0</v>
      </c>
      <c r="CR22" s="26"/>
      <c r="CS22" s="26"/>
      <c r="CT22" s="26"/>
      <c r="CU22" s="25">
        <f t="shared" si="18"/>
        <v>0</v>
      </c>
      <c r="CV22" s="25">
        <f t="shared" si="39"/>
        <v>0</v>
      </c>
      <c r="CW22" s="26"/>
      <c r="CX22" s="26"/>
      <c r="CY22" s="26"/>
      <c r="CZ22" s="28">
        <f t="shared" si="19"/>
        <v>0</v>
      </c>
      <c r="DA22" s="27">
        <f t="shared" si="44"/>
        <v>0</v>
      </c>
      <c r="DB22" s="26"/>
      <c r="DC22" s="26"/>
      <c r="DD22" s="26"/>
      <c r="DE22" s="25">
        <f t="shared" si="45"/>
        <v>0</v>
      </c>
      <c r="DF22" s="25">
        <f t="shared" si="46"/>
        <v>0</v>
      </c>
      <c r="DG22" s="26"/>
      <c r="DH22" s="26"/>
      <c r="DI22" s="26"/>
      <c r="DJ22" s="28">
        <f t="shared" si="47"/>
        <v>0</v>
      </c>
      <c r="DL22" s="35"/>
      <c r="DM22" s="76">
        <f t="shared" si="42"/>
        <v>0</v>
      </c>
      <c r="DN22" s="36">
        <f t="shared" si="43"/>
        <v>0</v>
      </c>
      <c r="DO22" s="24"/>
    </row>
    <row r="23" spans="2:119" s="2" customFormat="1" hidden="1" x14ac:dyDescent="0.25">
      <c r="B23" s="51" t="s">
        <v>64</v>
      </c>
      <c r="C23" s="65">
        <v>1582</v>
      </c>
      <c r="E23" s="27">
        <v>0</v>
      </c>
      <c r="F23" s="26"/>
      <c r="G23" s="26"/>
      <c r="H23" s="26"/>
      <c r="I23" s="25">
        <f t="shared" si="0"/>
        <v>0</v>
      </c>
      <c r="J23" s="25">
        <v>0</v>
      </c>
      <c r="K23" s="26"/>
      <c r="L23" s="26"/>
      <c r="M23" s="26"/>
      <c r="N23" s="28">
        <f t="shared" si="1"/>
        <v>0</v>
      </c>
      <c r="O23" s="27">
        <f t="shared" si="22"/>
        <v>0</v>
      </c>
      <c r="P23" s="26"/>
      <c r="Q23" s="26"/>
      <c r="R23" s="26"/>
      <c r="S23" s="25">
        <f t="shared" si="2"/>
        <v>0</v>
      </c>
      <c r="T23" s="25">
        <f t="shared" si="23"/>
        <v>0</v>
      </c>
      <c r="U23" s="26"/>
      <c r="V23" s="26"/>
      <c r="W23" s="26"/>
      <c r="X23" s="28">
        <f t="shared" si="3"/>
        <v>0</v>
      </c>
      <c r="Y23" s="27">
        <f t="shared" si="24"/>
        <v>0</v>
      </c>
      <c r="Z23" s="26"/>
      <c r="AA23" s="26"/>
      <c r="AB23" s="26"/>
      <c r="AC23" s="25">
        <f t="shared" si="4"/>
        <v>0</v>
      </c>
      <c r="AD23" s="25">
        <f t="shared" si="25"/>
        <v>0</v>
      </c>
      <c r="AE23" s="26"/>
      <c r="AF23" s="26"/>
      <c r="AG23" s="26"/>
      <c r="AH23" s="28">
        <f t="shared" si="5"/>
        <v>0</v>
      </c>
      <c r="AI23" s="27">
        <f t="shared" si="26"/>
        <v>0</v>
      </c>
      <c r="AJ23" s="26"/>
      <c r="AK23" s="26"/>
      <c r="AL23" s="26"/>
      <c r="AM23" s="25">
        <f t="shared" si="6"/>
        <v>0</v>
      </c>
      <c r="AN23" s="25">
        <f t="shared" si="27"/>
        <v>0</v>
      </c>
      <c r="AO23" s="26"/>
      <c r="AP23" s="26"/>
      <c r="AQ23" s="26"/>
      <c r="AR23" s="28">
        <f t="shared" si="7"/>
        <v>0</v>
      </c>
      <c r="AS23" s="27">
        <f t="shared" si="28"/>
        <v>0</v>
      </c>
      <c r="AT23" s="26"/>
      <c r="AU23" s="26"/>
      <c r="AV23" s="26"/>
      <c r="AW23" s="25">
        <f t="shared" si="8"/>
        <v>0</v>
      </c>
      <c r="AX23" s="25">
        <f t="shared" si="29"/>
        <v>0</v>
      </c>
      <c r="AY23" s="26"/>
      <c r="AZ23" s="26"/>
      <c r="BA23" s="26"/>
      <c r="BB23" s="28">
        <f t="shared" si="9"/>
        <v>0</v>
      </c>
      <c r="BC23" s="27">
        <f t="shared" si="30"/>
        <v>0</v>
      </c>
      <c r="BD23" s="26"/>
      <c r="BE23" s="26"/>
      <c r="BF23" s="26"/>
      <c r="BG23" s="25">
        <f t="shared" si="10"/>
        <v>0</v>
      </c>
      <c r="BH23" s="25">
        <f t="shared" si="31"/>
        <v>0</v>
      </c>
      <c r="BI23" s="26"/>
      <c r="BJ23" s="26"/>
      <c r="BK23" s="26"/>
      <c r="BL23" s="28">
        <f t="shared" si="11"/>
        <v>0</v>
      </c>
      <c r="BM23" s="27">
        <f t="shared" si="32"/>
        <v>0</v>
      </c>
      <c r="BN23" s="26"/>
      <c r="BO23" s="26"/>
      <c r="BP23" s="26"/>
      <c r="BQ23" s="25">
        <f t="shared" si="12"/>
        <v>0</v>
      </c>
      <c r="BR23" s="25">
        <f t="shared" si="33"/>
        <v>0</v>
      </c>
      <c r="BS23" s="26"/>
      <c r="BT23" s="26"/>
      <c r="BU23" s="26"/>
      <c r="BV23" s="28">
        <f t="shared" si="13"/>
        <v>0</v>
      </c>
      <c r="BW23" s="27">
        <f t="shared" si="34"/>
        <v>0</v>
      </c>
      <c r="BX23" s="26"/>
      <c r="BY23" s="26"/>
      <c r="BZ23" s="26"/>
      <c r="CA23" s="25">
        <f t="shared" si="14"/>
        <v>0</v>
      </c>
      <c r="CB23" s="25">
        <f t="shared" si="35"/>
        <v>0</v>
      </c>
      <c r="CC23" s="26"/>
      <c r="CD23" s="26"/>
      <c r="CE23" s="26"/>
      <c r="CF23" s="28">
        <f t="shared" si="15"/>
        <v>0</v>
      </c>
      <c r="CG23" s="27">
        <f t="shared" si="36"/>
        <v>0</v>
      </c>
      <c r="CH23" s="26"/>
      <c r="CI23" s="26"/>
      <c r="CJ23" s="26"/>
      <c r="CK23" s="25">
        <f t="shared" si="16"/>
        <v>0</v>
      </c>
      <c r="CL23" s="25">
        <f t="shared" si="37"/>
        <v>0</v>
      </c>
      <c r="CM23" s="26"/>
      <c r="CN23" s="26"/>
      <c r="CO23" s="26"/>
      <c r="CP23" s="28">
        <f t="shared" si="17"/>
        <v>0</v>
      </c>
      <c r="CQ23" s="27">
        <f t="shared" si="38"/>
        <v>0</v>
      </c>
      <c r="CR23" s="26"/>
      <c r="CS23" s="26"/>
      <c r="CT23" s="26"/>
      <c r="CU23" s="25">
        <f t="shared" si="18"/>
        <v>0</v>
      </c>
      <c r="CV23" s="25">
        <f t="shared" si="39"/>
        <v>0</v>
      </c>
      <c r="CW23" s="26"/>
      <c r="CX23" s="26"/>
      <c r="CY23" s="26"/>
      <c r="CZ23" s="28">
        <f t="shared" si="19"/>
        <v>0</v>
      </c>
      <c r="DA23" s="27">
        <f t="shared" si="44"/>
        <v>0</v>
      </c>
      <c r="DB23" s="26"/>
      <c r="DC23" s="26"/>
      <c r="DD23" s="26"/>
      <c r="DE23" s="25">
        <f t="shared" si="45"/>
        <v>0</v>
      </c>
      <c r="DF23" s="25">
        <f t="shared" si="46"/>
        <v>0</v>
      </c>
      <c r="DG23" s="26"/>
      <c r="DH23" s="26"/>
      <c r="DI23" s="26"/>
      <c r="DJ23" s="28">
        <f t="shared" si="47"/>
        <v>0</v>
      </c>
      <c r="DL23" s="35"/>
      <c r="DM23" s="76">
        <f t="shared" si="42"/>
        <v>0</v>
      </c>
      <c r="DN23" s="36">
        <f t="shared" si="43"/>
        <v>0</v>
      </c>
      <c r="DO23" s="24"/>
    </row>
    <row r="24" spans="2:119" s="2" customFormat="1" hidden="1" x14ac:dyDescent="0.25">
      <c r="B24" s="50" t="s">
        <v>65</v>
      </c>
      <c r="C24" s="65">
        <v>2425</v>
      </c>
      <c r="E24" s="27">
        <v>0</v>
      </c>
      <c r="F24" s="26"/>
      <c r="G24" s="26"/>
      <c r="H24" s="26"/>
      <c r="I24" s="25">
        <f t="shared" si="0"/>
        <v>0</v>
      </c>
      <c r="J24" s="25">
        <v>0</v>
      </c>
      <c r="K24" s="26"/>
      <c r="L24" s="26"/>
      <c r="M24" s="26"/>
      <c r="N24" s="28">
        <f t="shared" si="1"/>
        <v>0</v>
      </c>
      <c r="O24" s="27">
        <f t="shared" si="22"/>
        <v>0</v>
      </c>
      <c r="P24" s="26"/>
      <c r="Q24" s="26"/>
      <c r="R24" s="26"/>
      <c r="S24" s="25">
        <f t="shared" si="2"/>
        <v>0</v>
      </c>
      <c r="T24" s="25">
        <f t="shared" si="23"/>
        <v>0</v>
      </c>
      <c r="U24" s="26"/>
      <c r="V24" s="26"/>
      <c r="W24" s="26"/>
      <c r="X24" s="28">
        <f t="shared" si="3"/>
        <v>0</v>
      </c>
      <c r="Y24" s="27">
        <f t="shared" si="24"/>
        <v>0</v>
      </c>
      <c r="Z24" s="26"/>
      <c r="AA24" s="26"/>
      <c r="AB24" s="26"/>
      <c r="AC24" s="25">
        <f t="shared" si="4"/>
        <v>0</v>
      </c>
      <c r="AD24" s="25">
        <f t="shared" si="25"/>
        <v>0</v>
      </c>
      <c r="AE24" s="26"/>
      <c r="AF24" s="26"/>
      <c r="AG24" s="26"/>
      <c r="AH24" s="28">
        <f t="shared" si="5"/>
        <v>0</v>
      </c>
      <c r="AI24" s="27">
        <f t="shared" si="26"/>
        <v>0</v>
      </c>
      <c r="AJ24" s="26"/>
      <c r="AK24" s="26"/>
      <c r="AL24" s="26"/>
      <c r="AM24" s="25">
        <f t="shared" si="6"/>
        <v>0</v>
      </c>
      <c r="AN24" s="25">
        <f t="shared" si="27"/>
        <v>0</v>
      </c>
      <c r="AO24" s="26"/>
      <c r="AP24" s="26"/>
      <c r="AQ24" s="26"/>
      <c r="AR24" s="28">
        <f t="shared" si="7"/>
        <v>0</v>
      </c>
      <c r="AS24" s="27">
        <f t="shared" si="28"/>
        <v>0</v>
      </c>
      <c r="AT24" s="26"/>
      <c r="AU24" s="26"/>
      <c r="AV24" s="26"/>
      <c r="AW24" s="25">
        <f t="shared" si="8"/>
        <v>0</v>
      </c>
      <c r="AX24" s="25">
        <f t="shared" si="29"/>
        <v>0</v>
      </c>
      <c r="AY24" s="26"/>
      <c r="AZ24" s="26"/>
      <c r="BA24" s="26"/>
      <c r="BB24" s="28">
        <f t="shared" si="9"/>
        <v>0</v>
      </c>
      <c r="BC24" s="27">
        <f t="shared" si="30"/>
        <v>0</v>
      </c>
      <c r="BD24" s="26"/>
      <c r="BE24" s="26"/>
      <c r="BF24" s="26"/>
      <c r="BG24" s="25">
        <f t="shared" si="10"/>
        <v>0</v>
      </c>
      <c r="BH24" s="25">
        <f t="shared" si="31"/>
        <v>0</v>
      </c>
      <c r="BI24" s="26"/>
      <c r="BJ24" s="26"/>
      <c r="BK24" s="26"/>
      <c r="BL24" s="28">
        <f t="shared" si="11"/>
        <v>0</v>
      </c>
      <c r="BM24" s="27">
        <f t="shared" si="32"/>
        <v>0</v>
      </c>
      <c r="BN24" s="26"/>
      <c r="BO24" s="26"/>
      <c r="BP24" s="26"/>
      <c r="BQ24" s="25">
        <f t="shared" si="12"/>
        <v>0</v>
      </c>
      <c r="BR24" s="25">
        <f t="shared" si="33"/>
        <v>0</v>
      </c>
      <c r="BS24" s="26"/>
      <c r="BT24" s="26"/>
      <c r="BU24" s="26"/>
      <c r="BV24" s="28">
        <f t="shared" si="13"/>
        <v>0</v>
      </c>
      <c r="BW24" s="27">
        <f t="shared" si="34"/>
        <v>0</v>
      </c>
      <c r="BX24" s="26"/>
      <c r="BY24" s="26"/>
      <c r="BZ24" s="26"/>
      <c r="CA24" s="25">
        <f t="shared" si="14"/>
        <v>0</v>
      </c>
      <c r="CB24" s="25">
        <f t="shared" si="35"/>
        <v>0</v>
      </c>
      <c r="CC24" s="26"/>
      <c r="CD24" s="26"/>
      <c r="CE24" s="26"/>
      <c r="CF24" s="28">
        <f t="shared" si="15"/>
        <v>0</v>
      </c>
      <c r="CG24" s="27">
        <f t="shared" si="36"/>
        <v>0</v>
      </c>
      <c r="CH24" s="26"/>
      <c r="CI24" s="26"/>
      <c r="CJ24" s="26"/>
      <c r="CK24" s="25">
        <f t="shared" si="16"/>
        <v>0</v>
      </c>
      <c r="CL24" s="25">
        <f t="shared" si="37"/>
        <v>0</v>
      </c>
      <c r="CM24" s="26"/>
      <c r="CN24" s="26"/>
      <c r="CO24" s="26"/>
      <c r="CP24" s="28">
        <f t="shared" si="17"/>
        <v>0</v>
      </c>
      <c r="CQ24" s="27">
        <f t="shared" si="38"/>
        <v>0</v>
      </c>
      <c r="CR24" s="26"/>
      <c r="CS24" s="26"/>
      <c r="CT24" s="26"/>
      <c r="CU24" s="25">
        <f t="shared" si="18"/>
        <v>0</v>
      </c>
      <c r="CV24" s="25">
        <f t="shared" si="39"/>
        <v>0</v>
      </c>
      <c r="CW24" s="26"/>
      <c r="CX24" s="26"/>
      <c r="CY24" s="26"/>
      <c r="CZ24" s="28">
        <f t="shared" si="19"/>
        <v>0</v>
      </c>
      <c r="DA24" s="27">
        <f t="shared" si="44"/>
        <v>0</v>
      </c>
      <c r="DB24" s="26"/>
      <c r="DC24" s="26"/>
      <c r="DD24" s="26"/>
      <c r="DE24" s="25">
        <f t="shared" si="45"/>
        <v>0</v>
      </c>
      <c r="DF24" s="25">
        <f t="shared" si="46"/>
        <v>0</v>
      </c>
      <c r="DG24" s="26"/>
      <c r="DH24" s="26"/>
      <c r="DI24" s="26"/>
      <c r="DJ24" s="28">
        <f t="shared" si="47"/>
        <v>0</v>
      </c>
      <c r="DL24" s="35"/>
      <c r="DM24" s="76">
        <f t="shared" si="42"/>
        <v>0</v>
      </c>
      <c r="DN24" s="36">
        <f t="shared" si="43"/>
        <v>0</v>
      </c>
      <c r="DO24" s="24"/>
    </row>
    <row r="25" spans="2:119" s="53" customFormat="1" x14ac:dyDescent="0.25">
      <c r="B25" s="52"/>
      <c r="C25" s="69"/>
      <c r="E25" s="27"/>
      <c r="F25" s="24"/>
      <c r="G25" s="24"/>
      <c r="H25" s="24"/>
      <c r="I25" s="25"/>
      <c r="J25" s="25"/>
      <c r="K25" s="24"/>
      <c r="L25" s="24"/>
      <c r="M25" s="24"/>
      <c r="N25" s="28"/>
      <c r="O25" s="27"/>
      <c r="P25" s="24"/>
      <c r="Q25" s="24"/>
      <c r="R25" s="24"/>
      <c r="S25" s="25"/>
      <c r="T25" s="25"/>
      <c r="U25" s="24"/>
      <c r="V25" s="24"/>
      <c r="W25" s="24"/>
      <c r="X25" s="28"/>
      <c r="Y25" s="27"/>
      <c r="Z25" s="24"/>
      <c r="AA25" s="24"/>
      <c r="AB25" s="24"/>
      <c r="AC25" s="25"/>
      <c r="AD25" s="25"/>
      <c r="AE25" s="24"/>
      <c r="AF25" s="24"/>
      <c r="AG25" s="24"/>
      <c r="AH25" s="28"/>
      <c r="AI25" s="27"/>
      <c r="AJ25" s="24"/>
      <c r="AK25" s="24"/>
      <c r="AL25" s="24"/>
      <c r="AM25" s="25"/>
      <c r="AN25" s="25"/>
      <c r="AO25" s="24"/>
      <c r="AP25" s="24"/>
      <c r="AQ25" s="24"/>
      <c r="AR25" s="28"/>
      <c r="AS25" s="27"/>
      <c r="AT25" s="24"/>
      <c r="AU25" s="24"/>
      <c r="AV25" s="24"/>
      <c r="AW25" s="25"/>
      <c r="AX25" s="25"/>
      <c r="AY25" s="24"/>
      <c r="AZ25" s="24"/>
      <c r="BA25" s="24"/>
      <c r="BB25" s="28"/>
      <c r="BC25" s="27"/>
      <c r="BD25" s="24"/>
      <c r="BE25" s="24"/>
      <c r="BF25" s="24"/>
      <c r="BG25" s="25"/>
      <c r="BH25" s="25"/>
      <c r="BI25" s="24"/>
      <c r="BJ25" s="24"/>
      <c r="BK25" s="24"/>
      <c r="BL25" s="28"/>
      <c r="BM25" s="27"/>
      <c r="BN25" s="24"/>
      <c r="BO25" s="24"/>
      <c r="BP25" s="24"/>
      <c r="BQ25" s="25"/>
      <c r="BR25" s="25"/>
      <c r="BS25" s="24"/>
      <c r="BT25" s="24"/>
      <c r="BU25" s="24"/>
      <c r="BV25" s="28"/>
      <c r="BW25" s="27"/>
      <c r="BX25" s="24"/>
      <c r="BY25" s="24"/>
      <c r="BZ25" s="24"/>
      <c r="CA25" s="25"/>
      <c r="CB25" s="25"/>
      <c r="CC25" s="24"/>
      <c r="CD25" s="24"/>
      <c r="CE25" s="24"/>
      <c r="CF25" s="28"/>
      <c r="CG25" s="27"/>
      <c r="CH25" s="24"/>
      <c r="CI25" s="24"/>
      <c r="CJ25" s="24"/>
      <c r="CK25" s="25"/>
      <c r="CL25" s="25"/>
      <c r="CM25" s="24"/>
      <c r="CN25" s="24"/>
      <c r="CO25" s="24"/>
      <c r="CP25" s="28"/>
      <c r="CQ25" s="27"/>
      <c r="CR25" s="24"/>
      <c r="CS25" s="24"/>
      <c r="CT25" s="24"/>
      <c r="CU25" s="25"/>
      <c r="CV25" s="25"/>
      <c r="CW25" s="24"/>
      <c r="CX25" s="24"/>
      <c r="CY25" s="24"/>
      <c r="CZ25" s="28"/>
      <c r="DA25" s="27"/>
      <c r="DB25" s="24"/>
      <c r="DC25" s="24"/>
      <c r="DD25" s="24"/>
      <c r="DE25" s="25"/>
      <c r="DF25" s="25"/>
      <c r="DG25" s="24"/>
      <c r="DH25" s="24"/>
      <c r="DI25" s="24"/>
      <c r="DJ25" s="28"/>
      <c r="DL25" s="37"/>
      <c r="DM25" s="24"/>
      <c r="DN25" s="36"/>
      <c r="DO25" s="24"/>
    </row>
    <row r="26" spans="2:119" s="55" customFormat="1" x14ac:dyDescent="0.25">
      <c r="B26" s="54" t="s">
        <v>69</v>
      </c>
      <c r="C26" s="70"/>
      <c r="E26" s="56">
        <f>SUM(E10:E25)</f>
        <v>89060</v>
      </c>
      <c r="F26" s="57">
        <f>SUM(F10:F25)</f>
        <v>0</v>
      </c>
      <c r="G26" s="57">
        <f t="shared" ref="G26:M26" si="48">SUM(G10:G25)</f>
        <v>0</v>
      </c>
      <c r="H26" s="57">
        <f t="shared" si="48"/>
        <v>0</v>
      </c>
      <c r="I26" s="57">
        <f t="shared" si="48"/>
        <v>89060</v>
      </c>
      <c r="J26" s="57">
        <f t="shared" si="48"/>
        <v>2055</v>
      </c>
      <c r="K26" s="57">
        <f t="shared" si="48"/>
        <v>1309</v>
      </c>
      <c r="L26" s="57">
        <f t="shared" si="48"/>
        <v>0</v>
      </c>
      <c r="M26" s="57">
        <f t="shared" si="48"/>
        <v>0</v>
      </c>
      <c r="N26" s="58">
        <f>SUM(N10:N25)</f>
        <v>3364</v>
      </c>
      <c r="O26" s="56">
        <f>SUM(O10:O25)</f>
        <v>89060</v>
      </c>
      <c r="P26" s="57">
        <f>SUM(P10:P25)</f>
        <v>0</v>
      </c>
      <c r="Q26" s="57">
        <f t="shared" ref="Q26:CB26" si="49">SUM(Q10:Q25)</f>
        <v>0</v>
      </c>
      <c r="R26" s="57">
        <f t="shared" si="49"/>
        <v>0</v>
      </c>
      <c r="S26" s="57">
        <f t="shared" si="49"/>
        <v>89060</v>
      </c>
      <c r="T26" s="57">
        <f t="shared" si="49"/>
        <v>3364</v>
      </c>
      <c r="U26" s="57">
        <f t="shared" si="49"/>
        <v>1309</v>
      </c>
      <c r="V26" s="57">
        <f t="shared" si="49"/>
        <v>0</v>
      </c>
      <c r="W26" s="57">
        <f t="shared" si="49"/>
        <v>0</v>
      </c>
      <c r="X26" s="59">
        <f t="shared" si="49"/>
        <v>4673</v>
      </c>
      <c r="Y26" s="57">
        <f t="shared" si="49"/>
        <v>89060</v>
      </c>
      <c r="Z26" s="57">
        <f t="shared" si="49"/>
        <v>0</v>
      </c>
      <c r="AA26" s="57">
        <f t="shared" si="49"/>
        <v>0</v>
      </c>
      <c r="AB26" s="57">
        <f t="shared" si="49"/>
        <v>0</v>
      </c>
      <c r="AC26" s="57">
        <f t="shared" si="49"/>
        <v>89060</v>
      </c>
      <c r="AD26" s="57">
        <f t="shared" si="49"/>
        <v>4673</v>
      </c>
      <c r="AE26" s="57">
        <f t="shared" si="49"/>
        <v>1310</v>
      </c>
      <c r="AF26" s="57">
        <f t="shared" si="49"/>
        <v>0</v>
      </c>
      <c r="AG26" s="57">
        <f t="shared" si="49"/>
        <v>0</v>
      </c>
      <c r="AH26" s="59">
        <f t="shared" si="49"/>
        <v>5983</v>
      </c>
      <c r="AI26" s="57">
        <f t="shared" si="49"/>
        <v>89060</v>
      </c>
      <c r="AJ26" s="57">
        <f t="shared" si="49"/>
        <v>5000</v>
      </c>
      <c r="AK26" s="57">
        <f t="shared" si="49"/>
        <v>0</v>
      </c>
      <c r="AL26" s="57">
        <f t="shared" si="49"/>
        <v>0</v>
      </c>
      <c r="AM26" s="57">
        <f t="shared" si="49"/>
        <v>94060</v>
      </c>
      <c r="AN26" s="57">
        <f t="shared" si="49"/>
        <v>5983</v>
      </c>
      <c r="AO26" s="57">
        <f t="shared" si="49"/>
        <v>1085</v>
      </c>
      <c r="AP26" s="57">
        <f t="shared" si="49"/>
        <v>0</v>
      </c>
      <c r="AQ26" s="57">
        <f t="shared" si="49"/>
        <v>0</v>
      </c>
      <c r="AR26" s="59">
        <f t="shared" si="49"/>
        <v>7068</v>
      </c>
      <c r="AS26" s="57">
        <f t="shared" si="49"/>
        <v>94060</v>
      </c>
      <c r="AT26" s="57">
        <f t="shared" si="49"/>
        <v>54701</v>
      </c>
      <c r="AU26" s="57">
        <f t="shared" si="49"/>
        <v>0</v>
      </c>
      <c r="AV26" s="57">
        <f t="shared" si="49"/>
        <v>0</v>
      </c>
      <c r="AW26" s="57">
        <f t="shared" si="49"/>
        <v>148761</v>
      </c>
      <c r="AX26" s="57">
        <f t="shared" si="49"/>
        <v>7068</v>
      </c>
      <c r="AY26" s="57">
        <f t="shared" si="49"/>
        <v>1314</v>
      </c>
      <c r="AZ26" s="57">
        <f t="shared" si="49"/>
        <v>0</v>
      </c>
      <c r="BA26" s="57">
        <f t="shared" si="49"/>
        <v>0</v>
      </c>
      <c r="BB26" s="59">
        <f t="shared" si="49"/>
        <v>8382</v>
      </c>
      <c r="BC26" s="57">
        <f t="shared" si="49"/>
        <v>148761</v>
      </c>
      <c r="BD26" s="57">
        <f t="shared" si="49"/>
        <v>35694</v>
      </c>
      <c r="BE26" s="57">
        <f t="shared" si="49"/>
        <v>0</v>
      </c>
      <c r="BF26" s="57">
        <f t="shared" si="49"/>
        <v>0</v>
      </c>
      <c r="BG26" s="57">
        <f t="shared" si="49"/>
        <v>184455</v>
      </c>
      <c r="BH26" s="57">
        <f t="shared" si="49"/>
        <v>8382</v>
      </c>
      <c r="BI26" s="57">
        <f t="shared" si="49"/>
        <v>2000</v>
      </c>
      <c r="BJ26" s="57">
        <f t="shared" si="49"/>
        <v>0</v>
      </c>
      <c r="BK26" s="57">
        <f t="shared" si="49"/>
        <v>0</v>
      </c>
      <c r="BL26" s="59">
        <f t="shared" si="49"/>
        <v>10382</v>
      </c>
      <c r="BM26" s="57">
        <f t="shared" si="49"/>
        <v>184455</v>
      </c>
      <c r="BN26" s="57">
        <f t="shared" si="49"/>
        <v>16242</v>
      </c>
      <c r="BO26" s="57">
        <f t="shared" si="49"/>
        <v>0</v>
      </c>
      <c r="BP26" s="57">
        <f t="shared" si="49"/>
        <v>0</v>
      </c>
      <c r="BQ26" s="57">
        <f t="shared" si="49"/>
        <v>200697</v>
      </c>
      <c r="BR26" s="57">
        <f t="shared" si="49"/>
        <v>10382</v>
      </c>
      <c r="BS26" s="57">
        <f t="shared" si="49"/>
        <v>3665</v>
      </c>
      <c r="BT26" s="57">
        <f t="shared" si="49"/>
        <v>0</v>
      </c>
      <c r="BU26" s="57">
        <f t="shared" si="49"/>
        <v>0</v>
      </c>
      <c r="BV26" s="59">
        <f t="shared" si="49"/>
        <v>14047</v>
      </c>
      <c r="BW26" s="57">
        <f t="shared" si="49"/>
        <v>200697</v>
      </c>
      <c r="BX26" s="57">
        <f t="shared" si="49"/>
        <v>-130380</v>
      </c>
      <c r="BY26" s="57">
        <f t="shared" si="49"/>
        <v>0</v>
      </c>
      <c r="BZ26" s="57">
        <f t="shared" si="49"/>
        <v>0</v>
      </c>
      <c r="CA26" s="57">
        <f t="shared" si="49"/>
        <v>70317</v>
      </c>
      <c r="CB26" s="57">
        <f t="shared" si="49"/>
        <v>14047</v>
      </c>
      <c r="CC26" s="57">
        <f t="shared" ref="CC26:DN26" si="50">SUM(CC10:CC25)</f>
        <v>2663</v>
      </c>
      <c r="CD26" s="57">
        <f t="shared" si="50"/>
        <v>0</v>
      </c>
      <c r="CE26" s="57">
        <f t="shared" si="50"/>
        <v>0</v>
      </c>
      <c r="CF26" s="59">
        <f t="shared" si="50"/>
        <v>16710</v>
      </c>
      <c r="CG26" s="57">
        <f t="shared" si="50"/>
        <v>70317</v>
      </c>
      <c r="CH26" s="57">
        <f t="shared" si="50"/>
        <v>-143901</v>
      </c>
      <c r="CI26" s="57">
        <f t="shared" si="50"/>
        <v>0</v>
      </c>
      <c r="CJ26" s="57">
        <f t="shared" si="50"/>
        <v>0</v>
      </c>
      <c r="CK26" s="57">
        <f t="shared" si="50"/>
        <v>-73584</v>
      </c>
      <c r="CL26" s="57">
        <f t="shared" si="50"/>
        <v>16710</v>
      </c>
      <c r="CM26" s="57">
        <f t="shared" si="50"/>
        <v>-61</v>
      </c>
      <c r="CN26" s="57">
        <f t="shared" si="50"/>
        <v>0</v>
      </c>
      <c r="CO26" s="57">
        <f t="shared" si="50"/>
        <v>0</v>
      </c>
      <c r="CP26" s="59">
        <f t="shared" si="50"/>
        <v>16649</v>
      </c>
      <c r="CQ26" s="57">
        <f t="shared" si="50"/>
        <v>-73584</v>
      </c>
      <c r="CR26" s="57">
        <f t="shared" si="50"/>
        <v>-183204</v>
      </c>
      <c r="CS26" s="57">
        <f t="shared" si="50"/>
        <v>0</v>
      </c>
      <c r="CT26" s="57">
        <f t="shared" si="50"/>
        <v>0</v>
      </c>
      <c r="CU26" s="57">
        <f t="shared" si="50"/>
        <v>-256788</v>
      </c>
      <c r="CV26" s="57">
        <f t="shared" si="50"/>
        <v>16649</v>
      </c>
      <c r="CW26" s="57">
        <f t="shared" si="50"/>
        <v>-150971</v>
      </c>
      <c r="CX26" s="57">
        <f t="shared" si="50"/>
        <v>0</v>
      </c>
      <c r="CY26" s="57">
        <f t="shared" si="50"/>
        <v>0</v>
      </c>
      <c r="CZ26" s="59">
        <f t="shared" si="50"/>
        <v>-134322</v>
      </c>
      <c r="DA26" s="57">
        <f t="shared" ref="DA26:DJ26" si="51">SUM(DA10:DA25)</f>
        <v>-256788</v>
      </c>
      <c r="DB26" s="57">
        <f t="shared" si="51"/>
        <v>-66535</v>
      </c>
      <c r="DC26" s="57">
        <f t="shared" si="51"/>
        <v>0</v>
      </c>
      <c r="DD26" s="57">
        <f t="shared" si="51"/>
        <v>-9222</v>
      </c>
      <c r="DE26" s="57">
        <f t="shared" si="51"/>
        <v>-332545</v>
      </c>
      <c r="DF26" s="57">
        <f t="shared" si="51"/>
        <v>-134322</v>
      </c>
      <c r="DG26" s="57">
        <f t="shared" si="51"/>
        <v>-4598.1764999999996</v>
      </c>
      <c r="DH26" s="57">
        <f t="shared" si="51"/>
        <v>0</v>
      </c>
      <c r="DI26" s="57">
        <f t="shared" si="51"/>
        <v>36369</v>
      </c>
      <c r="DJ26" s="59">
        <f t="shared" si="51"/>
        <v>-102551.1765</v>
      </c>
      <c r="DK26" s="57"/>
      <c r="DL26" s="62">
        <f t="shared" si="50"/>
        <v>-2438.56</v>
      </c>
      <c r="DM26" s="57">
        <f t="shared" si="50"/>
        <v>-104989.7365</v>
      </c>
      <c r="DN26" s="59">
        <f t="shared" si="50"/>
        <v>-437534.7365</v>
      </c>
      <c r="DO26" s="57"/>
    </row>
    <row r="27" spans="2:119" s="53" customFormat="1" x14ac:dyDescent="0.25">
      <c r="B27" s="52"/>
      <c r="C27" s="69"/>
      <c r="E27" s="27"/>
      <c r="F27" s="24"/>
      <c r="G27" s="24"/>
      <c r="H27" s="24"/>
      <c r="I27" s="25"/>
      <c r="J27" s="25"/>
      <c r="K27" s="24"/>
      <c r="L27" s="24"/>
      <c r="M27" s="24"/>
      <c r="N27" s="28"/>
      <c r="O27" s="27"/>
      <c r="P27" s="24"/>
      <c r="Q27" s="24"/>
      <c r="R27" s="24"/>
      <c r="S27" s="25"/>
      <c r="T27" s="25"/>
      <c r="U27" s="24"/>
      <c r="V27" s="24"/>
      <c r="W27" s="24"/>
      <c r="X27" s="28"/>
      <c r="Y27" s="27"/>
      <c r="Z27" s="24"/>
      <c r="AA27" s="24"/>
      <c r="AB27" s="24"/>
      <c r="AC27" s="25"/>
      <c r="AD27" s="25"/>
      <c r="AE27" s="24"/>
      <c r="AF27" s="24"/>
      <c r="AG27" s="24"/>
      <c r="AH27" s="28"/>
      <c r="AI27" s="27"/>
      <c r="AJ27" s="24"/>
      <c r="AK27" s="24"/>
      <c r="AL27" s="24"/>
      <c r="AM27" s="25"/>
      <c r="AN27" s="25"/>
      <c r="AO27" s="24"/>
      <c r="AP27" s="24"/>
      <c r="AQ27" s="24"/>
      <c r="AR27" s="28"/>
      <c r="AS27" s="27"/>
      <c r="AT27" s="24"/>
      <c r="AU27" s="24"/>
      <c r="AV27" s="24"/>
      <c r="AW27" s="25"/>
      <c r="AX27" s="25"/>
      <c r="AY27" s="24"/>
      <c r="AZ27" s="24"/>
      <c r="BA27" s="24"/>
      <c r="BB27" s="28"/>
      <c r="BC27" s="27"/>
      <c r="BD27" s="24"/>
      <c r="BE27" s="24"/>
      <c r="BF27" s="24"/>
      <c r="BG27" s="25"/>
      <c r="BH27" s="25"/>
      <c r="BI27" s="24"/>
      <c r="BJ27" s="24"/>
      <c r="BK27" s="24"/>
      <c r="BL27" s="28"/>
      <c r="BM27" s="27"/>
      <c r="BN27" s="24"/>
      <c r="BO27" s="24"/>
      <c r="BP27" s="24"/>
      <c r="BQ27" s="25"/>
      <c r="BR27" s="25"/>
      <c r="BS27" s="24"/>
      <c r="BT27" s="24"/>
      <c r="BU27" s="24"/>
      <c r="BV27" s="28"/>
      <c r="BW27" s="27"/>
      <c r="BX27" s="24"/>
      <c r="BY27" s="24"/>
      <c r="BZ27" s="24"/>
      <c r="CA27" s="25"/>
      <c r="CB27" s="25"/>
      <c r="CC27" s="24"/>
      <c r="CD27" s="24"/>
      <c r="CE27" s="24"/>
      <c r="CF27" s="28"/>
      <c r="CG27" s="27"/>
      <c r="CH27" s="24"/>
      <c r="CI27" s="24"/>
      <c r="CJ27" s="24"/>
      <c r="CK27" s="25"/>
      <c r="CL27" s="25"/>
      <c r="CM27" s="24"/>
      <c r="CN27" s="24"/>
      <c r="CO27" s="24"/>
      <c r="CP27" s="28"/>
      <c r="CQ27" s="27"/>
      <c r="CR27" s="24"/>
      <c r="CS27" s="24"/>
      <c r="CT27" s="24"/>
      <c r="CU27" s="25"/>
      <c r="CV27" s="25"/>
      <c r="CW27" s="24"/>
      <c r="CX27" s="24"/>
      <c r="CY27" s="24"/>
      <c r="CZ27" s="28"/>
      <c r="DA27" s="27"/>
      <c r="DB27" s="24"/>
      <c r="DC27" s="24"/>
      <c r="DD27" s="24"/>
      <c r="DE27" s="25"/>
      <c r="DF27" s="25"/>
      <c r="DG27" s="24"/>
      <c r="DH27" s="24"/>
      <c r="DI27" s="24"/>
      <c r="DJ27" s="28"/>
      <c r="DL27" s="37"/>
      <c r="DM27" s="24"/>
      <c r="DN27" s="36"/>
      <c r="DO27" s="24"/>
    </row>
    <row r="28" spans="2:119" s="2" customFormat="1" ht="39.75" customHeight="1" x14ac:dyDescent="0.25">
      <c r="B28" s="60" t="s">
        <v>70</v>
      </c>
      <c r="C28" s="65">
        <v>1592</v>
      </c>
      <c r="E28" s="27">
        <v>0</v>
      </c>
      <c r="F28" s="26"/>
      <c r="G28" s="26"/>
      <c r="H28" s="26"/>
      <c r="I28" s="25">
        <f t="shared" si="0"/>
        <v>0</v>
      </c>
      <c r="J28" s="25">
        <v>0</v>
      </c>
      <c r="K28" s="26"/>
      <c r="L28" s="26"/>
      <c r="M28" s="26"/>
      <c r="N28" s="28">
        <f t="shared" si="1"/>
        <v>0</v>
      </c>
      <c r="O28" s="27">
        <f t="shared" si="22"/>
        <v>0</v>
      </c>
      <c r="P28" s="26"/>
      <c r="Q28" s="26"/>
      <c r="R28" s="26"/>
      <c r="S28" s="25">
        <f t="shared" si="2"/>
        <v>0</v>
      </c>
      <c r="T28" s="25">
        <f t="shared" si="23"/>
        <v>0</v>
      </c>
      <c r="U28" s="26"/>
      <c r="V28" s="26"/>
      <c r="W28" s="26"/>
      <c r="X28" s="28">
        <f t="shared" si="3"/>
        <v>0</v>
      </c>
      <c r="Y28" s="27">
        <f t="shared" si="24"/>
        <v>0</v>
      </c>
      <c r="Z28" s="26"/>
      <c r="AA28" s="26"/>
      <c r="AB28" s="26"/>
      <c r="AC28" s="25">
        <f t="shared" si="4"/>
        <v>0</v>
      </c>
      <c r="AD28" s="25">
        <f t="shared" si="25"/>
        <v>0</v>
      </c>
      <c r="AE28" s="26"/>
      <c r="AF28" s="26"/>
      <c r="AG28" s="26"/>
      <c r="AH28" s="28">
        <f t="shared" si="5"/>
        <v>0</v>
      </c>
      <c r="AI28" s="27">
        <f t="shared" si="26"/>
        <v>0</v>
      </c>
      <c r="AJ28" s="26"/>
      <c r="AK28" s="26"/>
      <c r="AL28" s="26"/>
      <c r="AM28" s="25">
        <f t="shared" si="6"/>
        <v>0</v>
      </c>
      <c r="AN28" s="25">
        <f t="shared" si="27"/>
        <v>0</v>
      </c>
      <c r="AO28" s="26"/>
      <c r="AP28" s="26"/>
      <c r="AQ28" s="26"/>
      <c r="AR28" s="28">
        <f t="shared" si="7"/>
        <v>0</v>
      </c>
      <c r="AS28" s="27">
        <f t="shared" si="28"/>
        <v>0</v>
      </c>
      <c r="AT28" s="26"/>
      <c r="AU28" s="26"/>
      <c r="AV28" s="26"/>
      <c r="AW28" s="25">
        <f t="shared" si="8"/>
        <v>0</v>
      </c>
      <c r="AX28" s="25">
        <f t="shared" si="29"/>
        <v>0</v>
      </c>
      <c r="AY28" s="26"/>
      <c r="AZ28" s="26"/>
      <c r="BA28" s="26"/>
      <c r="BB28" s="28">
        <f t="shared" si="9"/>
        <v>0</v>
      </c>
      <c r="BC28" s="27">
        <f t="shared" si="30"/>
        <v>0</v>
      </c>
      <c r="BD28" s="26"/>
      <c r="BE28" s="26"/>
      <c r="BF28" s="26"/>
      <c r="BG28" s="25">
        <f t="shared" si="10"/>
        <v>0</v>
      </c>
      <c r="BH28" s="25">
        <f t="shared" si="31"/>
        <v>0</v>
      </c>
      <c r="BI28" s="26"/>
      <c r="BJ28" s="26"/>
      <c r="BK28" s="26"/>
      <c r="BL28" s="28">
        <f t="shared" si="11"/>
        <v>0</v>
      </c>
      <c r="BM28" s="27">
        <f t="shared" si="32"/>
        <v>0</v>
      </c>
      <c r="BN28" s="26"/>
      <c r="BO28" s="26"/>
      <c r="BP28" s="26"/>
      <c r="BQ28" s="25">
        <f t="shared" si="12"/>
        <v>0</v>
      </c>
      <c r="BR28" s="25">
        <f t="shared" si="33"/>
        <v>0</v>
      </c>
      <c r="BS28" s="26"/>
      <c r="BT28" s="26"/>
      <c r="BU28" s="26"/>
      <c r="BV28" s="28">
        <f t="shared" si="13"/>
        <v>0</v>
      </c>
      <c r="BW28" s="27">
        <f t="shared" si="34"/>
        <v>0</v>
      </c>
      <c r="BX28" s="26"/>
      <c r="BY28" s="26"/>
      <c r="BZ28" s="26"/>
      <c r="CA28" s="25">
        <f t="shared" si="14"/>
        <v>0</v>
      </c>
      <c r="CB28" s="25">
        <f t="shared" si="35"/>
        <v>0</v>
      </c>
      <c r="CC28" s="26"/>
      <c r="CD28" s="26"/>
      <c r="CE28" s="26"/>
      <c r="CF28" s="28">
        <f t="shared" si="15"/>
        <v>0</v>
      </c>
      <c r="CG28" s="27">
        <f t="shared" si="36"/>
        <v>0</v>
      </c>
      <c r="CH28" s="26"/>
      <c r="CI28" s="26"/>
      <c r="CJ28" s="26"/>
      <c r="CK28" s="25">
        <f t="shared" si="16"/>
        <v>0</v>
      </c>
      <c r="CL28" s="25">
        <f t="shared" si="37"/>
        <v>0</v>
      </c>
      <c r="CM28" s="26"/>
      <c r="CN28" s="26"/>
      <c r="CO28" s="26"/>
      <c r="CP28" s="28">
        <f t="shared" si="17"/>
        <v>0</v>
      </c>
      <c r="CQ28" s="27">
        <f t="shared" si="38"/>
        <v>0</v>
      </c>
      <c r="CR28" s="26"/>
      <c r="CS28" s="26"/>
      <c r="CT28" s="26"/>
      <c r="CU28" s="25">
        <f t="shared" si="18"/>
        <v>0</v>
      </c>
      <c r="CV28" s="25">
        <f t="shared" si="39"/>
        <v>0</v>
      </c>
      <c r="CW28" s="26"/>
      <c r="CX28" s="26"/>
      <c r="CY28" s="26"/>
      <c r="CZ28" s="28">
        <f>+CV28+CW28-CX28+CY28</f>
        <v>0</v>
      </c>
      <c r="DA28" s="27">
        <f t="shared" ref="DA28:DA30" si="52">+CU28</f>
        <v>0</v>
      </c>
      <c r="DB28" s="26"/>
      <c r="DC28" s="26"/>
      <c r="DD28" s="26"/>
      <c r="DE28" s="25">
        <f t="shared" ref="DE28:DE30" si="53">+DA28+DB28-DC28+DD28</f>
        <v>0</v>
      </c>
      <c r="DF28" s="25">
        <f t="shared" ref="DF28:DF30" si="54">+CZ28</f>
        <v>0</v>
      </c>
      <c r="DG28" s="26"/>
      <c r="DH28" s="26"/>
      <c r="DI28" s="26"/>
      <c r="DJ28" s="28">
        <f>+DF28+DG28-DH28+DI28</f>
        <v>0</v>
      </c>
      <c r="DL28" s="35"/>
      <c r="DM28" s="76">
        <f t="shared" ref="DM28:DM30" si="55">+DJ28+DL28</f>
        <v>0</v>
      </c>
      <c r="DN28" s="36">
        <f t="shared" ref="DN28:DN30" si="56">+DE28+DM28</f>
        <v>0</v>
      </c>
      <c r="DO28" s="24"/>
    </row>
    <row r="29" spans="2:119" s="2" customFormat="1" ht="25.5" customHeight="1" x14ac:dyDescent="0.25">
      <c r="B29" s="60" t="s">
        <v>71</v>
      </c>
      <c r="C29" s="73">
        <v>1592</v>
      </c>
      <c r="E29" s="27">
        <v>0</v>
      </c>
      <c r="F29" s="26"/>
      <c r="G29" s="26"/>
      <c r="H29" s="26"/>
      <c r="I29" s="25">
        <f t="shared" si="0"/>
        <v>0</v>
      </c>
      <c r="J29" s="25">
        <v>0</v>
      </c>
      <c r="K29" s="26"/>
      <c r="L29" s="26"/>
      <c r="M29" s="26"/>
      <c r="N29" s="28">
        <f t="shared" si="1"/>
        <v>0</v>
      </c>
      <c r="O29" s="27">
        <f t="shared" si="22"/>
        <v>0</v>
      </c>
      <c r="P29" s="26"/>
      <c r="Q29" s="26"/>
      <c r="R29" s="26"/>
      <c r="S29" s="25">
        <f t="shared" si="2"/>
        <v>0</v>
      </c>
      <c r="T29" s="25">
        <f t="shared" si="23"/>
        <v>0</v>
      </c>
      <c r="U29" s="26"/>
      <c r="V29" s="26"/>
      <c r="W29" s="26"/>
      <c r="X29" s="28">
        <f t="shared" si="3"/>
        <v>0</v>
      </c>
      <c r="Y29" s="27">
        <f t="shared" si="24"/>
        <v>0</v>
      </c>
      <c r="Z29" s="26"/>
      <c r="AA29" s="26"/>
      <c r="AB29" s="26"/>
      <c r="AC29" s="25">
        <f t="shared" si="4"/>
        <v>0</v>
      </c>
      <c r="AD29" s="25">
        <f t="shared" si="25"/>
        <v>0</v>
      </c>
      <c r="AE29" s="26"/>
      <c r="AF29" s="26"/>
      <c r="AG29" s="26"/>
      <c r="AH29" s="28">
        <f t="shared" si="5"/>
        <v>0</v>
      </c>
      <c r="AI29" s="27">
        <f t="shared" si="26"/>
        <v>0</v>
      </c>
      <c r="AJ29" s="26"/>
      <c r="AK29" s="26"/>
      <c r="AL29" s="26"/>
      <c r="AM29" s="25">
        <f t="shared" si="6"/>
        <v>0</v>
      </c>
      <c r="AN29" s="25">
        <f t="shared" si="27"/>
        <v>0</v>
      </c>
      <c r="AO29" s="26"/>
      <c r="AP29" s="26"/>
      <c r="AQ29" s="26"/>
      <c r="AR29" s="28">
        <f t="shared" si="7"/>
        <v>0</v>
      </c>
      <c r="AS29" s="27">
        <f t="shared" si="28"/>
        <v>0</v>
      </c>
      <c r="AT29" s="26"/>
      <c r="AU29" s="26"/>
      <c r="AV29" s="26"/>
      <c r="AW29" s="25">
        <f t="shared" si="8"/>
        <v>0</v>
      </c>
      <c r="AX29" s="25">
        <f t="shared" si="29"/>
        <v>0</v>
      </c>
      <c r="AY29" s="26"/>
      <c r="AZ29" s="26"/>
      <c r="BA29" s="26"/>
      <c r="BB29" s="28">
        <f t="shared" si="9"/>
        <v>0</v>
      </c>
      <c r="BC29" s="27">
        <f t="shared" si="30"/>
        <v>0</v>
      </c>
      <c r="BD29" s="26"/>
      <c r="BE29" s="26"/>
      <c r="BF29" s="26"/>
      <c r="BG29" s="25">
        <f t="shared" si="10"/>
        <v>0</v>
      </c>
      <c r="BH29" s="25">
        <f t="shared" si="31"/>
        <v>0</v>
      </c>
      <c r="BI29" s="26"/>
      <c r="BJ29" s="26"/>
      <c r="BK29" s="26"/>
      <c r="BL29" s="28">
        <f t="shared" si="11"/>
        <v>0</v>
      </c>
      <c r="BM29" s="27">
        <f t="shared" si="32"/>
        <v>0</v>
      </c>
      <c r="BN29" s="26"/>
      <c r="BO29" s="26"/>
      <c r="BP29" s="26"/>
      <c r="BQ29" s="25">
        <f t="shared" si="12"/>
        <v>0</v>
      </c>
      <c r="BR29" s="25">
        <f t="shared" si="33"/>
        <v>0</v>
      </c>
      <c r="BS29" s="26"/>
      <c r="BT29" s="26"/>
      <c r="BU29" s="26"/>
      <c r="BV29" s="28">
        <f t="shared" si="13"/>
        <v>0</v>
      </c>
      <c r="BW29" s="27">
        <f t="shared" si="34"/>
        <v>0</v>
      </c>
      <c r="BX29" s="26">
        <v>-421309</v>
      </c>
      <c r="BY29" s="26"/>
      <c r="BZ29" s="26"/>
      <c r="CA29" s="25">
        <f t="shared" si="14"/>
        <v>-421309</v>
      </c>
      <c r="CB29" s="25">
        <f t="shared" si="35"/>
        <v>0</v>
      </c>
      <c r="CC29" s="26">
        <v>-4233</v>
      </c>
      <c r="CD29" s="26"/>
      <c r="CE29" s="26"/>
      <c r="CF29" s="28">
        <f t="shared" si="15"/>
        <v>-4233</v>
      </c>
      <c r="CG29" s="27">
        <f t="shared" si="36"/>
        <v>-421309</v>
      </c>
      <c r="CH29" s="26">
        <v>-421306</v>
      </c>
      <c r="CI29" s="26"/>
      <c r="CJ29" s="26"/>
      <c r="CK29" s="25">
        <f t="shared" si="16"/>
        <v>-842615</v>
      </c>
      <c r="CL29" s="25">
        <f t="shared" si="37"/>
        <v>-4233</v>
      </c>
      <c r="CM29" s="26">
        <v>-7600</v>
      </c>
      <c r="CN29" s="26"/>
      <c r="CO29" s="26"/>
      <c r="CP29" s="28">
        <f t="shared" si="17"/>
        <v>-11833</v>
      </c>
      <c r="CQ29" s="27">
        <f t="shared" si="38"/>
        <v>-842615</v>
      </c>
      <c r="CR29" s="26">
        <v>-421308</v>
      </c>
      <c r="CS29" s="26"/>
      <c r="CT29" s="26"/>
      <c r="CU29" s="25">
        <f t="shared" si="18"/>
        <v>-1263923</v>
      </c>
      <c r="CV29" s="25">
        <f t="shared" si="39"/>
        <v>-11833</v>
      </c>
      <c r="CW29" s="26">
        <v>-5904</v>
      </c>
      <c r="CX29" s="26"/>
      <c r="CY29" s="26"/>
      <c r="CZ29" s="28">
        <f>+CV29+CW29-CX29+CY29</f>
        <v>-17737</v>
      </c>
      <c r="DA29" s="27">
        <f t="shared" si="52"/>
        <v>-1263923</v>
      </c>
      <c r="DB29" s="26">
        <v>-311545</v>
      </c>
      <c r="DC29" s="26"/>
      <c r="DD29" s="26">
        <v>170335</v>
      </c>
      <c r="DE29" s="25">
        <f t="shared" si="53"/>
        <v>-1405133</v>
      </c>
      <c r="DF29" s="25">
        <f t="shared" si="54"/>
        <v>-17737</v>
      </c>
      <c r="DG29" s="26">
        <v>-19106</v>
      </c>
      <c r="DH29" s="26"/>
      <c r="DI29" s="26">
        <v>-2779</v>
      </c>
      <c r="DJ29" s="28">
        <f>+DF29+DG29-DH29+DI29</f>
        <v>-39622</v>
      </c>
      <c r="DL29" s="35">
        <v>-10304</v>
      </c>
      <c r="DM29" s="76">
        <f t="shared" si="55"/>
        <v>-49926</v>
      </c>
      <c r="DN29" s="36">
        <f t="shared" si="56"/>
        <v>-1455059</v>
      </c>
      <c r="DO29" s="57"/>
    </row>
    <row r="30" spans="2:119" s="2" customFormat="1" ht="25.5" customHeight="1" x14ac:dyDescent="0.25">
      <c r="B30" s="60" t="s">
        <v>72</v>
      </c>
      <c r="C30" s="65">
        <v>1568</v>
      </c>
      <c r="E30" s="27">
        <v>0</v>
      </c>
      <c r="F30" s="26"/>
      <c r="G30" s="26"/>
      <c r="H30" s="26"/>
      <c r="I30" s="25">
        <f t="shared" ref="I30" si="57">+E30+F30-G30+H30</f>
        <v>0</v>
      </c>
      <c r="J30" s="25">
        <v>0</v>
      </c>
      <c r="K30" s="26"/>
      <c r="L30" s="26"/>
      <c r="M30" s="26"/>
      <c r="N30" s="28">
        <f t="shared" ref="N30" si="58">+J30+K30-L30+M30</f>
        <v>0</v>
      </c>
      <c r="O30" s="27">
        <f t="shared" ref="O30" si="59">+I30</f>
        <v>0</v>
      </c>
      <c r="P30" s="26"/>
      <c r="Q30" s="26"/>
      <c r="R30" s="26"/>
      <c r="S30" s="25">
        <f t="shared" ref="S30" si="60">+O30+P30-Q30+R30</f>
        <v>0</v>
      </c>
      <c r="T30" s="25">
        <f t="shared" ref="T30" si="61">+N30</f>
        <v>0</v>
      </c>
      <c r="U30" s="26"/>
      <c r="V30" s="26"/>
      <c r="W30" s="26"/>
      <c r="X30" s="28">
        <f t="shared" ref="X30" si="62">+T30+U30-V30+W30</f>
        <v>0</v>
      </c>
      <c r="Y30" s="27">
        <f t="shared" ref="Y30" si="63">+S30</f>
        <v>0</v>
      </c>
      <c r="Z30" s="26"/>
      <c r="AA30" s="26"/>
      <c r="AB30" s="26"/>
      <c r="AC30" s="25">
        <f t="shared" ref="AC30" si="64">+Y30+Z30-AA30+AB30</f>
        <v>0</v>
      </c>
      <c r="AD30" s="25">
        <f t="shared" ref="AD30" si="65">+X30</f>
        <v>0</v>
      </c>
      <c r="AE30" s="26"/>
      <c r="AF30" s="26"/>
      <c r="AG30" s="26"/>
      <c r="AH30" s="28">
        <f t="shared" ref="AH30" si="66">+AD30+AE30-AF30+AG30</f>
        <v>0</v>
      </c>
      <c r="AI30" s="27">
        <f t="shared" ref="AI30" si="67">+AC30</f>
        <v>0</v>
      </c>
      <c r="AJ30" s="26"/>
      <c r="AK30" s="26"/>
      <c r="AL30" s="26"/>
      <c r="AM30" s="25">
        <f t="shared" ref="AM30" si="68">+AI30+AJ30-AK30+AL30</f>
        <v>0</v>
      </c>
      <c r="AN30" s="25">
        <f t="shared" ref="AN30" si="69">+AH30</f>
        <v>0</v>
      </c>
      <c r="AO30" s="26"/>
      <c r="AP30" s="26"/>
      <c r="AQ30" s="26"/>
      <c r="AR30" s="28">
        <f t="shared" ref="AR30" si="70">+AN30+AO30-AP30+AQ30</f>
        <v>0</v>
      </c>
      <c r="AS30" s="27">
        <f t="shared" ref="AS30" si="71">+AM30</f>
        <v>0</v>
      </c>
      <c r="AT30" s="26"/>
      <c r="AU30" s="26"/>
      <c r="AV30" s="26"/>
      <c r="AW30" s="25">
        <f t="shared" ref="AW30" si="72">+AS30+AT30-AU30+AV30</f>
        <v>0</v>
      </c>
      <c r="AX30" s="25">
        <f t="shared" ref="AX30" si="73">+AR30</f>
        <v>0</v>
      </c>
      <c r="AY30" s="26"/>
      <c r="AZ30" s="26"/>
      <c r="BA30" s="26"/>
      <c r="BB30" s="28">
        <f t="shared" ref="BB30" si="74">+AX30+AY30-AZ30+BA30</f>
        <v>0</v>
      </c>
      <c r="BC30" s="27">
        <f t="shared" ref="BC30" si="75">+AW30</f>
        <v>0</v>
      </c>
      <c r="BD30" s="26"/>
      <c r="BE30" s="26"/>
      <c r="BF30" s="26"/>
      <c r="BG30" s="25">
        <f t="shared" ref="BG30" si="76">+BC30+BD30-BE30+BF30</f>
        <v>0</v>
      </c>
      <c r="BH30" s="25">
        <f t="shared" ref="BH30" si="77">+BB30</f>
        <v>0</v>
      </c>
      <c r="BI30" s="26"/>
      <c r="BJ30" s="26"/>
      <c r="BK30" s="26"/>
      <c r="BL30" s="28">
        <f t="shared" ref="BL30" si="78">+BH30+BI30-BJ30+BK30</f>
        <v>0</v>
      </c>
      <c r="BM30" s="27">
        <f t="shared" ref="BM30" si="79">+BG30</f>
        <v>0</v>
      </c>
      <c r="BN30" s="26"/>
      <c r="BO30" s="26"/>
      <c r="BP30" s="26"/>
      <c r="BQ30" s="25">
        <f t="shared" ref="BQ30" si="80">+BM30+BN30-BO30+BP30</f>
        <v>0</v>
      </c>
      <c r="BR30" s="25">
        <f t="shared" ref="BR30" si="81">+BL30</f>
        <v>0</v>
      </c>
      <c r="BS30" s="26"/>
      <c r="BT30" s="26"/>
      <c r="BU30" s="26"/>
      <c r="BV30" s="28">
        <f t="shared" ref="BV30" si="82">+BR30+BS30-BT30+BU30</f>
        <v>0</v>
      </c>
      <c r="BW30" s="27">
        <f t="shared" ref="BW30" si="83">+BQ30</f>
        <v>0</v>
      </c>
      <c r="BX30" s="26"/>
      <c r="BY30" s="26"/>
      <c r="BZ30" s="26"/>
      <c r="CA30" s="25">
        <f t="shared" ref="CA30" si="84">+BW30+BX30-BY30+BZ30</f>
        <v>0</v>
      </c>
      <c r="CB30" s="25">
        <f t="shared" ref="CB30" si="85">+BV30</f>
        <v>0</v>
      </c>
      <c r="CC30" s="26"/>
      <c r="CD30" s="26"/>
      <c r="CE30" s="26"/>
      <c r="CF30" s="28">
        <f t="shared" ref="CF30" si="86">+CB30+CC30-CD30+CE30</f>
        <v>0</v>
      </c>
      <c r="CG30" s="27">
        <f t="shared" ref="CG30" si="87">+CA30</f>
        <v>0</v>
      </c>
      <c r="CH30" s="26"/>
      <c r="CI30" s="26"/>
      <c r="CJ30" s="26"/>
      <c r="CK30" s="25">
        <f t="shared" ref="CK30" si="88">+CG30+CH30-CI30+CJ30</f>
        <v>0</v>
      </c>
      <c r="CL30" s="25">
        <f t="shared" ref="CL30" si="89">+CF30</f>
        <v>0</v>
      </c>
      <c r="CM30" s="26"/>
      <c r="CN30" s="26"/>
      <c r="CO30" s="26"/>
      <c r="CP30" s="28">
        <f t="shared" ref="CP30" si="90">+CL30+CM30-CN30+CO30</f>
        <v>0</v>
      </c>
      <c r="CQ30" s="27">
        <f t="shared" ref="CQ30" si="91">+CK30</f>
        <v>0</v>
      </c>
      <c r="CR30" s="26">
        <v>378412</v>
      </c>
      <c r="CS30" s="26"/>
      <c r="CT30" s="26"/>
      <c r="CU30" s="25">
        <f t="shared" ref="CU30" si="92">+CQ30+CR30-CS30+CT30</f>
        <v>378412</v>
      </c>
      <c r="CV30" s="25">
        <f t="shared" ref="CV30" si="93">+CP30</f>
        <v>0</v>
      </c>
      <c r="CW30" s="26">
        <v>989</v>
      </c>
      <c r="CX30" s="26"/>
      <c r="CY30" s="26"/>
      <c r="CZ30" s="28">
        <f t="shared" ref="CZ30" si="94">+CV30+CW30-CX30+CY30</f>
        <v>989</v>
      </c>
      <c r="DA30" s="27">
        <f t="shared" si="52"/>
        <v>378412</v>
      </c>
      <c r="DB30" s="26">
        <v>392561</v>
      </c>
      <c r="DC30" s="26"/>
      <c r="DD30" s="26"/>
      <c r="DE30" s="25">
        <f t="shared" si="53"/>
        <v>770973</v>
      </c>
      <c r="DF30" s="25">
        <f t="shared" si="54"/>
        <v>989</v>
      </c>
      <c r="DG30" s="26">
        <v>12051</v>
      </c>
      <c r="DH30" s="26"/>
      <c r="DI30" s="26"/>
      <c r="DJ30" s="28">
        <f t="shared" ref="DJ30" si="95">+DF30+DG30-DH30+DI30</f>
        <v>13040</v>
      </c>
      <c r="DL30" s="35">
        <v>10579</v>
      </c>
      <c r="DM30" s="76">
        <f t="shared" si="55"/>
        <v>23619</v>
      </c>
      <c r="DN30" s="36">
        <f t="shared" si="56"/>
        <v>794592</v>
      </c>
      <c r="DO30" s="24"/>
    </row>
    <row r="31" spans="2:119" s="53" customFormat="1" x14ac:dyDescent="0.25">
      <c r="B31" s="52"/>
      <c r="C31" s="65"/>
      <c r="E31" s="27"/>
      <c r="F31" s="24"/>
      <c r="G31" s="24"/>
      <c r="H31" s="24"/>
      <c r="I31" s="25"/>
      <c r="J31" s="25"/>
      <c r="K31" s="24"/>
      <c r="L31" s="24"/>
      <c r="M31" s="24"/>
      <c r="N31" s="28"/>
      <c r="O31" s="27"/>
      <c r="P31" s="24"/>
      <c r="Q31" s="24"/>
      <c r="R31" s="24"/>
      <c r="S31" s="25"/>
      <c r="T31" s="25"/>
      <c r="U31" s="24"/>
      <c r="V31" s="24"/>
      <c r="W31" s="24"/>
      <c r="X31" s="28"/>
      <c r="Y31" s="27"/>
      <c r="Z31" s="24"/>
      <c r="AA31" s="24"/>
      <c r="AB31" s="24"/>
      <c r="AC31" s="25"/>
      <c r="AD31" s="25"/>
      <c r="AE31" s="24"/>
      <c r="AF31" s="24"/>
      <c r="AG31" s="24"/>
      <c r="AH31" s="28"/>
      <c r="AI31" s="27"/>
      <c r="AJ31" s="24"/>
      <c r="AK31" s="24"/>
      <c r="AL31" s="24"/>
      <c r="AM31" s="25"/>
      <c r="AN31" s="25"/>
      <c r="AO31" s="24"/>
      <c r="AP31" s="24"/>
      <c r="AQ31" s="24"/>
      <c r="AR31" s="28"/>
      <c r="AS31" s="27"/>
      <c r="AT31" s="24"/>
      <c r="AU31" s="24"/>
      <c r="AV31" s="24"/>
      <c r="AW31" s="25"/>
      <c r="AX31" s="25"/>
      <c r="AY31" s="24"/>
      <c r="AZ31" s="24"/>
      <c r="BA31" s="24"/>
      <c r="BB31" s="28"/>
      <c r="BC31" s="27"/>
      <c r="BD31" s="24"/>
      <c r="BE31" s="24"/>
      <c r="BF31" s="24"/>
      <c r="BG31" s="25"/>
      <c r="BH31" s="25"/>
      <c r="BI31" s="24"/>
      <c r="BJ31" s="24"/>
      <c r="BK31" s="24"/>
      <c r="BL31" s="28"/>
      <c r="BM31" s="27"/>
      <c r="BN31" s="24"/>
      <c r="BO31" s="24"/>
      <c r="BP31" s="24"/>
      <c r="BQ31" s="25"/>
      <c r="BR31" s="25"/>
      <c r="BS31" s="24"/>
      <c r="BT31" s="24"/>
      <c r="BU31" s="24"/>
      <c r="BV31" s="28"/>
      <c r="BW31" s="27"/>
      <c r="BX31" s="24"/>
      <c r="BY31" s="24"/>
      <c r="BZ31" s="24"/>
      <c r="CA31" s="25"/>
      <c r="CB31" s="25"/>
      <c r="CC31" s="24"/>
      <c r="CD31" s="24"/>
      <c r="CE31" s="24"/>
      <c r="CF31" s="28"/>
      <c r="CG31" s="27"/>
      <c r="CH31" s="24"/>
      <c r="CI31" s="24"/>
      <c r="CJ31" s="24"/>
      <c r="CK31" s="25"/>
      <c r="CL31" s="25"/>
      <c r="CM31" s="24"/>
      <c r="CN31" s="24"/>
      <c r="CO31" s="24"/>
      <c r="CP31" s="28"/>
      <c r="CQ31" s="27"/>
      <c r="CR31" s="24"/>
      <c r="CS31" s="24"/>
      <c r="CT31" s="24"/>
      <c r="CU31" s="25"/>
      <c r="CV31" s="25"/>
      <c r="CW31" s="24"/>
      <c r="CX31" s="24"/>
      <c r="CY31" s="24"/>
      <c r="CZ31" s="28"/>
      <c r="DA31" s="27"/>
      <c r="DB31" s="24"/>
      <c r="DC31" s="24"/>
      <c r="DD31" s="24"/>
      <c r="DE31" s="25"/>
      <c r="DF31" s="25"/>
      <c r="DG31" s="24"/>
      <c r="DH31" s="24"/>
      <c r="DI31" s="24"/>
      <c r="DJ31" s="28"/>
      <c r="DL31" s="37"/>
      <c r="DM31" s="24"/>
      <c r="DN31" s="36"/>
      <c r="DO31" s="24"/>
    </row>
    <row r="32" spans="2:119" s="55" customFormat="1" x14ac:dyDescent="0.25">
      <c r="B32" s="54" t="s">
        <v>73</v>
      </c>
      <c r="C32" s="65"/>
      <c r="E32" s="56">
        <f>+E26+E28+E29+E30</f>
        <v>89060</v>
      </c>
      <c r="F32" s="57">
        <f t="shared" ref="F32:BQ32" si="96">+F26+F28+F29+F30</f>
        <v>0</v>
      </c>
      <c r="G32" s="57">
        <f t="shared" si="96"/>
        <v>0</v>
      </c>
      <c r="H32" s="57">
        <f t="shared" si="96"/>
        <v>0</v>
      </c>
      <c r="I32" s="61">
        <f t="shared" si="96"/>
        <v>89060</v>
      </c>
      <c r="J32" s="61">
        <f t="shared" si="96"/>
        <v>2055</v>
      </c>
      <c r="K32" s="57">
        <f t="shared" si="96"/>
        <v>1309</v>
      </c>
      <c r="L32" s="57">
        <f t="shared" si="96"/>
        <v>0</v>
      </c>
      <c r="M32" s="57">
        <f t="shared" si="96"/>
        <v>0</v>
      </c>
      <c r="N32" s="58">
        <f t="shared" si="96"/>
        <v>3364</v>
      </c>
      <c r="O32" s="56">
        <f t="shared" si="96"/>
        <v>89060</v>
      </c>
      <c r="P32" s="57">
        <f t="shared" si="96"/>
        <v>0</v>
      </c>
      <c r="Q32" s="57">
        <f t="shared" si="96"/>
        <v>0</v>
      </c>
      <c r="R32" s="57">
        <f t="shared" si="96"/>
        <v>0</v>
      </c>
      <c r="S32" s="61">
        <f t="shared" si="96"/>
        <v>89060</v>
      </c>
      <c r="T32" s="61">
        <f t="shared" si="96"/>
        <v>3364</v>
      </c>
      <c r="U32" s="57">
        <f t="shared" si="96"/>
        <v>1309</v>
      </c>
      <c r="V32" s="57">
        <f t="shared" si="96"/>
        <v>0</v>
      </c>
      <c r="W32" s="57">
        <f t="shared" si="96"/>
        <v>0</v>
      </c>
      <c r="X32" s="58">
        <f t="shared" si="96"/>
        <v>4673</v>
      </c>
      <c r="Y32" s="56">
        <f t="shared" si="96"/>
        <v>89060</v>
      </c>
      <c r="Z32" s="57">
        <f t="shared" si="96"/>
        <v>0</v>
      </c>
      <c r="AA32" s="57">
        <f t="shared" si="96"/>
        <v>0</v>
      </c>
      <c r="AB32" s="57">
        <f t="shared" si="96"/>
        <v>0</v>
      </c>
      <c r="AC32" s="61">
        <f t="shared" si="96"/>
        <v>89060</v>
      </c>
      <c r="AD32" s="61">
        <f t="shared" si="96"/>
        <v>4673</v>
      </c>
      <c r="AE32" s="57">
        <f t="shared" si="96"/>
        <v>1310</v>
      </c>
      <c r="AF32" s="57">
        <f t="shared" si="96"/>
        <v>0</v>
      </c>
      <c r="AG32" s="57">
        <f t="shared" si="96"/>
        <v>0</v>
      </c>
      <c r="AH32" s="58">
        <f t="shared" si="96"/>
        <v>5983</v>
      </c>
      <c r="AI32" s="56">
        <f t="shared" si="96"/>
        <v>89060</v>
      </c>
      <c r="AJ32" s="57">
        <f t="shared" si="96"/>
        <v>5000</v>
      </c>
      <c r="AK32" s="57">
        <f t="shared" si="96"/>
        <v>0</v>
      </c>
      <c r="AL32" s="57">
        <f t="shared" si="96"/>
        <v>0</v>
      </c>
      <c r="AM32" s="61">
        <f t="shared" si="96"/>
        <v>94060</v>
      </c>
      <c r="AN32" s="61">
        <f t="shared" si="96"/>
        <v>5983</v>
      </c>
      <c r="AO32" s="57">
        <f t="shared" si="96"/>
        <v>1085</v>
      </c>
      <c r="AP32" s="57">
        <f t="shared" si="96"/>
        <v>0</v>
      </c>
      <c r="AQ32" s="57">
        <f t="shared" si="96"/>
        <v>0</v>
      </c>
      <c r="AR32" s="58">
        <f t="shared" si="96"/>
        <v>7068</v>
      </c>
      <c r="AS32" s="56">
        <f t="shared" si="96"/>
        <v>94060</v>
      </c>
      <c r="AT32" s="57">
        <f t="shared" si="96"/>
        <v>54701</v>
      </c>
      <c r="AU32" s="57">
        <f t="shared" si="96"/>
        <v>0</v>
      </c>
      <c r="AV32" s="57">
        <f t="shared" si="96"/>
        <v>0</v>
      </c>
      <c r="AW32" s="61">
        <f t="shared" si="96"/>
        <v>148761</v>
      </c>
      <c r="AX32" s="61">
        <f t="shared" si="96"/>
        <v>7068</v>
      </c>
      <c r="AY32" s="57">
        <f t="shared" si="96"/>
        <v>1314</v>
      </c>
      <c r="AZ32" s="57">
        <f t="shared" si="96"/>
        <v>0</v>
      </c>
      <c r="BA32" s="57">
        <f t="shared" si="96"/>
        <v>0</v>
      </c>
      <c r="BB32" s="58">
        <f t="shared" si="96"/>
        <v>8382</v>
      </c>
      <c r="BC32" s="56">
        <f t="shared" si="96"/>
        <v>148761</v>
      </c>
      <c r="BD32" s="57">
        <f t="shared" si="96"/>
        <v>35694</v>
      </c>
      <c r="BE32" s="57">
        <f t="shared" si="96"/>
        <v>0</v>
      </c>
      <c r="BF32" s="57">
        <f t="shared" si="96"/>
        <v>0</v>
      </c>
      <c r="BG32" s="61">
        <f t="shared" si="96"/>
        <v>184455</v>
      </c>
      <c r="BH32" s="61">
        <f t="shared" si="96"/>
        <v>8382</v>
      </c>
      <c r="BI32" s="57">
        <f t="shared" si="96"/>
        <v>2000</v>
      </c>
      <c r="BJ32" s="57">
        <f t="shared" si="96"/>
        <v>0</v>
      </c>
      <c r="BK32" s="57">
        <f t="shared" si="96"/>
        <v>0</v>
      </c>
      <c r="BL32" s="58">
        <f t="shared" si="96"/>
        <v>10382</v>
      </c>
      <c r="BM32" s="56">
        <f t="shared" si="96"/>
        <v>184455</v>
      </c>
      <c r="BN32" s="57">
        <f t="shared" si="96"/>
        <v>16242</v>
      </c>
      <c r="BO32" s="57">
        <f t="shared" si="96"/>
        <v>0</v>
      </c>
      <c r="BP32" s="57">
        <f t="shared" si="96"/>
        <v>0</v>
      </c>
      <c r="BQ32" s="61">
        <f t="shared" si="96"/>
        <v>200697</v>
      </c>
      <c r="BR32" s="61">
        <f t="shared" ref="BR32:DM32" si="97">+BR26+BR28+BR29+BR30</f>
        <v>10382</v>
      </c>
      <c r="BS32" s="57">
        <f t="shared" si="97"/>
        <v>3665</v>
      </c>
      <c r="BT32" s="57">
        <f t="shared" si="97"/>
        <v>0</v>
      </c>
      <c r="BU32" s="57">
        <f t="shared" si="97"/>
        <v>0</v>
      </c>
      <c r="BV32" s="58">
        <f t="shared" si="97"/>
        <v>14047</v>
      </c>
      <c r="BW32" s="56">
        <f t="shared" si="97"/>
        <v>200697</v>
      </c>
      <c r="BX32" s="57">
        <f t="shared" si="97"/>
        <v>-551689</v>
      </c>
      <c r="BY32" s="57">
        <f t="shared" si="97"/>
        <v>0</v>
      </c>
      <c r="BZ32" s="57">
        <f t="shared" si="97"/>
        <v>0</v>
      </c>
      <c r="CA32" s="61">
        <f t="shared" si="97"/>
        <v>-350992</v>
      </c>
      <c r="CB32" s="61">
        <f t="shared" si="97"/>
        <v>14047</v>
      </c>
      <c r="CC32" s="57">
        <f t="shared" si="97"/>
        <v>-1570</v>
      </c>
      <c r="CD32" s="57">
        <f t="shared" si="97"/>
        <v>0</v>
      </c>
      <c r="CE32" s="57">
        <f t="shared" si="97"/>
        <v>0</v>
      </c>
      <c r="CF32" s="58">
        <f t="shared" si="97"/>
        <v>12477</v>
      </c>
      <c r="CG32" s="56">
        <f t="shared" si="97"/>
        <v>-350992</v>
      </c>
      <c r="CH32" s="57">
        <f t="shared" si="97"/>
        <v>-565207</v>
      </c>
      <c r="CI32" s="57">
        <f t="shared" si="97"/>
        <v>0</v>
      </c>
      <c r="CJ32" s="57">
        <f t="shared" si="97"/>
        <v>0</v>
      </c>
      <c r="CK32" s="61">
        <f t="shared" si="97"/>
        <v>-916199</v>
      </c>
      <c r="CL32" s="61">
        <f t="shared" si="97"/>
        <v>12477</v>
      </c>
      <c r="CM32" s="57">
        <f t="shared" si="97"/>
        <v>-7661</v>
      </c>
      <c r="CN32" s="57">
        <f t="shared" si="97"/>
        <v>0</v>
      </c>
      <c r="CO32" s="57">
        <f t="shared" si="97"/>
        <v>0</v>
      </c>
      <c r="CP32" s="58">
        <f t="shared" si="97"/>
        <v>4816</v>
      </c>
      <c r="CQ32" s="56">
        <f t="shared" si="97"/>
        <v>-916199</v>
      </c>
      <c r="CR32" s="57">
        <f t="shared" si="97"/>
        <v>-226100</v>
      </c>
      <c r="CS32" s="57">
        <f t="shared" si="97"/>
        <v>0</v>
      </c>
      <c r="CT32" s="57">
        <f t="shared" si="97"/>
        <v>0</v>
      </c>
      <c r="CU32" s="61">
        <f t="shared" si="97"/>
        <v>-1142299</v>
      </c>
      <c r="CV32" s="61">
        <f t="shared" si="97"/>
        <v>4816</v>
      </c>
      <c r="CW32" s="57">
        <f>+CW26+CW28+CW29+CW30</f>
        <v>-155886</v>
      </c>
      <c r="CX32" s="57">
        <f t="shared" si="97"/>
        <v>0</v>
      </c>
      <c r="CY32" s="57">
        <f t="shared" si="97"/>
        <v>0</v>
      </c>
      <c r="CZ32" s="58">
        <f t="shared" si="97"/>
        <v>-151070</v>
      </c>
      <c r="DA32" s="56">
        <f t="shared" ref="DA32:DF32" si="98">+DA26+DA28+DA29+DA30</f>
        <v>-1142299</v>
      </c>
      <c r="DB32" s="57">
        <f t="shared" si="98"/>
        <v>14481</v>
      </c>
      <c r="DC32" s="57">
        <f t="shared" si="98"/>
        <v>0</v>
      </c>
      <c r="DD32" s="57">
        <f t="shared" si="98"/>
        <v>161113</v>
      </c>
      <c r="DE32" s="61">
        <f t="shared" si="98"/>
        <v>-966705</v>
      </c>
      <c r="DF32" s="61">
        <f t="shared" si="98"/>
        <v>-151070</v>
      </c>
      <c r="DG32" s="57">
        <f>+DG26+DG28+DG29+DG30</f>
        <v>-11653.176500000001</v>
      </c>
      <c r="DH32" s="57">
        <f t="shared" ref="DH32:DJ32" si="99">+DH26+DH28+DH29+DH30</f>
        <v>0</v>
      </c>
      <c r="DI32" s="57">
        <f t="shared" si="99"/>
        <v>33590</v>
      </c>
      <c r="DJ32" s="58">
        <f t="shared" si="99"/>
        <v>-129133.1765</v>
      </c>
      <c r="DL32" s="62">
        <f t="shared" si="97"/>
        <v>-2163.5599999999995</v>
      </c>
      <c r="DM32" s="57">
        <f t="shared" si="97"/>
        <v>-131296.7365</v>
      </c>
      <c r="DN32" s="59">
        <f>+DN26+DN28+DN29+DN30</f>
        <v>-1098001.7365000001</v>
      </c>
      <c r="DO32" s="57"/>
    </row>
    <row r="33" spans="2:119" s="53" customFormat="1" x14ac:dyDescent="0.25">
      <c r="B33" s="52"/>
      <c r="C33" s="65"/>
      <c r="E33" s="27"/>
      <c r="F33" s="24"/>
      <c r="G33" s="24"/>
      <c r="H33" s="24"/>
      <c r="I33" s="25"/>
      <c r="J33" s="25"/>
      <c r="K33" s="24"/>
      <c r="L33" s="24"/>
      <c r="M33" s="24"/>
      <c r="N33" s="28"/>
      <c r="O33" s="27"/>
      <c r="P33" s="24"/>
      <c r="Q33" s="24"/>
      <c r="R33" s="24"/>
      <c r="S33" s="25"/>
      <c r="T33" s="25"/>
      <c r="U33" s="24"/>
      <c r="V33" s="24"/>
      <c r="W33" s="24"/>
      <c r="X33" s="28"/>
      <c r="Y33" s="27"/>
      <c r="Z33" s="24"/>
      <c r="AA33" s="24"/>
      <c r="AB33" s="24"/>
      <c r="AC33" s="25"/>
      <c r="AD33" s="25"/>
      <c r="AE33" s="24"/>
      <c r="AF33" s="24"/>
      <c r="AG33" s="24"/>
      <c r="AH33" s="28"/>
      <c r="AI33" s="27"/>
      <c r="AJ33" s="24"/>
      <c r="AK33" s="24"/>
      <c r="AL33" s="24"/>
      <c r="AM33" s="25"/>
      <c r="AN33" s="25"/>
      <c r="AO33" s="24"/>
      <c r="AP33" s="24"/>
      <c r="AQ33" s="24"/>
      <c r="AR33" s="28"/>
      <c r="AS33" s="27"/>
      <c r="AT33" s="24"/>
      <c r="AU33" s="24"/>
      <c r="AV33" s="24"/>
      <c r="AW33" s="25"/>
      <c r="AX33" s="25"/>
      <c r="AY33" s="24"/>
      <c r="AZ33" s="24"/>
      <c r="BA33" s="24"/>
      <c r="BB33" s="28"/>
      <c r="BC33" s="27"/>
      <c r="BD33" s="24"/>
      <c r="BE33" s="24"/>
      <c r="BF33" s="24"/>
      <c r="BG33" s="25"/>
      <c r="BH33" s="25"/>
      <c r="BI33" s="24"/>
      <c r="BJ33" s="24"/>
      <c r="BK33" s="24"/>
      <c r="BL33" s="28"/>
      <c r="BM33" s="27"/>
      <c r="BN33" s="24"/>
      <c r="BO33" s="24"/>
      <c r="BP33" s="24"/>
      <c r="BQ33" s="25"/>
      <c r="BR33" s="25"/>
      <c r="BS33" s="24"/>
      <c r="BT33" s="24"/>
      <c r="BU33" s="24"/>
      <c r="BV33" s="28"/>
      <c r="BW33" s="27"/>
      <c r="BX33" s="24"/>
      <c r="BY33" s="24"/>
      <c r="BZ33" s="24"/>
      <c r="CA33" s="25"/>
      <c r="CB33" s="25"/>
      <c r="CC33" s="24"/>
      <c r="CD33" s="24"/>
      <c r="CE33" s="24"/>
      <c r="CF33" s="28"/>
      <c r="CG33" s="27"/>
      <c r="CH33" s="24"/>
      <c r="CI33" s="24"/>
      <c r="CJ33" s="24"/>
      <c r="CK33" s="25"/>
      <c r="CL33" s="25"/>
      <c r="CM33" s="24"/>
      <c r="CN33" s="24"/>
      <c r="CO33" s="24"/>
      <c r="CP33" s="28"/>
      <c r="CQ33" s="27"/>
      <c r="CR33" s="24"/>
      <c r="CS33" s="24"/>
      <c r="CT33" s="24"/>
      <c r="CU33" s="25"/>
      <c r="CV33" s="25"/>
      <c r="CW33" s="24"/>
      <c r="CX33" s="24"/>
      <c r="CY33" s="24"/>
      <c r="CZ33" s="28"/>
      <c r="DA33" s="27"/>
      <c r="DB33" s="24"/>
      <c r="DC33" s="24"/>
      <c r="DD33" s="24"/>
      <c r="DE33" s="25"/>
      <c r="DF33" s="25"/>
      <c r="DG33" s="24"/>
      <c r="DH33" s="24"/>
      <c r="DI33" s="24"/>
      <c r="DJ33" s="28"/>
      <c r="DL33" s="37"/>
      <c r="DM33" s="24"/>
      <c r="DN33" s="36"/>
      <c r="DO33" s="24"/>
    </row>
    <row r="34" spans="2:119" s="53" customFormat="1" x14ac:dyDescent="0.25">
      <c r="B34" s="52"/>
      <c r="C34" s="65"/>
      <c r="E34" s="27"/>
      <c r="F34" s="24"/>
      <c r="G34" s="24"/>
      <c r="H34" s="24"/>
      <c r="I34" s="25"/>
      <c r="J34" s="25"/>
      <c r="K34" s="24"/>
      <c r="L34" s="24"/>
      <c r="M34" s="24"/>
      <c r="N34" s="28"/>
      <c r="O34" s="27"/>
      <c r="P34" s="24"/>
      <c r="Q34" s="24"/>
      <c r="R34" s="24"/>
      <c r="S34" s="25"/>
      <c r="T34" s="25"/>
      <c r="U34" s="24"/>
      <c r="V34" s="24"/>
      <c r="W34" s="24"/>
      <c r="X34" s="28"/>
      <c r="Y34" s="27"/>
      <c r="Z34" s="24"/>
      <c r="AA34" s="24"/>
      <c r="AB34" s="24"/>
      <c r="AC34" s="25"/>
      <c r="AD34" s="25"/>
      <c r="AE34" s="24"/>
      <c r="AF34" s="24"/>
      <c r="AG34" s="24"/>
      <c r="AH34" s="28"/>
      <c r="AI34" s="27"/>
      <c r="AJ34" s="24"/>
      <c r="AK34" s="24"/>
      <c r="AL34" s="24"/>
      <c r="AM34" s="25"/>
      <c r="AN34" s="25"/>
      <c r="AO34" s="24"/>
      <c r="AP34" s="24"/>
      <c r="AQ34" s="24"/>
      <c r="AR34" s="28"/>
      <c r="AS34" s="27"/>
      <c r="AT34" s="24"/>
      <c r="AU34" s="24"/>
      <c r="AV34" s="24"/>
      <c r="AW34" s="25"/>
      <c r="AX34" s="25"/>
      <c r="AY34" s="24"/>
      <c r="AZ34" s="24"/>
      <c r="BA34" s="24"/>
      <c r="BB34" s="28"/>
      <c r="BC34" s="27"/>
      <c r="BD34" s="24"/>
      <c r="BE34" s="24"/>
      <c r="BF34" s="24"/>
      <c r="BG34" s="25"/>
      <c r="BH34" s="25"/>
      <c r="BI34" s="24"/>
      <c r="BJ34" s="24"/>
      <c r="BK34" s="24"/>
      <c r="BL34" s="28"/>
      <c r="BM34" s="27"/>
      <c r="BN34" s="24"/>
      <c r="BO34" s="24"/>
      <c r="BP34" s="24"/>
      <c r="BQ34" s="25"/>
      <c r="BR34" s="25"/>
      <c r="BS34" s="24"/>
      <c r="BT34" s="24"/>
      <c r="BU34" s="24"/>
      <c r="BV34" s="28"/>
      <c r="BW34" s="27"/>
      <c r="BX34" s="24"/>
      <c r="BY34" s="24"/>
      <c r="BZ34" s="24"/>
      <c r="CA34" s="25"/>
      <c r="CB34" s="25"/>
      <c r="CC34" s="24"/>
      <c r="CD34" s="24"/>
      <c r="CE34" s="24"/>
      <c r="CF34" s="28"/>
      <c r="CG34" s="27"/>
      <c r="CH34" s="24"/>
      <c r="CI34" s="24"/>
      <c r="CJ34" s="24"/>
      <c r="CK34" s="25"/>
      <c r="CL34" s="25"/>
      <c r="CM34" s="24"/>
      <c r="CN34" s="24"/>
      <c r="CO34" s="24"/>
      <c r="CP34" s="28"/>
      <c r="CQ34" s="27"/>
      <c r="CR34" s="24"/>
      <c r="CS34" s="24"/>
      <c r="CT34" s="24"/>
      <c r="CU34" s="25"/>
      <c r="CV34" s="25"/>
      <c r="CW34" s="24"/>
      <c r="CX34" s="24"/>
      <c r="CY34" s="24"/>
      <c r="CZ34" s="28"/>
      <c r="DA34" s="27"/>
      <c r="DB34" s="24"/>
      <c r="DC34" s="24"/>
      <c r="DD34" s="24"/>
      <c r="DE34" s="25"/>
      <c r="DF34" s="25"/>
      <c r="DG34" s="24"/>
      <c r="DH34" s="24"/>
      <c r="DI34" s="24"/>
      <c r="DJ34" s="28"/>
      <c r="DL34" s="37"/>
      <c r="DM34" s="24"/>
      <c r="DN34" s="36"/>
      <c r="DO34" s="24"/>
    </row>
    <row r="35" spans="2:119" s="2" customFormat="1" x14ac:dyDescent="0.25">
      <c r="B35" s="19" t="s">
        <v>83</v>
      </c>
      <c r="C35" s="65">
        <v>1522</v>
      </c>
      <c r="E35" s="27">
        <v>0</v>
      </c>
      <c r="F35" s="26"/>
      <c r="G35" s="26"/>
      <c r="H35" s="26"/>
      <c r="I35" s="25">
        <f t="shared" ref="I35" si="100">+E35+F35-G35+H35</f>
        <v>0</v>
      </c>
      <c r="J35" s="25">
        <v>0</v>
      </c>
      <c r="K35" s="26"/>
      <c r="L35" s="26"/>
      <c r="M35" s="26"/>
      <c r="N35" s="28">
        <f t="shared" ref="N35" si="101">+J35+K35-L35+M35</f>
        <v>0</v>
      </c>
      <c r="O35" s="27">
        <f t="shared" ref="O35" si="102">+I35</f>
        <v>0</v>
      </c>
      <c r="P35" s="26"/>
      <c r="Q35" s="26"/>
      <c r="R35" s="26"/>
      <c r="S35" s="25">
        <f t="shared" ref="S35" si="103">+O35+P35-Q35+R35</f>
        <v>0</v>
      </c>
      <c r="T35" s="25">
        <f t="shared" ref="T35" si="104">+N35</f>
        <v>0</v>
      </c>
      <c r="U35" s="26"/>
      <c r="V35" s="26"/>
      <c r="W35" s="26"/>
      <c r="X35" s="28">
        <f t="shared" ref="X35" si="105">+T35+U35-V35+W35</f>
        <v>0</v>
      </c>
      <c r="Y35" s="27">
        <f t="shared" ref="Y35" si="106">+S35</f>
        <v>0</v>
      </c>
      <c r="Z35" s="26"/>
      <c r="AA35" s="26"/>
      <c r="AB35" s="26"/>
      <c r="AC35" s="25">
        <f t="shared" ref="AC35" si="107">+Y35+Z35-AA35+AB35</f>
        <v>0</v>
      </c>
      <c r="AD35" s="25">
        <f t="shared" ref="AD35" si="108">+X35</f>
        <v>0</v>
      </c>
      <c r="AE35" s="26"/>
      <c r="AF35" s="26"/>
      <c r="AG35" s="26"/>
      <c r="AH35" s="28">
        <f t="shared" ref="AH35" si="109">+AD35+AE35-AF35+AG35</f>
        <v>0</v>
      </c>
      <c r="AI35" s="27">
        <f t="shared" ref="AI35" si="110">+AC35</f>
        <v>0</v>
      </c>
      <c r="AJ35" s="26"/>
      <c r="AK35" s="26"/>
      <c r="AL35" s="26"/>
      <c r="AM35" s="25">
        <f t="shared" ref="AM35" si="111">+AI35+AJ35-AK35+AL35</f>
        <v>0</v>
      </c>
      <c r="AN35" s="25">
        <f t="shared" ref="AN35" si="112">+AH35</f>
        <v>0</v>
      </c>
      <c r="AO35" s="26"/>
      <c r="AP35" s="26"/>
      <c r="AQ35" s="26"/>
      <c r="AR35" s="28">
        <f t="shared" ref="AR35" si="113">+AN35+AO35-AP35+AQ35</f>
        <v>0</v>
      </c>
      <c r="AS35" s="27">
        <f t="shared" ref="AS35" si="114">+AM35</f>
        <v>0</v>
      </c>
      <c r="AT35" s="26"/>
      <c r="AU35" s="26"/>
      <c r="AV35" s="26"/>
      <c r="AW35" s="25">
        <f t="shared" ref="AW35" si="115">+AS35+AT35-AU35+AV35</f>
        <v>0</v>
      </c>
      <c r="AX35" s="25">
        <f t="shared" ref="AX35" si="116">+AR35</f>
        <v>0</v>
      </c>
      <c r="AY35" s="26"/>
      <c r="AZ35" s="26"/>
      <c r="BA35" s="26"/>
      <c r="BB35" s="28">
        <f t="shared" ref="BB35" si="117">+AX35+AY35-AZ35+BA35</f>
        <v>0</v>
      </c>
      <c r="BC35" s="27">
        <f t="shared" ref="BC35" si="118">+AW35</f>
        <v>0</v>
      </c>
      <c r="BD35" s="26"/>
      <c r="BE35" s="26"/>
      <c r="BF35" s="26"/>
      <c r="BG35" s="25">
        <f t="shared" ref="BG35" si="119">+BC35+BD35-BE35+BF35</f>
        <v>0</v>
      </c>
      <c r="BH35" s="25">
        <f t="shared" ref="BH35" si="120">+BB35</f>
        <v>0</v>
      </c>
      <c r="BI35" s="26"/>
      <c r="BJ35" s="26"/>
      <c r="BK35" s="26"/>
      <c r="BL35" s="28">
        <f t="shared" ref="BL35" si="121">+BH35+BI35-BJ35+BK35</f>
        <v>0</v>
      </c>
      <c r="BM35" s="27">
        <f t="shared" ref="BM35" si="122">+BG35</f>
        <v>0</v>
      </c>
      <c r="BN35" s="26">
        <v>-576428</v>
      </c>
      <c r="BO35" s="26"/>
      <c r="BP35" s="26"/>
      <c r="BQ35" s="25">
        <f t="shared" ref="BQ35" si="123">+BM35+BN35-BO35+BP35</f>
        <v>-576428</v>
      </c>
      <c r="BR35" s="25">
        <f t="shared" ref="BR35" si="124">+BL35</f>
        <v>0</v>
      </c>
      <c r="BS35" s="26"/>
      <c r="BT35" s="26"/>
      <c r="BU35" s="26"/>
      <c r="BV35" s="28">
        <f t="shared" ref="BV35" si="125">+BR35+BS35-BT35+BU35</f>
        <v>0</v>
      </c>
      <c r="BW35" s="27">
        <f t="shared" ref="BW35" si="126">+BQ35</f>
        <v>-576428</v>
      </c>
      <c r="BX35" s="26">
        <v>-578128</v>
      </c>
      <c r="BY35" s="26"/>
      <c r="BZ35" s="26"/>
      <c r="CA35" s="25">
        <f t="shared" ref="CA35" si="127">+BW35+BX35-BY35+BZ35</f>
        <v>-1154556</v>
      </c>
      <c r="CB35" s="25">
        <f t="shared" ref="CB35" si="128">+BV35</f>
        <v>0</v>
      </c>
      <c r="CC35" s="26"/>
      <c r="CD35" s="26"/>
      <c r="CE35" s="26"/>
      <c r="CF35" s="28">
        <f t="shared" ref="CF35" si="129">+CB35+CC35-CD35+CE35</f>
        <v>0</v>
      </c>
      <c r="CG35" s="27">
        <f t="shared" ref="CG35" si="130">+CA35</f>
        <v>-1154556</v>
      </c>
      <c r="CH35" s="26">
        <v>-573540</v>
      </c>
      <c r="CI35" s="26"/>
      <c r="CJ35" s="26"/>
      <c r="CK35" s="25">
        <f t="shared" ref="CK35" si="131">+CG35+CH35-CI35+CJ35</f>
        <v>-1728096</v>
      </c>
      <c r="CL35" s="25">
        <f t="shared" ref="CL35" si="132">+CF35</f>
        <v>0</v>
      </c>
      <c r="CM35" s="26"/>
      <c r="CN35" s="26"/>
      <c r="CO35" s="26"/>
      <c r="CP35" s="28">
        <f t="shared" ref="CP35" si="133">+CL35+CM35-CN35+CO35</f>
        <v>0</v>
      </c>
      <c r="CQ35" s="27">
        <f t="shared" ref="CQ35" si="134">+CK35</f>
        <v>-1728096</v>
      </c>
      <c r="CR35" s="26">
        <v>-567268</v>
      </c>
      <c r="CS35" s="26"/>
      <c r="CT35" s="26"/>
      <c r="CU35" s="25">
        <f t="shared" ref="CU35" si="135">+CQ35+CR35-CS35+CT35</f>
        <v>-2295364</v>
      </c>
      <c r="CV35" s="25">
        <f t="shared" ref="CV35" si="136">+CP35</f>
        <v>0</v>
      </c>
      <c r="CW35" s="26"/>
      <c r="CX35" s="26"/>
      <c r="CY35" s="26"/>
      <c r="CZ35" s="28">
        <f t="shared" ref="CZ35" si="137">+CV35+CW35-CX35+CY35</f>
        <v>0</v>
      </c>
      <c r="DA35" s="27">
        <f t="shared" ref="DA35:DA47" si="138">+CU35</f>
        <v>-2295364</v>
      </c>
      <c r="DB35" s="26"/>
      <c r="DC35" s="26"/>
      <c r="DD35" s="26"/>
      <c r="DE35" s="25">
        <f t="shared" ref="DE35:DE47" si="139">+DA35+DB35-DC35+DD35</f>
        <v>-2295364</v>
      </c>
      <c r="DF35" s="25">
        <f t="shared" ref="DF35:DF47" si="140">+CZ35</f>
        <v>0</v>
      </c>
      <c r="DG35" s="26"/>
      <c r="DH35" s="26"/>
      <c r="DI35" s="26"/>
      <c r="DJ35" s="28">
        <f t="shared" ref="DJ35:DJ47" si="141">+DF35+DG35-DH35+DI35</f>
        <v>0</v>
      </c>
      <c r="DL35" s="35"/>
      <c r="DM35" s="76">
        <f t="shared" ref="DM35:DM50" si="142">+DJ35+DL35</f>
        <v>0</v>
      </c>
      <c r="DN35" s="36">
        <f t="shared" ref="DN35:DN50" si="143">+DE35+DM35</f>
        <v>-2295364</v>
      </c>
      <c r="DO35" s="57"/>
    </row>
    <row r="36" spans="2:119" s="2" customFormat="1" x14ac:dyDescent="0.25">
      <c r="B36" s="19" t="s">
        <v>84</v>
      </c>
      <c r="C36" s="65">
        <v>1522</v>
      </c>
      <c r="E36" s="27">
        <v>0</v>
      </c>
      <c r="F36" s="26"/>
      <c r="G36" s="26"/>
      <c r="H36" s="26"/>
      <c r="I36" s="25">
        <f t="shared" ref="I36:I47" si="144">+E36+F36-G36+H36</f>
        <v>0</v>
      </c>
      <c r="J36" s="25">
        <v>0</v>
      </c>
      <c r="K36" s="26"/>
      <c r="L36" s="26"/>
      <c r="M36" s="26"/>
      <c r="N36" s="28">
        <f t="shared" ref="N36:N47" si="145">+J36+K36-L36+M36</f>
        <v>0</v>
      </c>
      <c r="O36" s="27">
        <f t="shared" ref="O36:O47" si="146">+I36</f>
        <v>0</v>
      </c>
      <c r="P36" s="26"/>
      <c r="Q36" s="26"/>
      <c r="R36" s="26"/>
      <c r="S36" s="25">
        <f t="shared" ref="S36:S47" si="147">+O36+P36-Q36+R36</f>
        <v>0</v>
      </c>
      <c r="T36" s="25">
        <f t="shared" ref="T36:T47" si="148">+N36</f>
        <v>0</v>
      </c>
      <c r="U36" s="26"/>
      <c r="V36" s="26"/>
      <c r="W36" s="26"/>
      <c r="X36" s="28">
        <f t="shared" ref="X36:X47" si="149">+T36+U36-V36+W36</f>
        <v>0</v>
      </c>
      <c r="Y36" s="27">
        <f t="shared" ref="Y36:Y47" si="150">+S36</f>
        <v>0</v>
      </c>
      <c r="Z36" s="26"/>
      <c r="AA36" s="26"/>
      <c r="AB36" s="26"/>
      <c r="AC36" s="25">
        <f t="shared" ref="AC36:AC47" si="151">+Y36+Z36-AA36+AB36</f>
        <v>0</v>
      </c>
      <c r="AD36" s="25">
        <f t="shared" ref="AD36:AD47" si="152">+X36</f>
        <v>0</v>
      </c>
      <c r="AE36" s="26"/>
      <c r="AF36" s="26"/>
      <c r="AG36" s="26"/>
      <c r="AH36" s="28">
        <f t="shared" ref="AH36:AH47" si="153">+AD36+AE36-AF36+AG36</f>
        <v>0</v>
      </c>
      <c r="AI36" s="27">
        <f t="shared" ref="AI36:AI47" si="154">+AC36</f>
        <v>0</v>
      </c>
      <c r="AJ36" s="26"/>
      <c r="AK36" s="26"/>
      <c r="AL36" s="26"/>
      <c r="AM36" s="25">
        <f t="shared" ref="AM36:AM47" si="155">+AI36+AJ36-AK36+AL36</f>
        <v>0</v>
      </c>
      <c r="AN36" s="25">
        <f t="shared" ref="AN36:AN47" si="156">+AH36</f>
        <v>0</v>
      </c>
      <c r="AO36" s="26"/>
      <c r="AP36" s="26"/>
      <c r="AQ36" s="26"/>
      <c r="AR36" s="28">
        <f t="shared" ref="AR36:AR47" si="157">+AN36+AO36-AP36+AQ36</f>
        <v>0</v>
      </c>
      <c r="AS36" s="27">
        <f t="shared" ref="AS36:AS47" si="158">+AM36</f>
        <v>0</v>
      </c>
      <c r="AT36" s="26"/>
      <c r="AU36" s="26"/>
      <c r="AV36" s="26"/>
      <c r="AW36" s="25">
        <f t="shared" ref="AW36:AW47" si="159">+AS36+AT36-AU36+AV36</f>
        <v>0</v>
      </c>
      <c r="AX36" s="25">
        <f t="shared" ref="AX36:AX47" si="160">+AR36</f>
        <v>0</v>
      </c>
      <c r="AY36" s="26"/>
      <c r="AZ36" s="26"/>
      <c r="BA36" s="26"/>
      <c r="BB36" s="28">
        <f t="shared" ref="BB36:BB47" si="161">+AX36+AY36-AZ36+BA36</f>
        <v>0</v>
      </c>
      <c r="BC36" s="27">
        <f t="shared" ref="BC36:BC47" si="162">+AW36</f>
        <v>0</v>
      </c>
      <c r="BD36" s="26"/>
      <c r="BE36" s="26"/>
      <c r="BF36" s="26"/>
      <c r="BG36" s="25">
        <f t="shared" ref="BG36:BG47" si="163">+BC36+BD36-BE36+BF36</f>
        <v>0</v>
      </c>
      <c r="BH36" s="25">
        <f t="shared" ref="BH36:BH47" si="164">+BB36</f>
        <v>0</v>
      </c>
      <c r="BI36" s="26"/>
      <c r="BJ36" s="26"/>
      <c r="BK36" s="26"/>
      <c r="BL36" s="28">
        <f t="shared" ref="BL36:BL47" si="165">+BH36+BI36-BJ36+BK36</f>
        <v>0</v>
      </c>
      <c r="BM36" s="27">
        <f t="shared" ref="BM36:BM47" si="166">+BG36</f>
        <v>0</v>
      </c>
      <c r="BN36" s="26">
        <f>-BN35</f>
        <v>576428</v>
      </c>
      <c r="BO36" s="26"/>
      <c r="BP36" s="26"/>
      <c r="BQ36" s="25">
        <f t="shared" ref="BQ36:BQ47" si="167">+BM36+BN36-BO36+BP36</f>
        <v>576428</v>
      </c>
      <c r="BR36" s="25">
        <f t="shared" ref="BR36:BR47" si="168">+BL36</f>
        <v>0</v>
      </c>
      <c r="BS36" s="26"/>
      <c r="BT36" s="26"/>
      <c r="BU36" s="26"/>
      <c r="BV36" s="28">
        <f t="shared" ref="BV36:BV47" si="169">+BR36+BS36-BT36+BU36</f>
        <v>0</v>
      </c>
      <c r="BW36" s="27">
        <f t="shared" ref="BW36:BW47" si="170">+BQ36</f>
        <v>576428</v>
      </c>
      <c r="BX36" s="26">
        <f>-BX35</f>
        <v>578128</v>
      </c>
      <c r="BY36" s="26"/>
      <c r="BZ36" s="26"/>
      <c r="CA36" s="25">
        <f t="shared" ref="CA36:CA47" si="171">+BW36+BX36-BY36+BZ36</f>
        <v>1154556</v>
      </c>
      <c r="CB36" s="25">
        <f t="shared" ref="CB36:CB47" si="172">+BV36</f>
        <v>0</v>
      </c>
      <c r="CC36" s="26"/>
      <c r="CD36" s="26"/>
      <c r="CE36" s="26"/>
      <c r="CF36" s="28">
        <f t="shared" ref="CF36:CF47" si="173">+CB36+CC36-CD36+CE36</f>
        <v>0</v>
      </c>
      <c r="CG36" s="27">
        <f t="shared" ref="CG36:CG47" si="174">+CA36</f>
        <v>1154556</v>
      </c>
      <c r="CH36" s="26">
        <f>-CH35</f>
        <v>573540</v>
      </c>
      <c r="CI36" s="26"/>
      <c r="CJ36" s="26"/>
      <c r="CK36" s="25">
        <f t="shared" ref="CK36:CK47" si="175">+CG36+CH36-CI36+CJ36</f>
        <v>1728096</v>
      </c>
      <c r="CL36" s="25">
        <f t="shared" ref="CL36:CL47" si="176">+CF36</f>
        <v>0</v>
      </c>
      <c r="CM36" s="26"/>
      <c r="CN36" s="26"/>
      <c r="CO36" s="26"/>
      <c r="CP36" s="28">
        <f t="shared" ref="CP36:CP47" si="177">+CL36+CM36-CN36+CO36</f>
        <v>0</v>
      </c>
      <c r="CQ36" s="27">
        <f t="shared" ref="CQ36:CQ47" si="178">+CK36</f>
        <v>1728096</v>
      </c>
      <c r="CR36" s="26">
        <f>-CR35</f>
        <v>567268</v>
      </c>
      <c r="CS36" s="26"/>
      <c r="CT36" s="26"/>
      <c r="CU36" s="25">
        <f t="shared" ref="CU36:CU47" si="179">+CQ36+CR36-CS36+CT36</f>
        <v>2295364</v>
      </c>
      <c r="CV36" s="25">
        <f t="shared" ref="CV36:CV47" si="180">+CP36</f>
        <v>0</v>
      </c>
      <c r="CW36" s="26"/>
      <c r="CX36" s="26"/>
      <c r="CY36" s="26"/>
      <c r="CZ36" s="28">
        <f t="shared" ref="CZ36:CZ47" si="181">+CV36+CW36-CX36+CY36</f>
        <v>0</v>
      </c>
      <c r="DA36" s="27">
        <f t="shared" si="138"/>
        <v>2295364</v>
      </c>
      <c r="DB36" s="26"/>
      <c r="DC36" s="26"/>
      <c r="DD36" s="26"/>
      <c r="DE36" s="25">
        <f t="shared" si="139"/>
        <v>2295364</v>
      </c>
      <c r="DF36" s="25">
        <f t="shared" si="140"/>
        <v>0</v>
      </c>
      <c r="DG36" s="26"/>
      <c r="DH36" s="26"/>
      <c r="DI36" s="26"/>
      <c r="DJ36" s="28">
        <f t="shared" si="141"/>
        <v>0</v>
      </c>
      <c r="DL36" s="35"/>
      <c r="DM36" s="76">
        <f t="shared" si="142"/>
        <v>0</v>
      </c>
      <c r="DN36" s="36">
        <f t="shared" si="143"/>
        <v>2295364</v>
      </c>
      <c r="DO36" s="57"/>
    </row>
    <row r="37" spans="2:119" s="2" customFormat="1" hidden="1" x14ac:dyDescent="0.25">
      <c r="B37" s="19" t="s">
        <v>74</v>
      </c>
      <c r="C37" s="65">
        <v>1531</v>
      </c>
      <c r="E37" s="27">
        <v>0</v>
      </c>
      <c r="F37" s="26"/>
      <c r="G37" s="26"/>
      <c r="H37" s="26"/>
      <c r="I37" s="25">
        <f t="shared" si="144"/>
        <v>0</v>
      </c>
      <c r="J37" s="25">
        <v>0</v>
      </c>
      <c r="K37" s="26"/>
      <c r="L37" s="26"/>
      <c r="M37" s="26"/>
      <c r="N37" s="28">
        <f t="shared" si="145"/>
        <v>0</v>
      </c>
      <c r="O37" s="27">
        <f t="shared" si="146"/>
        <v>0</v>
      </c>
      <c r="P37" s="26"/>
      <c r="Q37" s="26"/>
      <c r="R37" s="26"/>
      <c r="S37" s="25">
        <f t="shared" si="147"/>
        <v>0</v>
      </c>
      <c r="T37" s="25">
        <f t="shared" si="148"/>
        <v>0</v>
      </c>
      <c r="U37" s="26"/>
      <c r="V37" s="26"/>
      <c r="W37" s="26"/>
      <c r="X37" s="28">
        <f t="shared" si="149"/>
        <v>0</v>
      </c>
      <c r="Y37" s="27">
        <f t="shared" si="150"/>
        <v>0</v>
      </c>
      <c r="Z37" s="26"/>
      <c r="AA37" s="26"/>
      <c r="AB37" s="26"/>
      <c r="AC37" s="25">
        <f t="shared" si="151"/>
        <v>0</v>
      </c>
      <c r="AD37" s="25">
        <f t="shared" si="152"/>
        <v>0</v>
      </c>
      <c r="AE37" s="26"/>
      <c r="AF37" s="26"/>
      <c r="AG37" s="26"/>
      <c r="AH37" s="28">
        <f t="shared" si="153"/>
        <v>0</v>
      </c>
      <c r="AI37" s="27">
        <f t="shared" si="154"/>
        <v>0</v>
      </c>
      <c r="AJ37" s="26"/>
      <c r="AK37" s="26"/>
      <c r="AL37" s="26"/>
      <c r="AM37" s="25">
        <f t="shared" si="155"/>
        <v>0</v>
      </c>
      <c r="AN37" s="25">
        <f t="shared" si="156"/>
        <v>0</v>
      </c>
      <c r="AO37" s="26"/>
      <c r="AP37" s="26"/>
      <c r="AQ37" s="26"/>
      <c r="AR37" s="28">
        <f t="shared" si="157"/>
        <v>0</v>
      </c>
      <c r="AS37" s="27">
        <f t="shared" si="158"/>
        <v>0</v>
      </c>
      <c r="AT37" s="26"/>
      <c r="AU37" s="26"/>
      <c r="AV37" s="26"/>
      <c r="AW37" s="25">
        <f t="shared" si="159"/>
        <v>0</v>
      </c>
      <c r="AX37" s="25">
        <f t="shared" si="160"/>
        <v>0</v>
      </c>
      <c r="AY37" s="26"/>
      <c r="AZ37" s="26"/>
      <c r="BA37" s="26"/>
      <c r="BB37" s="28">
        <f t="shared" si="161"/>
        <v>0</v>
      </c>
      <c r="BC37" s="27">
        <f t="shared" si="162"/>
        <v>0</v>
      </c>
      <c r="BD37" s="26"/>
      <c r="BE37" s="26"/>
      <c r="BF37" s="26"/>
      <c r="BG37" s="25">
        <f t="shared" si="163"/>
        <v>0</v>
      </c>
      <c r="BH37" s="25">
        <f t="shared" si="164"/>
        <v>0</v>
      </c>
      <c r="BI37" s="26"/>
      <c r="BJ37" s="26"/>
      <c r="BK37" s="26"/>
      <c r="BL37" s="28">
        <f t="shared" si="165"/>
        <v>0</v>
      </c>
      <c r="BM37" s="27">
        <f t="shared" si="166"/>
        <v>0</v>
      </c>
      <c r="BN37" s="26"/>
      <c r="BO37" s="26"/>
      <c r="BP37" s="26"/>
      <c r="BQ37" s="25">
        <f t="shared" si="167"/>
        <v>0</v>
      </c>
      <c r="BR37" s="25">
        <f t="shared" si="168"/>
        <v>0</v>
      </c>
      <c r="BS37" s="26"/>
      <c r="BT37" s="26"/>
      <c r="BU37" s="26"/>
      <c r="BV37" s="28">
        <f t="shared" si="169"/>
        <v>0</v>
      </c>
      <c r="BW37" s="27">
        <f t="shared" si="170"/>
        <v>0</v>
      </c>
      <c r="BX37" s="26"/>
      <c r="BY37" s="26"/>
      <c r="BZ37" s="26"/>
      <c r="CA37" s="25">
        <f t="shared" si="171"/>
        <v>0</v>
      </c>
      <c r="CB37" s="25">
        <f t="shared" si="172"/>
        <v>0</v>
      </c>
      <c r="CC37" s="26"/>
      <c r="CD37" s="26"/>
      <c r="CE37" s="26"/>
      <c r="CF37" s="28">
        <f t="shared" si="173"/>
        <v>0</v>
      </c>
      <c r="CG37" s="27">
        <f t="shared" si="174"/>
        <v>0</v>
      </c>
      <c r="CH37" s="26"/>
      <c r="CI37" s="26"/>
      <c r="CJ37" s="26"/>
      <c r="CK37" s="25">
        <f t="shared" si="175"/>
        <v>0</v>
      </c>
      <c r="CL37" s="25">
        <f t="shared" si="176"/>
        <v>0</v>
      </c>
      <c r="CM37" s="26"/>
      <c r="CN37" s="26"/>
      <c r="CO37" s="26"/>
      <c r="CP37" s="28">
        <f t="shared" si="177"/>
        <v>0</v>
      </c>
      <c r="CQ37" s="27">
        <f t="shared" si="178"/>
        <v>0</v>
      </c>
      <c r="CR37" s="26"/>
      <c r="CS37" s="26"/>
      <c r="CT37" s="26"/>
      <c r="CU37" s="25">
        <f t="shared" si="179"/>
        <v>0</v>
      </c>
      <c r="CV37" s="25">
        <f t="shared" si="180"/>
        <v>0</v>
      </c>
      <c r="CW37" s="26"/>
      <c r="CX37" s="26"/>
      <c r="CY37" s="26"/>
      <c r="CZ37" s="28">
        <f t="shared" si="181"/>
        <v>0</v>
      </c>
      <c r="DA37" s="27">
        <f t="shared" si="138"/>
        <v>0</v>
      </c>
      <c r="DB37" s="26"/>
      <c r="DC37" s="26"/>
      <c r="DD37" s="26"/>
      <c r="DE37" s="25">
        <f t="shared" si="139"/>
        <v>0</v>
      </c>
      <c r="DF37" s="25">
        <f t="shared" si="140"/>
        <v>0</v>
      </c>
      <c r="DG37" s="26"/>
      <c r="DH37" s="26"/>
      <c r="DI37" s="26"/>
      <c r="DJ37" s="28">
        <f t="shared" si="141"/>
        <v>0</v>
      </c>
      <c r="DL37" s="35"/>
      <c r="DM37" s="76">
        <f t="shared" si="142"/>
        <v>0</v>
      </c>
      <c r="DN37" s="36">
        <f t="shared" si="143"/>
        <v>0</v>
      </c>
      <c r="DO37" s="24"/>
    </row>
    <row r="38" spans="2:119" s="2" customFormat="1" hidden="1" x14ac:dyDescent="0.25">
      <c r="B38" s="19" t="s">
        <v>75</v>
      </c>
      <c r="C38" s="65">
        <v>1532</v>
      </c>
      <c r="E38" s="27">
        <v>0</v>
      </c>
      <c r="F38" s="26"/>
      <c r="G38" s="26"/>
      <c r="H38" s="26"/>
      <c r="I38" s="25">
        <f t="shared" si="144"/>
        <v>0</v>
      </c>
      <c r="J38" s="25">
        <v>0</v>
      </c>
      <c r="K38" s="26"/>
      <c r="L38" s="26"/>
      <c r="M38" s="26"/>
      <c r="N38" s="28">
        <f t="shared" si="145"/>
        <v>0</v>
      </c>
      <c r="O38" s="27">
        <f t="shared" si="146"/>
        <v>0</v>
      </c>
      <c r="P38" s="26"/>
      <c r="Q38" s="26"/>
      <c r="R38" s="26"/>
      <c r="S38" s="25">
        <f t="shared" si="147"/>
        <v>0</v>
      </c>
      <c r="T38" s="25">
        <f t="shared" si="148"/>
        <v>0</v>
      </c>
      <c r="U38" s="26"/>
      <c r="V38" s="26"/>
      <c r="W38" s="26"/>
      <c r="X38" s="28">
        <f t="shared" si="149"/>
        <v>0</v>
      </c>
      <c r="Y38" s="27">
        <f t="shared" si="150"/>
        <v>0</v>
      </c>
      <c r="Z38" s="26"/>
      <c r="AA38" s="26"/>
      <c r="AB38" s="26"/>
      <c r="AC38" s="25">
        <f t="shared" si="151"/>
        <v>0</v>
      </c>
      <c r="AD38" s="25">
        <f t="shared" si="152"/>
        <v>0</v>
      </c>
      <c r="AE38" s="26"/>
      <c r="AF38" s="26"/>
      <c r="AG38" s="26"/>
      <c r="AH38" s="28">
        <f t="shared" si="153"/>
        <v>0</v>
      </c>
      <c r="AI38" s="27">
        <f t="shared" si="154"/>
        <v>0</v>
      </c>
      <c r="AJ38" s="26"/>
      <c r="AK38" s="26"/>
      <c r="AL38" s="26"/>
      <c r="AM38" s="25">
        <f t="shared" si="155"/>
        <v>0</v>
      </c>
      <c r="AN38" s="25">
        <f t="shared" si="156"/>
        <v>0</v>
      </c>
      <c r="AO38" s="26"/>
      <c r="AP38" s="26"/>
      <c r="AQ38" s="26"/>
      <c r="AR38" s="28">
        <f t="shared" si="157"/>
        <v>0</v>
      </c>
      <c r="AS38" s="27">
        <f t="shared" si="158"/>
        <v>0</v>
      </c>
      <c r="AT38" s="26"/>
      <c r="AU38" s="26"/>
      <c r="AV38" s="26"/>
      <c r="AW38" s="25">
        <f t="shared" si="159"/>
        <v>0</v>
      </c>
      <c r="AX38" s="25">
        <f t="shared" si="160"/>
        <v>0</v>
      </c>
      <c r="AY38" s="26"/>
      <c r="AZ38" s="26"/>
      <c r="BA38" s="26"/>
      <c r="BB38" s="28">
        <f t="shared" si="161"/>
        <v>0</v>
      </c>
      <c r="BC38" s="27">
        <f t="shared" si="162"/>
        <v>0</v>
      </c>
      <c r="BD38" s="26"/>
      <c r="BE38" s="26"/>
      <c r="BF38" s="26"/>
      <c r="BG38" s="25">
        <f t="shared" si="163"/>
        <v>0</v>
      </c>
      <c r="BH38" s="25">
        <f t="shared" si="164"/>
        <v>0</v>
      </c>
      <c r="BI38" s="26"/>
      <c r="BJ38" s="26"/>
      <c r="BK38" s="26"/>
      <c r="BL38" s="28">
        <f t="shared" si="165"/>
        <v>0</v>
      </c>
      <c r="BM38" s="27">
        <f t="shared" si="166"/>
        <v>0</v>
      </c>
      <c r="BN38" s="26"/>
      <c r="BO38" s="26"/>
      <c r="BP38" s="26"/>
      <c r="BQ38" s="25">
        <f t="shared" si="167"/>
        <v>0</v>
      </c>
      <c r="BR38" s="25">
        <f t="shared" si="168"/>
        <v>0</v>
      </c>
      <c r="BS38" s="26"/>
      <c r="BT38" s="26"/>
      <c r="BU38" s="26"/>
      <c r="BV38" s="28">
        <f t="shared" si="169"/>
        <v>0</v>
      </c>
      <c r="BW38" s="27">
        <f t="shared" si="170"/>
        <v>0</v>
      </c>
      <c r="BX38" s="26"/>
      <c r="BY38" s="26"/>
      <c r="BZ38" s="26"/>
      <c r="CA38" s="25">
        <f t="shared" si="171"/>
        <v>0</v>
      </c>
      <c r="CB38" s="25">
        <f t="shared" si="172"/>
        <v>0</v>
      </c>
      <c r="CC38" s="26"/>
      <c r="CD38" s="26"/>
      <c r="CE38" s="26"/>
      <c r="CF38" s="28">
        <f t="shared" si="173"/>
        <v>0</v>
      </c>
      <c r="CG38" s="27">
        <f t="shared" si="174"/>
        <v>0</v>
      </c>
      <c r="CH38" s="26"/>
      <c r="CI38" s="26"/>
      <c r="CJ38" s="26"/>
      <c r="CK38" s="25">
        <f t="shared" si="175"/>
        <v>0</v>
      </c>
      <c r="CL38" s="25">
        <f t="shared" si="176"/>
        <v>0</v>
      </c>
      <c r="CM38" s="26"/>
      <c r="CN38" s="26"/>
      <c r="CO38" s="26"/>
      <c r="CP38" s="28">
        <f t="shared" si="177"/>
        <v>0</v>
      </c>
      <c r="CQ38" s="27">
        <f t="shared" si="178"/>
        <v>0</v>
      </c>
      <c r="CR38" s="26"/>
      <c r="CS38" s="26"/>
      <c r="CT38" s="26"/>
      <c r="CU38" s="25">
        <f t="shared" si="179"/>
        <v>0</v>
      </c>
      <c r="CV38" s="25">
        <f t="shared" si="180"/>
        <v>0</v>
      </c>
      <c r="CW38" s="26"/>
      <c r="CX38" s="26"/>
      <c r="CY38" s="26"/>
      <c r="CZ38" s="28">
        <f t="shared" si="181"/>
        <v>0</v>
      </c>
      <c r="DA38" s="27">
        <f t="shared" si="138"/>
        <v>0</v>
      </c>
      <c r="DB38" s="26"/>
      <c r="DC38" s="26"/>
      <c r="DD38" s="26"/>
      <c r="DE38" s="25">
        <f t="shared" si="139"/>
        <v>0</v>
      </c>
      <c r="DF38" s="25">
        <f t="shared" si="140"/>
        <v>0</v>
      </c>
      <c r="DG38" s="26"/>
      <c r="DH38" s="26"/>
      <c r="DI38" s="26"/>
      <c r="DJ38" s="28">
        <f t="shared" si="141"/>
        <v>0</v>
      </c>
      <c r="DL38" s="35"/>
      <c r="DM38" s="76">
        <f t="shared" si="142"/>
        <v>0</v>
      </c>
      <c r="DN38" s="36">
        <f t="shared" si="143"/>
        <v>0</v>
      </c>
      <c r="DO38" s="24"/>
    </row>
    <row r="39" spans="2:119" s="2" customFormat="1" hidden="1" x14ac:dyDescent="0.25">
      <c r="B39" s="19" t="s">
        <v>76</v>
      </c>
      <c r="C39" s="65">
        <v>1533</v>
      </c>
      <c r="E39" s="27">
        <v>0</v>
      </c>
      <c r="F39" s="26"/>
      <c r="G39" s="26"/>
      <c r="H39" s="26"/>
      <c r="I39" s="25">
        <f t="shared" si="144"/>
        <v>0</v>
      </c>
      <c r="J39" s="25">
        <v>0</v>
      </c>
      <c r="K39" s="26"/>
      <c r="L39" s="26"/>
      <c r="M39" s="26"/>
      <c r="N39" s="28">
        <f t="shared" si="145"/>
        <v>0</v>
      </c>
      <c r="O39" s="27">
        <f t="shared" si="146"/>
        <v>0</v>
      </c>
      <c r="P39" s="26"/>
      <c r="Q39" s="26"/>
      <c r="R39" s="26"/>
      <c r="S39" s="25">
        <f t="shared" si="147"/>
        <v>0</v>
      </c>
      <c r="T39" s="25">
        <f t="shared" si="148"/>
        <v>0</v>
      </c>
      <c r="U39" s="26"/>
      <c r="V39" s="26"/>
      <c r="W39" s="26"/>
      <c r="X39" s="28">
        <f t="shared" si="149"/>
        <v>0</v>
      </c>
      <c r="Y39" s="27">
        <f t="shared" si="150"/>
        <v>0</v>
      </c>
      <c r="Z39" s="26"/>
      <c r="AA39" s="26"/>
      <c r="AB39" s="26"/>
      <c r="AC39" s="25">
        <f t="shared" si="151"/>
        <v>0</v>
      </c>
      <c r="AD39" s="25">
        <f t="shared" si="152"/>
        <v>0</v>
      </c>
      <c r="AE39" s="26"/>
      <c r="AF39" s="26"/>
      <c r="AG39" s="26"/>
      <c r="AH39" s="28">
        <f t="shared" si="153"/>
        <v>0</v>
      </c>
      <c r="AI39" s="27">
        <f t="shared" si="154"/>
        <v>0</v>
      </c>
      <c r="AJ39" s="26"/>
      <c r="AK39" s="26"/>
      <c r="AL39" s="26"/>
      <c r="AM39" s="25">
        <f t="shared" si="155"/>
        <v>0</v>
      </c>
      <c r="AN39" s="25">
        <f t="shared" si="156"/>
        <v>0</v>
      </c>
      <c r="AO39" s="26"/>
      <c r="AP39" s="26"/>
      <c r="AQ39" s="26"/>
      <c r="AR39" s="28">
        <f t="shared" si="157"/>
        <v>0</v>
      </c>
      <c r="AS39" s="27">
        <f t="shared" si="158"/>
        <v>0</v>
      </c>
      <c r="AT39" s="26"/>
      <c r="AU39" s="26"/>
      <c r="AV39" s="26"/>
      <c r="AW39" s="25">
        <f t="shared" si="159"/>
        <v>0</v>
      </c>
      <c r="AX39" s="25">
        <f t="shared" si="160"/>
        <v>0</v>
      </c>
      <c r="AY39" s="26"/>
      <c r="AZ39" s="26"/>
      <c r="BA39" s="26"/>
      <c r="BB39" s="28">
        <f t="shared" si="161"/>
        <v>0</v>
      </c>
      <c r="BC39" s="27">
        <f t="shared" si="162"/>
        <v>0</v>
      </c>
      <c r="BD39" s="26"/>
      <c r="BE39" s="26"/>
      <c r="BF39" s="26"/>
      <c r="BG39" s="25">
        <f t="shared" si="163"/>
        <v>0</v>
      </c>
      <c r="BH39" s="25">
        <f t="shared" si="164"/>
        <v>0</v>
      </c>
      <c r="BI39" s="26"/>
      <c r="BJ39" s="26"/>
      <c r="BK39" s="26"/>
      <c r="BL39" s="28">
        <f t="shared" si="165"/>
        <v>0</v>
      </c>
      <c r="BM39" s="27">
        <f t="shared" si="166"/>
        <v>0</v>
      </c>
      <c r="BN39" s="26"/>
      <c r="BO39" s="26"/>
      <c r="BP39" s="26"/>
      <c r="BQ39" s="25">
        <f t="shared" si="167"/>
        <v>0</v>
      </c>
      <c r="BR39" s="25">
        <f t="shared" si="168"/>
        <v>0</v>
      </c>
      <c r="BS39" s="26"/>
      <c r="BT39" s="26"/>
      <c r="BU39" s="26"/>
      <c r="BV39" s="28">
        <f t="shared" si="169"/>
        <v>0</v>
      </c>
      <c r="BW39" s="27">
        <f t="shared" si="170"/>
        <v>0</v>
      </c>
      <c r="BX39" s="26"/>
      <c r="BY39" s="26"/>
      <c r="BZ39" s="26"/>
      <c r="CA39" s="25">
        <f t="shared" si="171"/>
        <v>0</v>
      </c>
      <c r="CB39" s="25">
        <f t="shared" si="172"/>
        <v>0</v>
      </c>
      <c r="CC39" s="26"/>
      <c r="CD39" s="26"/>
      <c r="CE39" s="26"/>
      <c r="CF39" s="28">
        <f t="shared" si="173"/>
        <v>0</v>
      </c>
      <c r="CG39" s="27">
        <f t="shared" si="174"/>
        <v>0</v>
      </c>
      <c r="CH39" s="26"/>
      <c r="CI39" s="26"/>
      <c r="CJ39" s="26"/>
      <c r="CK39" s="25">
        <f t="shared" si="175"/>
        <v>0</v>
      </c>
      <c r="CL39" s="25">
        <f t="shared" si="176"/>
        <v>0</v>
      </c>
      <c r="CM39" s="26"/>
      <c r="CN39" s="26"/>
      <c r="CO39" s="26"/>
      <c r="CP39" s="28">
        <f t="shared" si="177"/>
        <v>0</v>
      </c>
      <c r="CQ39" s="27">
        <f t="shared" si="178"/>
        <v>0</v>
      </c>
      <c r="CR39" s="26"/>
      <c r="CS39" s="26"/>
      <c r="CT39" s="26"/>
      <c r="CU39" s="25">
        <f t="shared" si="179"/>
        <v>0</v>
      </c>
      <c r="CV39" s="25">
        <f t="shared" si="180"/>
        <v>0</v>
      </c>
      <c r="CW39" s="26"/>
      <c r="CX39" s="26"/>
      <c r="CY39" s="26"/>
      <c r="CZ39" s="28">
        <f t="shared" si="181"/>
        <v>0</v>
      </c>
      <c r="DA39" s="27">
        <f t="shared" si="138"/>
        <v>0</v>
      </c>
      <c r="DB39" s="26"/>
      <c r="DC39" s="26"/>
      <c r="DD39" s="26"/>
      <c r="DE39" s="25">
        <f t="shared" si="139"/>
        <v>0</v>
      </c>
      <c r="DF39" s="25">
        <f t="shared" si="140"/>
        <v>0</v>
      </c>
      <c r="DG39" s="26"/>
      <c r="DH39" s="26"/>
      <c r="DI39" s="26"/>
      <c r="DJ39" s="28">
        <f t="shared" si="141"/>
        <v>0</v>
      </c>
      <c r="DL39" s="35"/>
      <c r="DM39" s="76">
        <f t="shared" si="142"/>
        <v>0</v>
      </c>
      <c r="DN39" s="36">
        <f t="shared" si="143"/>
        <v>0</v>
      </c>
      <c r="DO39" s="24"/>
    </row>
    <row r="40" spans="2:119" s="2" customFormat="1" x14ac:dyDescent="0.25">
      <c r="B40" s="19" t="s">
        <v>77</v>
      </c>
      <c r="C40" s="73">
        <v>1534</v>
      </c>
      <c r="E40" s="27">
        <v>0</v>
      </c>
      <c r="F40" s="26"/>
      <c r="G40" s="26"/>
      <c r="H40" s="26"/>
      <c r="I40" s="25">
        <f t="shared" si="144"/>
        <v>0</v>
      </c>
      <c r="J40" s="25">
        <v>0</v>
      </c>
      <c r="K40" s="26"/>
      <c r="L40" s="26"/>
      <c r="M40" s="26"/>
      <c r="N40" s="28">
        <f t="shared" si="145"/>
        <v>0</v>
      </c>
      <c r="O40" s="27">
        <f t="shared" si="146"/>
        <v>0</v>
      </c>
      <c r="P40" s="26">
        <v>47</v>
      </c>
      <c r="Q40" s="26"/>
      <c r="R40" s="26"/>
      <c r="S40" s="25">
        <f t="shared" si="147"/>
        <v>47</v>
      </c>
      <c r="T40" s="25">
        <f t="shared" si="148"/>
        <v>0</v>
      </c>
      <c r="U40" s="26">
        <v>1</v>
      </c>
      <c r="V40" s="26"/>
      <c r="W40" s="26"/>
      <c r="X40" s="28">
        <f t="shared" si="149"/>
        <v>1</v>
      </c>
      <c r="Y40" s="27">
        <f t="shared" si="150"/>
        <v>47</v>
      </c>
      <c r="Z40" s="26">
        <v>296</v>
      </c>
      <c r="AA40" s="26"/>
      <c r="AB40" s="26"/>
      <c r="AC40" s="25">
        <f t="shared" si="151"/>
        <v>343</v>
      </c>
      <c r="AD40" s="25">
        <f t="shared" si="152"/>
        <v>1</v>
      </c>
      <c r="AE40" s="26">
        <v>5</v>
      </c>
      <c r="AF40" s="26"/>
      <c r="AG40" s="26"/>
      <c r="AH40" s="28">
        <f t="shared" si="153"/>
        <v>6</v>
      </c>
      <c r="AI40" s="27">
        <f t="shared" si="154"/>
        <v>343</v>
      </c>
      <c r="AJ40" s="26">
        <v>50444</v>
      </c>
      <c r="AK40" s="26"/>
      <c r="AL40" s="26"/>
      <c r="AM40" s="25">
        <f t="shared" si="155"/>
        <v>50787</v>
      </c>
      <c r="AN40" s="25">
        <f t="shared" si="156"/>
        <v>6</v>
      </c>
      <c r="AO40" s="26">
        <v>606</v>
      </c>
      <c r="AP40" s="26"/>
      <c r="AQ40" s="26"/>
      <c r="AR40" s="28">
        <f t="shared" si="157"/>
        <v>612</v>
      </c>
      <c r="AS40" s="27">
        <f t="shared" si="158"/>
        <v>50787</v>
      </c>
      <c r="AT40" s="26">
        <v>57489</v>
      </c>
      <c r="AU40" s="26"/>
      <c r="AV40" s="26"/>
      <c r="AW40" s="25">
        <f t="shared" si="159"/>
        <v>108276</v>
      </c>
      <c r="AX40" s="25">
        <f t="shared" si="160"/>
        <v>612</v>
      </c>
      <c r="AY40" s="26">
        <v>1191</v>
      </c>
      <c r="AZ40" s="26"/>
      <c r="BA40" s="26"/>
      <c r="BB40" s="28">
        <f t="shared" si="161"/>
        <v>1803</v>
      </c>
      <c r="BC40" s="27">
        <f t="shared" si="162"/>
        <v>108276</v>
      </c>
      <c r="BD40" s="26">
        <v>55490</v>
      </c>
      <c r="BE40" s="26"/>
      <c r="BF40" s="26"/>
      <c r="BG40" s="25">
        <f t="shared" si="163"/>
        <v>163766</v>
      </c>
      <c r="BH40" s="25">
        <f t="shared" si="164"/>
        <v>1803</v>
      </c>
      <c r="BI40" s="26">
        <v>1965</v>
      </c>
      <c r="BJ40" s="26"/>
      <c r="BK40" s="26"/>
      <c r="BL40" s="28">
        <f t="shared" si="165"/>
        <v>3768</v>
      </c>
      <c r="BM40" s="27">
        <f t="shared" si="166"/>
        <v>163766</v>
      </c>
      <c r="BN40" s="26">
        <v>61341</v>
      </c>
      <c r="BO40" s="26"/>
      <c r="BP40" s="26"/>
      <c r="BQ40" s="25">
        <f t="shared" si="167"/>
        <v>225107</v>
      </c>
      <c r="BR40" s="25">
        <f t="shared" si="168"/>
        <v>3768</v>
      </c>
      <c r="BS40" s="26">
        <v>4193</v>
      </c>
      <c r="BT40" s="26"/>
      <c r="BU40" s="26"/>
      <c r="BV40" s="28">
        <f t="shared" si="169"/>
        <v>7961</v>
      </c>
      <c r="BW40" s="27">
        <f t="shared" si="170"/>
        <v>225107</v>
      </c>
      <c r="BX40" s="26">
        <v>62506</v>
      </c>
      <c r="BY40" s="26"/>
      <c r="BZ40" s="26"/>
      <c r="CA40" s="25">
        <f t="shared" si="171"/>
        <v>287613</v>
      </c>
      <c r="CB40" s="25">
        <f t="shared" si="172"/>
        <v>7961</v>
      </c>
      <c r="CC40" s="26">
        <v>6464</v>
      </c>
      <c r="CD40" s="26"/>
      <c r="CE40" s="26"/>
      <c r="CF40" s="28">
        <f t="shared" si="173"/>
        <v>14425</v>
      </c>
      <c r="CG40" s="27">
        <f t="shared" si="174"/>
        <v>287613</v>
      </c>
      <c r="CH40" s="26">
        <v>5869</v>
      </c>
      <c r="CI40" s="26"/>
      <c r="CJ40" s="26"/>
      <c r="CK40" s="25">
        <f t="shared" si="175"/>
        <v>293482</v>
      </c>
      <c r="CL40" s="25">
        <f t="shared" si="176"/>
        <v>14425</v>
      </c>
      <c r="CM40" s="26">
        <v>4035</v>
      </c>
      <c r="CN40" s="26"/>
      <c r="CO40" s="26"/>
      <c r="CP40" s="28">
        <f t="shared" si="177"/>
        <v>18460</v>
      </c>
      <c r="CQ40" s="27">
        <f t="shared" si="178"/>
        <v>293482</v>
      </c>
      <c r="CR40" s="26">
        <v>4960</v>
      </c>
      <c r="CS40" s="26"/>
      <c r="CT40" s="26"/>
      <c r="CU40" s="25">
        <f t="shared" si="179"/>
        <v>298442</v>
      </c>
      <c r="CV40" s="25">
        <f t="shared" si="180"/>
        <v>18460</v>
      </c>
      <c r="CW40" s="26">
        <v>1701</v>
      </c>
      <c r="CX40" s="26"/>
      <c r="CY40" s="26"/>
      <c r="CZ40" s="28">
        <f t="shared" si="181"/>
        <v>20161</v>
      </c>
      <c r="DA40" s="27">
        <f t="shared" si="138"/>
        <v>298442</v>
      </c>
      <c r="DB40" s="26">
        <v>4966</v>
      </c>
      <c r="DC40" s="26"/>
      <c r="DD40" s="26"/>
      <c r="DE40" s="25">
        <f t="shared" si="139"/>
        <v>303408</v>
      </c>
      <c r="DF40" s="25">
        <f t="shared" si="140"/>
        <v>20161</v>
      </c>
      <c r="DG40" s="26">
        <f>(DE40*$DG$58/12*3)+(DE40*$DG$59/12*3)+(DE40*$DG$60/12*3)+(DE40*$DG$61/12*3)</f>
        <v>4543.5347999999994</v>
      </c>
      <c r="DH40" s="26"/>
      <c r="DI40" s="26"/>
      <c r="DJ40" s="28">
        <f t="shared" si="141"/>
        <v>24704.534800000001</v>
      </c>
      <c r="DL40" s="35">
        <f t="shared" ref="DL40:DL41" si="182">DE40*$DG$61/12*4</f>
        <v>2224.9919999999997</v>
      </c>
      <c r="DM40" s="76">
        <f t="shared" si="142"/>
        <v>26929.5268</v>
      </c>
      <c r="DN40" s="36">
        <f t="shared" si="143"/>
        <v>330337.52679999999</v>
      </c>
      <c r="DO40" s="57"/>
    </row>
    <row r="41" spans="2:119" s="2" customFormat="1" x14ac:dyDescent="0.25">
      <c r="B41" s="19" t="s">
        <v>78</v>
      </c>
      <c r="C41" s="73">
        <v>1535</v>
      </c>
      <c r="E41" s="27">
        <v>0</v>
      </c>
      <c r="F41" s="26"/>
      <c r="G41" s="26"/>
      <c r="H41" s="26"/>
      <c r="I41" s="25">
        <f t="shared" si="144"/>
        <v>0</v>
      </c>
      <c r="J41" s="25">
        <v>0</v>
      </c>
      <c r="K41" s="26"/>
      <c r="L41" s="26"/>
      <c r="M41" s="26"/>
      <c r="N41" s="28">
        <f t="shared" si="145"/>
        <v>0</v>
      </c>
      <c r="O41" s="27">
        <f t="shared" si="146"/>
        <v>0</v>
      </c>
      <c r="P41" s="26">
        <v>5000</v>
      </c>
      <c r="Q41" s="26"/>
      <c r="R41" s="26"/>
      <c r="S41" s="25">
        <f t="shared" si="147"/>
        <v>5000</v>
      </c>
      <c r="T41" s="25">
        <f t="shared" si="148"/>
        <v>0</v>
      </c>
      <c r="U41" s="26">
        <v>73</v>
      </c>
      <c r="V41" s="26"/>
      <c r="W41" s="26"/>
      <c r="X41" s="28">
        <f t="shared" si="149"/>
        <v>73</v>
      </c>
      <c r="Y41" s="27">
        <f t="shared" si="150"/>
        <v>5000</v>
      </c>
      <c r="Z41" s="26">
        <v>31722</v>
      </c>
      <c r="AA41" s="26"/>
      <c r="AB41" s="26"/>
      <c r="AC41" s="25">
        <f t="shared" si="151"/>
        <v>36722</v>
      </c>
      <c r="AD41" s="25">
        <f t="shared" si="152"/>
        <v>73</v>
      </c>
      <c r="AE41" s="26">
        <v>540</v>
      </c>
      <c r="AF41" s="26"/>
      <c r="AG41" s="26"/>
      <c r="AH41" s="28">
        <f t="shared" si="153"/>
        <v>613</v>
      </c>
      <c r="AI41" s="27">
        <f t="shared" si="154"/>
        <v>36722</v>
      </c>
      <c r="AJ41" s="26">
        <v>20768</v>
      </c>
      <c r="AK41" s="26"/>
      <c r="AL41" s="26"/>
      <c r="AM41" s="25">
        <f t="shared" si="155"/>
        <v>57490</v>
      </c>
      <c r="AN41" s="25">
        <f t="shared" si="156"/>
        <v>613</v>
      </c>
      <c r="AO41" s="26">
        <v>686</v>
      </c>
      <c r="AP41" s="26"/>
      <c r="AQ41" s="26"/>
      <c r="AR41" s="28">
        <f t="shared" si="157"/>
        <v>1299</v>
      </c>
      <c r="AS41" s="27">
        <f t="shared" si="158"/>
        <v>57490</v>
      </c>
      <c r="AT41" s="26">
        <v>18189</v>
      </c>
      <c r="AU41" s="26"/>
      <c r="AV41" s="26"/>
      <c r="AW41" s="25">
        <f t="shared" si="159"/>
        <v>75679</v>
      </c>
      <c r="AX41" s="25">
        <f t="shared" si="160"/>
        <v>1299</v>
      </c>
      <c r="AY41" s="26">
        <v>832</v>
      </c>
      <c r="AZ41" s="26"/>
      <c r="BA41" s="26"/>
      <c r="BB41" s="28">
        <f t="shared" si="161"/>
        <v>2131</v>
      </c>
      <c r="BC41" s="27">
        <f t="shared" si="162"/>
        <v>75679</v>
      </c>
      <c r="BD41" s="26">
        <v>17834</v>
      </c>
      <c r="BE41" s="26"/>
      <c r="BF41" s="26"/>
      <c r="BG41" s="25">
        <f t="shared" si="163"/>
        <v>93513</v>
      </c>
      <c r="BH41" s="25">
        <f t="shared" si="164"/>
        <v>2131</v>
      </c>
      <c r="BI41" s="26">
        <v>1122</v>
      </c>
      <c r="BJ41" s="26"/>
      <c r="BK41" s="26"/>
      <c r="BL41" s="28">
        <f t="shared" si="165"/>
        <v>3253</v>
      </c>
      <c r="BM41" s="27">
        <f t="shared" si="166"/>
        <v>93513</v>
      </c>
      <c r="BN41" s="26">
        <v>33107</v>
      </c>
      <c r="BO41" s="26"/>
      <c r="BP41" s="26"/>
      <c r="BQ41" s="25">
        <f t="shared" si="167"/>
        <v>126620</v>
      </c>
      <c r="BR41" s="25">
        <f t="shared" si="168"/>
        <v>3253</v>
      </c>
      <c r="BS41" s="26">
        <v>2358</v>
      </c>
      <c r="BT41" s="26"/>
      <c r="BU41" s="26"/>
      <c r="BV41" s="28">
        <f t="shared" si="169"/>
        <v>5611</v>
      </c>
      <c r="BW41" s="27">
        <f t="shared" si="170"/>
        <v>126620</v>
      </c>
      <c r="BX41" s="26">
        <v>14359</v>
      </c>
      <c r="BY41" s="26"/>
      <c r="BZ41" s="26"/>
      <c r="CA41" s="25">
        <f t="shared" si="171"/>
        <v>140979</v>
      </c>
      <c r="CB41" s="25">
        <f t="shared" si="172"/>
        <v>5611</v>
      </c>
      <c r="CC41" s="26">
        <v>3169</v>
      </c>
      <c r="CD41" s="26"/>
      <c r="CE41" s="26"/>
      <c r="CF41" s="28">
        <f t="shared" si="173"/>
        <v>8780</v>
      </c>
      <c r="CG41" s="27">
        <f t="shared" si="174"/>
        <v>140979</v>
      </c>
      <c r="CH41" s="26">
        <v>14519</v>
      </c>
      <c r="CI41" s="26"/>
      <c r="CJ41" s="26"/>
      <c r="CK41" s="25">
        <f t="shared" si="175"/>
        <v>155498</v>
      </c>
      <c r="CL41" s="25">
        <f t="shared" si="176"/>
        <v>8780</v>
      </c>
      <c r="CM41" s="26">
        <v>2138</v>
      </c>
      <c r="CN41" s="26"/>
      <c r="CO41" s="26"/>
      <c r="CP41" s="28">
        <f t="shared" si="177"/>
        <v>10918</v>
      </c>
      <c r="CQ41" s="27">
        <f t="shared" si="178"/>
        <v>155498</v>
      </c>
      <c r="CR41" s="26">
        <v>14450</v>
      </c>
      <c r="CS41" s="26"/>
      <c r="CT41" s="26"/>
      <c r="CU41" s="25">
        <f t="shared" si="179"/>
        <v>169948</v>
      </c>
      <c r="CV41" s="25">
        <f t="shared" si="180"/>
        <v>10918</v>
      </c>
      <c r="CW41" s="26">
        <v>969</v>
      </c>
      <c r="CX41" s="26"/>
      <c r="CY41" s="26"/>
      <c r="CZ41" s="28">
        <f t="shared" si="181"/>
        <v>11887</v>
      </c>
      <c r="DA41" s="27">
        <f t="shared" si="138"/>
        <v>169948</v>
      </c>
      <c r="DB41" s="26">
        <v>14450</v>
      </c>
      <c r="DC41" s="26"/>
      <c r="DD41" s="26"/>
      <c r="DE41" s="25">
        <f t="shared" si="139"/>
        <v>184398</v>
      </c>
      <c r="DF41" s="25">
        <f t="shared" si="140"/>
        <v>11887</v>
      </c>
      <c r="DG41" s="26">
        <f>(DE41*$DG$58/12*3)+(DE41*$DG$59/12*3)+(DE41*$DG$60/12*3)+(DE41*$DG$61/12*3)</f>
        <v>2761.3600499999998</v>
      </c>
      <c r="DH41" s="26"/>
      <c r="DI41" s="26"/>
      <c r="DJ41" s="28">
        <f t="shared" si="141"/>
        <v>14648.360049999999</v>
      </c>
      <c r="DL41" s="35">
        <f t="shared" si="182"/>
        <v>1352.252</v>
      </c>
      <c r="DM41" s="76">
        <f t="shared" si="142"/>
        <v>16000.61205</v>
      </c>
      <c r="DN41" s="36">
        <f t="shared" si="143"/>
        <v>200398.61205</v>
      </c>
      <c r="DO41" s="57"/>
    </row>
    <row r="42" spans="2:119" s="2" customFormat="1" x14ac:dyDescent="0.25">
      <c r="B42" s="19" t="s">
        <v>79</v>
      </c>
      <c r="C42" s="65">
        <v>1536</v>
      </c>
      <c r="E42" s="27">
        <v>0</v>
      </c>
      <c r="F42" s="26"/>
      <c r="G42" s="26"/>
      <c r="H42" s="26"/>
      <c r="I42" s="25">
        <f t="shared" si="144"/>
        <v>0</v>
      </c>
      <c r="J42" s="25">
        <v>0</v>
      </c>
      <c r="K42" s="26"/>
      <c r="L42" s="26"/>
      <c r="M42" s="26"/>
      <c r="N42" s="28">
        <f t="shared" si="145"/>
        <v>0</v>
      </c>
      <c r="O42" s="27">
        <f t="shared" si="146"/>
        <v>0</v>
      </c>
      <c r="P42" s="26"/>
      <c r="Q42" s="26"/>
      <c r="R42" s="26"/>
      <c r="S42" s="25">
        <f t="shared" si="147"/>
        <v>0</v>
      </c>
      <c r="T42" s="25">
        <f t="shared" si="148"/>
        <v>0</v>
      </c>
      <c r="U42" s="26"/>
      <c r="V42" s="26"/>
      <c r="W42" s="26"/>
      <c r="X42" s="28">
        <f t="shared" si="149"/>
        <v>0</v>
      </c>
      <c r="Y42" s="27">
        <f t="shared" si="150"/>
        <v>0</v>
      </c>
      <c r="Z42" s="26"/>
      <c r="AA42" s="26"/>
      <c r="AB42" s="26"/>
      <c r="AC42" s="25">
        <f t="shared" si="151"/>
        <v>0</v>
      </c>
      <c r="AD42" s="25">
        <f t="shared" si="152"/>
        <v>0</v>
      </c>
      <c r="AE42" s="26"/>
      <c r="AF42" s="26"/>
      <c r="AG42" s="26"/>
      <c r="AH42" s="28">
        <f t="shared" si="153"/>
        <v>0</v>
      </c>
      <c r="AI42" s="27">
        <f t="shared" si="154"/>
        <v>0</v>
      </c>
      <c r="AJ42" s="26"/>
      <c r="AK42" s="26"/>
      <c r="AL42" s="26"/>
      <c r="AM42" s="25">
        <f t="shared" si="155"/>
        <v>0</v>
      </c>
      <c r="AN42" s="25">
        <f t="shared" si="156"/>
        <v>0</v>
      </c>
      <c r="AO42" s="26"/>
      <c r="AP42" s="26"/>
      <c r="AQ42" s="26"/>
      <c r="AR42" s="28">
        <f t="shared" si="157"/>
        <v>0</v>
      </c>
      <c r="AS42" s="27">
        <f t="shared" si="158"/>
        <v>0</v>
      </c>
      <c r="AT42" s="26"/>
      <c r="AU42" s="26"/>
      <c r="AV42" s="26"/>
      <c r="AW42" s="25">
        <f t="shared" si="159"/>
        <v>0</v>
      </c>
      <c r="AX42" s="25">
        <f t="shared" si="160"/>
        <v>0</v>
      </c>
      <c r="AY42" s="26"/>
      <c r="AZ42" s="26"/>
      <c r="BA42" s="26"/>
      <c r="BB42" s="28">
        <f t="shared" si="161"/>
        <v>0</v>
      </c>
      <c r="BC42" s="27">
        <f t="shared" si="162"/>
        <v>0</v>
      </c>
      <c r="BD42" s="26"/>
      <c r="BE42" s="26"/>
      <c r="BF42" s="26"/>
      <c r="BG42" s="25">
        <f t="shared" si="163"/>
        <v>0</v>
      </c>
      <c r="BH42" s="25">
        <f t="shared" si="164"/>
        <v>0</v>
      </c>
      <c r="BI42" s="26"/>
      <c r="BJ42" s="26"/>
      <c r="BK42" s="26"/>
      <c r="BL42" s="28">
        <f t="shared" si="165"/>
        <v>0</v>
      </c>
      <c r="BM42" s="27">
        <f t="shared" si="166"/>
        <v>0</v>
      </c>
      <c r="BN42" s="26"/>
      <c r="BO42" s="26"/>
      <c r="BP42" s="26"/>
      <c r="BQ42" s="25">
        <f t="shared" si="167"/>
        <v>0</v>
      </c>
      <c r="BR42" s="25">
        <f t="shared" si="168"/>
        <v>0</v>
      </c>
      <c r="BS42" s="26"/>
      <c r="BT42" s="26"/>
      <c r="BU42" s="26"/>
      <c r="BV42" s="28">
        <f t="shared" si="169"/>
        <v>0</v>
      </c>
      <c r="BW42" s="27">
        <f t="shared" si="170"/>
        <v>0</v>
      </c>
      <c r="BX42" s="26"/>
      <c r="BY42" s="26"/>
      <c r="BZ42" s="26"/>
      <c r="CA42" s="25">
        <f t="shared" si="171"/>
        <v>0</v>
      </c>
      <c r="CB42" s="25">
        <f t="shared" si="172"/>
        <v>0</v>
      </c>
      <c r="CC42" s="26"/>
      <c r="CD42" s="26"/>
      <c r="CE42" s="26"/>
      <c r="CF42" s="28">
        <f t="shared" si="173"/>
        <v>0</v>
      </c>
      <c r="CG42" s="27">
        <f t="shared" si="174"/>
        <v>0</v>
      </c>
      <c r="CH42" s="26"/>
      <c r="CI42" s="26"/>
      <c r="CJ42" s="26"/>
      <c r="CK42" s="25">
        <f t="shared" si="175"/>
        <v>0</v>
      </c>
      <c r="CL42" s="25">
        <f t="shared" si="176"/>
        <v>0</v>
      </c>
      <c r="CM42" s="26"/>
      <c r="CN42" s="26"/>
      <c r="CO42" s="26"/>
      <c r="CP42" s="28">
        <f t="shared" si="177"/>
        <v>0</v>
      </c>
      <c r="CQ42" s="27">
        <f t="shared" si="178"/>
        <v>0</v>
      </c>
      <c r="CR42" s="26"/>
      <c r="CS42" s="26"/>
      <c r="CT42" s="26"/>
      <c r="CU42" s="25">
        <f t="shared" si="179"/>
        <v>0</v>
      </c>
      <c r="CV42" s="25">
        <f t="shared" si="180"/>
        <v>0</v>
      </c>
      <c r="CW42" s="26"/>
      <c r="CX42" s="26"/>
      <c r="CY42" s="26"/>
      <c r="CZ42" s="28">
        <f t="shared" si="181"/>
        <v>0</v>
      </c>
      <c r="DA42" s="27">
        <f t="shared" si="138"/>
        <v>0</v>
      </c>
      <c r="DB42" s="26"/>
      <c r="DC42" s="26"/>
      <c r="DD42" s="26"/>
      <c r="DE42" s="25">
        <f t="shared" si="139"/>
        <v>0</v>
      </c>
      <c r="DF42" s="25">
        <f t="shared" si="140"/>
        <v>0</v>
      </c>
      <c r="DG42" s="26"/>
      <c r="DH42" s="26"/>
      <c r="DI42" s="26"/>
      <c r="DJ42" s="28">
        <f t="shared" si="141"/>
        <v>0</v>
      </c>
      <c r="DL42" s="35"/>
      <c r="DM42" s="76">
        <f t="shared" si="142"/>
        <v>0</v>
      </c>
      <c r="DN42" s="36">
        <f t="shared" si="143"/>
        <v>0</v>
      </c>
      <c r="DO42" s="24"/>
    </row>
    <row r="43" spans="2:119" s="2" customFormat="1" x14ac:dyDescent="0.25">
      <c r="B43" s="19" t="s">
        <v>85</v>
      </c>
      <c r="C43" s="65">
        <v>1555</v>
      </c>
      <c r="E43" s="27">
        <v>0</v>
      </c>
      <c r="F43" s="26"/>
      <c r="G43" s="26"/>
      <c r="H43" s="26"/>
      <c r="I43" s="25">
        <f t="shared" si="144"/>
        <v>0</v>
      </c>
      <c r="J43" s="25">
        <v>0</v>
      </c>
      <c r="K43" s="26"/>
      <c r="L43" s="26"/>
      <c r="M43" s="26"/>
      <c r="N43" s="28">
        <f t="shared" si="145"/>
        <v>0</v>
      </c>
      <c r="O43" s="27">
        <f t="shared" si="146"/>
        <v>0</v>
      </c>
      <c r="P43" s="26"/>
      <c r="Q43" s="26"/>
      <c r="R43" s="26"/>
      <c r="S43" s="25">
        <f t="shared" si="147"/>
        <v>0</v>
      </c>
      <c r="T43" s="25">
        <f t="shared" si="148"/>
        <v>0</v>
      </c>
      <c r="U43" s="26"/>
      <c r="V43" s="26"/>
      <c r="W43" s="26"/>
      <c r="X43" s="28">
        <f t="shared" si="149"/>
        <v>0</v>
      </c>
      <c r="Y43" s="27">
        <f t="shared" si="150"/>
        <v>0</v>
      </c>
      <c r="Z43" s="26"/>
      <c r="AA43" s="26"/>
      <c r="AB43" s="26"/>
      <c r="AC43" s="25">
        <f t="shared" si="151"/>
        <v>0</v>
      </c>
      <c r="AD43" s="25">
        <f t="shared" si="152"/>
        <v>0</v>
      </c>
      <c r="AE43" s="26"/>
      <c r="AF43" s="26"/>
      <c r="AG43" s="26"/>
      <c r="AH43" s="28">
        <f t="shared" si="153"/>
        <v>0</v>
      </c>
      <c r="AI43" s="27">
        <f t="shared" si="154"/>
        <v>0</v>
      </c>
      <c r="AJ43" s="26"/>
      <c r="AK43" s="26"/>
      <c r="AL43" s="26"/>
      <c r="AM43" s="25">
        <f t="shared" si="155"/>
        <v>0</v>
      </c>
      <c r="AN43" s="25">
        <f t="shared" si="156"/>
        <v>0</v>
      </c>
      <c r="AO43" s="26"/>
      <c r="AP43" s="26"/>
      <c r="AQ43" s="26"/>
      <c r="AR43" s="28">
        <f t="shared" si="157"/>
        <v>0</v>
      </c>
      <c r="AS43" s="27">
        <f t="shared" si="158"/>
        <v>0</v>
      </c>
      <c r="AT43" s="26"/>
      <c r="AU43" s="26"/>
      <c r="AV43" s="26"/>
      <c r="AW43" s="25">
        <f t="shared" si="159"/>
        <v>0</v>
      </c>
      <c r="AX43" s="25">
        <f t="shared" si="160"/>
        <v>0</v>
      </c>
      <c r="AY43" s="26"/>
      <c r="AZ43" s="26"/>
      <c r="BA43" s="26"/>
      <c r="BB43" s="28">
        <f t="shared" si="161"/>
        <v>0</v>
      </c>
      <c r="BC43" s="27">
        <f t="shared" si="162"/>
        <v>0</v>
      </c>
      <c r="BD43" s="26"/>
      <c r="BE43" s="26"/>
      <c r="BF43" s="26"/>
      <c r="BG43" s="25">
        <f t="shared" si="163"/>
        <v>0</v>
      </c>
      <c r="BH43" s="25">
        <f t="shared" si="164"/>
        <v>0</v>
      </c>
      <c r="BI43" s="26"/>
      <c r="BJ43" s="26"/>
      <c r="BK43" s="26"/>
      <c r="BL43" s="28">
        <f t="shared" si="165"/>
        <v>0</v>
      </c>
      <c r="BM43" s="27">
        <f t="shared" si="166"/>
        <v>0</v>
      </c>
      <c r="BN43" s="26"/>
      <c r="BO43" s="26"/>
      <c r="BP43" s="26"/>
      <c r="BQ43" s="25">
        <f t="shared" si="167"/>
        <v>0</v>
      </c>
      <c r="BR43" s="25">
        <f t="shared" si="168"/>
        <v>0</v>
      </c>
      <c r="BS43" s="26"/>
      <c r="BT43" s="26"/>
      <c r="BU43" s="26"/>
      <c r="BV43" s="28">
        <f t="shared" si="169"/>
        <v>0</v>
      </c>
      <c r="BW43" s="27">
        <f t="shared" si="170"/>
        <v>0</v>
      </c>
      <c r="BX43" s="26"/>
      <c r="BY43" s="26"/>
      <c r="BZ43" s="26"/>
      <c r="CA43" s="25">
        <f t="shared" si="171"/>
        <v>0</v>
      </c>
      <c r="CB43" s="25">
        <f t="shared" si="172"/>
        <v>0</v>
      </c>
      <c r="CC43" s="26"/>
      <c r="CD43" s="26"/>
      <c r="CE43" s="26"/>
      <c r="CF43" s="28">
        <f t="shared" si="173"/>
        <v>0</v>
      </c>
      <c r="CG43" s="27">
        <f t="shared" si="174"/>
        <v>0</v>
      </c>
      <c r="CH43" s="26"/>
      <c r="CI43" s="26"/>
      <c r="CJ43" s="26"/>
      <c r="CK43" s="25">
        <f t="shared" si="175"/>
        <v>0</v>
      </c>
      <c r="CL43" s="25">
        <f t="shared" si="176"/>
        <v>0</v>
      </c>
      <c r="CM43" s="26"/>
      <c r="CN43" s="26"/>
      <c r="CO43" s="26"/>
      <c r="CP43" s="28">
        <f t="shared" si="177"/>
        <v>0</v>
      </c>
      <c r="CQ43" s="27">
        <f t="shared" si="178"/>
        <v>0</v>
      </c>
      <c r="CR43" s="26"/>
      <c r="CS43" s="26"/>
      <c r="CT43" s="26"/>
      <c r="CU43" s="25">
        <f t="shared" si="179"/>
        <v>0</v>
      </c>
      <c r="CV43" s="25">
        <f t="shared" si="180"/>
        <v>0</v>
      </c>
      <c r="CW43" s="26"/>
      <c r="CX43" s="26"/>
      <c r="CY43" s="26"/>
      <c r="CZ43" s="28">
        <f t="shared" si="181"/>
        <v>0</v>
      </c>
      <c r="DA43" s="27">
        <f t="shared" si="138"/>
        <v>0</v>
      </c>
      <c r="DB43" s="26"/>
      <c r="DC43" s="26"/>
      <c r="DD43" s="26"/>
      <c r="DE43" s="25">
        <f t="shared" si="139"/>
        <v>0</v>
      </c>
      <c r="DF43" s="25">
        <f t="shared" si="140"/>
        <v>0</v>
      </c>
      <c r="DG43" s="26"/>
      <c r="DH43" s="26"/>
      <c r="DI43" s="26"/>
      <c r="DJ43" s="28">
        <f t="shared" si="141"/>
        <v>0</v>
      </c>
      <c r="DL43" s="35"/>
      <c r="DM43" s="76">
        <f t="shared" si="142"/>
        <v>0</v>
      </c>
      <c r="DN43" s="36">
        <f t="shared" si="143"/>
        <v>0</v>
      </c>
      <c r="DO43" s="24"/>
    </row>
    <row r="44" spans="2:119" s="2" customFormat="1" x14ac:dyDescent="0.25">
      <c r="B44" s="19" t="s">
        <v>86</v>
      </c>
      <c r="C44" s="65">
        <v>1555</v>
      </c>
      <c r="E44" s="27">
        <v>0</v>
      </c>
      <c r="F44" s="26"/>
      <c r="G44" s="26"/>
      <c r="H44" s="26"/>
      <c r="I44" s="25">
        <f t="shared" si="144"/>
        <v>0</v>
      </c>
      <c r="J44" s="25">
        <v>0</v>
      </c>
      <c r="K44" s="26"/>
      <c r="L44" s="26"/>
      <c r="M44" s="26"/>
      <c r="N44" s="28">
        <f t="shared" si="145"/>
        <v>0</v>
      </c>
      <c r="O44" s="27">
        <f t="shared" si="146"/>
        <v>0</v>
      </c>
      <c r="P44" s="26"/>
      <c r="Q44" s="26"/>
      <c r="R44" s="26"/>
      <c r="S44" s="25">
        <f t="shared" si="147"/>
        <v>0</v>
      </c>
      <c r="T44" s="25">
        <f t="shared" si="148"/>
        <v>0</v>
      </c>
      <c r="U44" s="26"/>
      <c r="V44" s="26"/>
      <c r="W44" s="26"/>
      <c r="X44" s="28">
        <f t="shared" si="149"/>
        <v>0</v>
      </c>
      <c r="Y44" s="27">
        <f t="shared" si="150"/>
        <v>0</v>
      </c>
      <c r="Z44" s="26"/>
      <c r="AA44" s="26"/>
      <c r="AB44" s="26"/>
      <c r="AC44" s="25">
        <f t="shared" si="151"/>
        <v>0</v>
      </c>
      <c r="AD44" s="25">
        <f t="shared" si="152"/>
        <v>0</v>
      </c>
      <c r="AE44" s="26"/>
      <c r="AF44" s="26"/>
      <c r="AG44" s="26"/>
      <c r="AH44" s="28">
        <f t="shared" si="153"/>
        <v>0</v>
      </c>
      <c r="AI44" s="27">
        <f t="shared" si="154"/>
        <v>0</v>
      </c>
      <c r="AJ44" s="26"/>
      <c r="AK44" s="26"/>
      <c r="AL44" s="26"/>
      <c r="AM44" s="25">
        <f t="shared" si="155"/>
        <v>0</v>
      </c>
      <c r="AN44" s="25">
        <f t="shared" si="156"/>
        <v>0</v>
      </c>
      <c r="AO44" s="26"/>
      <c r="AP44" s="26"/>
      <c r="AQ44" s="26"/>
      <c r="AR44" s="28">
        <f t="shared" si="157"/>
        <v>0</v>
      </c>
      <c r="AS44" s="27">
        <f t="shared" si="158"/>
        <v>0</v>
      </c>
      <c r="AT44" s="26"/>
      <c r="AU44" s="26"/>
      <c r="AV44" s="26"/>
      <c r="AW44" s="25">
        <f t="shared" si="159"/>
        <v>0</v>
      </c>
      <c r="AX44" s="25">
        <f t="shared" si="160"/>
        <v>0</v>
      </c>
      <c r="AY44" s="26"/>
      <c r="AZ44" s="26"/>
      <c r="BA44" s="26"/>
      <c r="BB44" s="28">
        <f t="shared" si="161"/>
        <v>0</v>
      </c>
      <c r="BC44" s="27">
        <f t="shared" si="162"/>
        <v>0</v>
      </c>
      <c r="BD44" s="26"/>
      <c r="BE44" s="26"/>
      <c r="BF44" s="26"/>
      <c r="BG44" s="25">
        <f t="shared" si="163"/>
        <v>0</v>
      </c>
      <c r="BH44" s="25">
        <f t="shared" si="164"/>
        <v>0</v>
      </c>
      <c r="BI44" s="26"/>
      <c r="BJ44" s="26"/>
      <c r="BK44" s="26"/>
      <c r="BL44" s="28">
        <f t="shared" si="165"/>
        <v>0</v>
      </c>
      <c r="BM44" s="27">
        <f t="shared" si="166"/>
        <v>0</v>
      </c>
      <c r="BN44" s="26"/>
      <c r="BO44" s="26"/>
      <c r="BP44" s="26"/>
      <c r="BQ44" s="25">
        <f t="shared" si="167"/>
        <v>0</v>
      </c>
      <c r="BR44" s="25">
        <f t="shared" si="168"/>
        <v>0</v>
      </c>
      <c r="BS44" s="26"/>
      <c r="BT44" s="26"/>
      <c r="BU44" s="26"/>
      <c r="BV44" s="28">
        <f t="shared" si="169"/>
        <v>0</v>
      </c>
      <c r="BW44" s="27">
        <f t="shared" si="170"/>
        <v>0</v>
      </c>
      <c r="BX44" s="26"/>
      <c r="BY44" s="26"/>
      <c r="BZ44" s="26"/>
      <c r="CA44" s="25">
        <f t="shared" si="171"/>
        <v>0</v>
      </c>
      <c r="CB44" s="25">
        <f t="shared" si="172"/>
        <v>0</v>
      </c>
      <c r="CC44" s="26"/>
      <c r="CD44" s="26"/>
      <c r="CE44" s="26"/>
      <c r="CF44" s="28">
        <f t="shared" si="173"/>
        <v>0</v>
      </c>
      <c r="CG44" s="27">
        <f t="shared" si="174"/>
        <v>0</v>
      </c>
      <c r="CH44" s="26"/>
      <c r="CI44" s="26"/>
      <c r="CJ44" s="26"/>
      <c r="CK44" s="25">
        <f t="shared" si="175"/>
        <v>0</v>
      </c>
      <c r="CL44" s="25">
        <f t="shared" si="176"/>
        <v>0</v>
      </c>
      <c r="CM44" s="26"/>
      <c r="CN44" s="26"/>
      <c r="CO44" s="26"/>
      <c r="CP44" s="28">
        <f t="shared" si="177"/>
        <v>0</v>
      </c>
      <c r="CQ44" s="27">
        <f t="shared" si="178"/>
        <v>0</v>
      </c>
      <c r="CR44" s="26"/>
      <c r="CS44" s="26"/>
      <c r="CT44" s="26"/>
      <c r="CU44" s="25">
        <f t="shared" si="179"/>
        <v>0</v>
      </c>
      <c r="CV44" s="25">
        <f t="shared" si="180"/>
        <v>0</v>
      </c>
      <c r="CW44" s="26"/>
      <c r="CX44" s="26"/>
      <c r="CY44" s="26"/>
      <c r="CZ44" s="28">
        <f t="shared" si="181"/>
        <v>0</v>
      </c>
      <c r="DA44" s="27">
        <f t="shared" si="138"/>
        <v>0</v>
      </c>
      <c r="DB44" s="26"/>
      <c r="DC44" s="26"/>
      <c r="DD44" s="26"/>
      <c r="DE44" s="25">
        <f t="shared" si="139"/>
        <v>0</v>
      </c>
      <c r="DF44" s="25">
        <f t="shared" si="140"/>
        <v>0</v>
      </c>
      <c r="DG44" s="26"/>
      <c r="DH44" s="26"/>
      <c r="DI44" s="26"/>
      <c r="DJ44" s="28">
        <f t="shared" si="141"/>
        <v>0</v>
      </c>
      <c r="DL44" s="35"/>
      <c r="DM44" s="76">
        <f t="shared" si="142"/>
        <v>0</v>
      </c>
      <c r="DN44" s="36">
        <f t="shared" si="143"/>
        <v>0</v>
      </c>
      <c r="DO44" s="24"/>
    </row>
    <row r="45" spans="2:119" s="2" customFormat="1" x14ac:dyDescent="0.25">
      <c r="B45" s="19" t="s">
        <v>80</v>
      </c>
      <c r="C45" s="73">
        <v>1555</v>
      </c>
      <c r="E45" s="27">
        <v>1926645</v>
      </c>
      <c r="F45" s="26"/>
      <c r="G45" s="26"/>
      <c r="H45" s="26"/>
      <c r="I45" s="25">
        <f t="shared" si="144"/>
        <v>1926645</v>
      </c>
      <c r="J45" s="25">
        <v>0</v>
      </c>
      <c r="K45" s="26"/>
      <c r="L45" s="26"/>
      <c r="M45" s="26"/>
      <c r="N45" s="28">
        <f t="shared" si="145"/>
        <v>0</v>
      </c>
      <c r="O45" s="27">
        <f t="shared" si="146"/>
        <v>1926645</v>
      </c>
      <c r="P45" s="26">
        <v>-401414</v>
      </c>
      <c r="Q45" s="26"/>
      <c r="R45" s="26"/>
      <c r="S45" s="25">
        <f t="shared" si="147"/>
        <v>1525231</v>
      </c>
      <c r="T45" s="25">
        <f t="shared" si="148"/>
        <v>0</v>
      </c>
      <c r="U45" s="26">
        <v>15153</v>
      </c>
      <c r="V45" s="26"/>
      <c r="W45" s="26"/>
      <c r="X45" s="28">
        <f t="shared" si="149"/>
        <v>15153</v>
      </c>
      <c r="Y45" s="27">
        <f t="shared" si="150"/>
        <v>1525231</v>
      </c>
      <c r="Z45" s="26">
        <v>-760141</v>
      </c>
      <c r="AA45" s="26"/>
      <c r="AB45" s="26"/>
      <c r="AC45" s="25">
        <f t="shared" si="151"/>
        <v>765090</v>
      </c>
      <c r="AD45" s="25">
        <f t="shared" si="152"/>
        <v>15153</v>
      </c>
      <c r="AE45" s="26">
        <v>17199</v>
      </c>
      <c r="AF45" s="26"/>
      <c r="AG45" s="26"/>
      <c r="AH45" s="28">
        <f t="shared" si="153"/>
        <v>32352</v>
      </c>
      <c r="AI45" s="27">
        <f t="shared" si="154"/>
        <v>765090</v>
      </c>
      <c r="AJ45" s="26">
        <v>-467487</v>
      </c>
      <c r="AK45" s="26"/>
      <c r="AL45" s="26"/>
      <c r="AM45" s="25">
        <f t="shared" si="155"/>
        <v>297603</v>
      </c>
      <c r="AN45" s="25">
        <f t="shared" si="156"/>
        <v>32352</v>
      </c>
      <c r="AO45" s="26">
        <v>5886</v>
      </c>
      <c r="AP45" s="26"/>
      <c r="AQ45" s="26"/>
      <c r="AR45" s="28">
        <f t="shared" si="157"/>
        <v>38238</v>
      </c>
      <c r="AS45" s="27">
        <f t="shared" si="158"/>
        <v>297603</v>
      </c>
      <c r="AT45" s="26">
        <v>-195366</v>
      </c>
      <c r="AU45" s="26"/>
      <c r="AV45" s="26"/>
      <c r="AW45" s="25">
        <f t="shared" si="159"/>
        <v>102237</v>
      </c>
      <c r="AX45" s="25">
        <f t="shared" si="160"/>
        <v>38238</v>
      </c>
      <c r="AY45" s="26">
        <v>2264</v>
      </c>
      <c r="AZ45" s="26"/>
      <c r="BA45" s="26"/>
      <c r="BB45" s="28">
        <f t="shared" si="161"/>
        <v>40502</v>
      </c>
      <c r="BC45" s="27">
        <f t="shared" si="162"/>
        <v>102237</v>
      </c>
      <c r="BD45" s="26">
        <v>-90452</v>
      </c>
      <c r="BE45" s="26"/>
      <c r="BF45" s="26"/>
      <c r="BG45" s="25">
        <f t="shared" si="163"/>
        <v>11785</v>
      </c>
      <c r="BH45" s="25">
        <f t="shared" si="164"/>
        <v>40502</v>
      </c>
      <c r="BI45" s="26">
        <v>389</v>
      </c>
      <c r="BJ45" s="26"/>
      <c r="BK45" s="26"/>
      <c r="BL45" s="28">
        <f t="shared" si="165"/>
        <v>40891</v>
      </c>
      <c r="BM45" s="27">
        <f t="shared" si="166"/>
        <v>11785</v>
      </c>
      <c r="BN45" s="26">
        <v>0</v>
      </c>
      <c r="BO45" s="26"/>
      <c r="BP45" s="26"/>
      <c r="BQ45" s="25">
        <f t="shared" si="167"/>
        <v>11785</v>
      </c>
      <c r="BR45" s="25">
        <f t="shared" si="168"/>
        <v>40891</v>
      </c>
      <c r="BS45" s="26">
        <v>219</v>
      </c>
      <c r="BT45" s="26"/>
      <c r="BU45" s="26"/>
      <c r="BV45" s="28">
        <f t="shared" si="169"/>
        <v>41110</v>
      </c>
      <c r="BW45" s="27">
        <f t="shared" si="170"/>
        <v>11785</v>
      </c>
      <c r="BX45" s="26">
        <v>0</v>
      </c>
      <c r="BY45" s="26"/>
      <c r="BZ45" s="26"/>
      <c r="CA45" s="25">
        <f t="shared" si="171"/>
        <v>11785</v>
      </c>
      <c r="CB45" s="25">
        <f t="shared" si="172"/>
        <v>41110</v>
      </c>
      <c r="CC45" s="26">
        <v>265</v>
      </c>
      <c r="CD45" s="26"/>
      <c r="CE45" s="26"/>
      <c r="CF45" s="28">
        <f t="shared" si="173"/>
        <v>41375</v>
      </c>
      <c r="CG45" s="27">
        <f t="shared" si="174"/>
        <v>11785</v>
      </c>
      <c r="CH45" s="26">
        <v>0</v>
      </c>
      <c r="CI45" s="26"/>
      <c r="CJ45" s="26"/>
      <c r="CK45" s="25">
        <f t="shared" si="175"/>
        <v>11785</v>
      </c>
      <c r="CL45" s="25">
        <f t="shared" si="176"/>
        <v>41375</v>
      </c>
      <c r="CM45" s="26">
        <v>162</v>
      </c>
      <c r="CN45" s="26"/>
      <c r="CO45" s="26"/>
      <c r="CP45" s="28">
        <f t="shared" si="177"/>
        <v>41537</v>
      </c>
      <c r="CQ45" s="27">
        <f t="shared" si="178"/>
        <v>11785</v>
      </c>
      <c r="CR45" s="26">
        <v>0</v>
      </c>
      <c r="CS45" s="26"/>
      <c r="CT45" s="26"/>
      <c r="CU45" s="25">
        <f t="shared" si="179"/>
        <v>11785</v>
      </c>
      <c r="CV45" s="25">
        <f t="shared" si="180"/>
        <v>41537</v>
      </c>
      <c r="CW45" s="26">
        <v>67</v>
      </c>
      <c r="CX45" s="26"/>
      <c r="CY45" s="26"/>
      <c r="CZ45" s="28">
        <f t="shared" si="181"/>
        <v>41604</v>
      </c>
      <c r="DA45" s="27">
        <f t="shared" si="138"/>
        <v>11785</v>
      </c>
      <c r="DB45" s="26">
        <v>0</v>
      </c>
      <c r="DC45" s="26"/>
      <c r="DD45" s="26"/>
      <c r="DE45" s="25">
        <f t="shared" si="139"/>
        <v>11785</v>
      </c>
      <c r="DF45" s="25">
        <f t="shared" si="140"/>
        <v>41604</v>
      </c>
      <c r="DG45" s="26">
        <f t="shared" ref="DG45" si="183">(DE45*$DG$58/12*3)+(DE45*$DG$59/12*3)+(DE45*$DG$60/12*3)+(DE45*$DG$61/12*3)</f>
        <v>176.48037499999998</v>
      </c>
      <c r="DH45" s="26"/>
      <c r="DI45" s="26"/>
      <c r="DJ45" s="28">
        <f t="shared" si="141"/>
        <v>41780.480374999999</v>
      </c>
      <c r="DL45" s="35">
        <f t="shared" ref="DL45" si="184">DE45*$DG$61/12*4</f>
        <v>86.423333333333332</v>
      </c>
      <c r="DM45" s="76">
        <f t="shared" si="142"/>
        <v>41866.903708333331</v>
      </c>
      <c r="DN45" s="36">
        <f t="shared" si="143"/>
        <v>53651.903708333331</v>
      </c>
      <c r="DO45" s="57"/>
    </row>
    <row r="46" spans="2:119" s="2" customFormat="1" x14ac:dyDescent="0.25">
      <c r="B46" s="19" t="s">
        <v>87</v>
      </c>
      <c r="C46" s="65">
        <v>1556</v>
      </c>
      <c r="E46" s="27">
        <v>0</v>
      </c>
      <c r="F46" s="26"/>
      <c r="G46" s="26"/>
      <c r="H46" s="26"/>
      <c r="I46" s="25">
        <f t="shared" si="144"/>
        <v>0</v>
      </c>
      <c r="J46" s="25">
        <v>0</v>
      </c>
      <c r="K46" s="26"/>
      <c r="L46" s="26"/>
      <c r="M46" s="26"/>
      <c r="N46" s="28">
        <f t="shared" si="145"/>
        <v>0</v>
      </c>
      <c r="O46" s="27">
        <f t="shared" si="146"/>
        <v>0</v>
      </c>
      <c r="P46" s="26"/>
      <c r="Q46" s="26"/>
      <c r="R46" s="26"/>
      <c r="S46" s="25">
        <f t="shared" si="147"/>
        <v>0</v>
      </c>
      <c r="T46" s="25">
        <f t="shared" si="148"/>
        <v>0</v>
      </c>
      <c r="U46" s="26"/>
      <c r="V46" s="26"/>
      <c r="W46" s="26"/>
      <c r="X46" s="28">
        <f t="shared" si="149"/>
        <v>0</v>
      </c>
      <c r="Y46" s="27">
        <f t="shared" si="150"/>
        <v>0</v>
      </c>
      <c r="Z46" s="26"/>
      <c r="AA46" s="26"/>
      <c r="AB46" s="26"/>
      <c r="AC46" s="25">
        <f t="shared" si="151"/>
        <v>0</v>
      </c>
      <c r="AD46" s="25">
        <f t="shared" si="152"/>
        <v>0</v>
      </c>
      <c r="AE46" s="26"/>
      <c r="AF46" s="26"/>
      <c r="AG46" s="26"/>
      <c r="AH46" s="28">
        <f t="shared" si="153"/>
        <v>0</v>
      </c>
      <c r="AI46" s="27">
        <f t="shared" si="154"/>
        <v>0</v>
      </c>
      <c r="AJ46" s="26"/>
      <c r="AK46" s="26"/>
      <c r="AL46" s="26"/>
      <c r="AM46" s="25">
        <f t="shared" si="155"/>
        <v>0</v>
      </c>
      <c r="AN46" s="25">
        <f t="shared" si="156"/>
        <v>0</v>
      </c>
      <c r="AO46" s="26"/>
      <c r="AP46" s="26"/>
      <c r="AQ46" s="26"/>
      <c r="AR46" s="28">
        <f t="shared" si="157"/>
        <v>0</v>
      </c>
      <c r="AS46" s="27">
        <f t="shared" si="158"/>
        <v>0</v>
      </c>
      <c r="AT46" s="26"/>
      <c r="AU46" s="26"/>
      <c r="AV46" s="26"/>
      <c r="AW46" s="25">
        <f t="shared" si="159"/>
        <v>0</v>
      </c>
      <c r="AX46" s="25">
        <f t="shared" si="160"/>
        <v>0</v>
      </c>
      <c r="AY46" s="26"/>
      <c r="AZ46" s="26"/>
      <c r="BA46" s="26"/>
      <c r="BB46" s="28">
        <f t="shared" si="161"/>
        <v>0</v>
      </c>
      <c r="BC46" s="27">
        <f t="shared" si="162"/>
        <v>0</v>
      </c>
      <c r="BD46" s="26"/>
      <c r="BE46" s="26"/>
      <c r="BF46" s="26"/>
      <c r="BG46" s="25">
        <f t="shared" si="163"/>
        <v>0</v>
      </c>
      <c r="BH46" s="25">
        <f t="shared" si="164"/>
        <v>0</v>
      </c>
      <c r="BI46" s="26"/>
      <c r="BJ46" s="26"/>
      <c r="BK46" s="26"/>
      <c r="BL46" s="28">
        <f t="shared" si="165"/>
        <v>0</v>
      </c>
      <c r="BM46" s="27">
        <f t="shared" si="166"/>
        <v>0</v>
      </c>
      <c r="BN46" s="26"/>
      <c r="BO46" s="26"/>
      <c r="BP46" s="26"/>
      <c r="BQ46" s="25">
        <f t="shared" si="167"/>
        <v>0</v>
      </c>
      <c r="BR46" s="25">
        <f t="shared" si="168"/>
        <v>0</v>
      </c>
      <c r="BS46" s="26"/>
      <c r="BT46" s="26"/>
      <c r="BU46" s="26"/>
      <c r="BV46" s="28">
        <f t="shared" si="169"/>
        <v>0</v>
      </c>
      <c r="BW46" s="27">
        <f t="shared" si="170"/>
        <v>0</v>
      </c>
      <c r="BX46" s="26"/>
      <c r="BY46" s="26"/>
      <c r="BZ46" s="26"/>
      <c r="CA46" s="25">
        <f t="shared" si="171"/>
        <v>0</v>
      </c>
      <c r="CB46" s="25">
        <f t="shared" si="172"/>
        <v>0</v>
      </c>
      <c r="CC46" s="26"/>
      <c r="CD46" s="26"/>
      <c r="CE46" s="26"/>
      <c r="CF46" s="28">
        <f t="shared" si="173"/>
        <v>0</v>
      </c>
      <c r="CG46" s="27">
        <f t="shared" si="174"/>
        <v>0</v>
      </c>
      <c r="CH46" s="26"/>
      <c r="CI46" s="26"/>
      <c r="CJ46" s="26"/>
      <c r="CK46" s="25">
        <f t="shared" si="175"/>
        <v>0</v>
      </c>
      <c r="CL46" s="25">
        <f t="shared" si="176"/>
        <v>0</v>
      </c>
      <c r="CM46" s="26"/>
      <c r="CN46" s="26"/>
      <c r="CO46" s="26"/>
      <c r="CP46" s="28">
        <f t="shared" si="177"/>
        <v>0</v>
      </c>
      <c r="CQ46" s="27">
        <f t="shared" si="178"/>
        <v>0</v>
      </c>
      <c r="CR46" s="26"/>
      <c r="CS46" s="26"/>
      <c r="CT46" s="26"/>
      <c r="CU46" s="25">
        <f t="shared" si="179"/>
        <v>0</v>
      </c>
      <c r="CV46" s="25">
        <f t="shared" si="180"/>
        <v>0</v>
      </c>
      <c r="CW46" s="26"/>
      <c r="CX46" s="26"/>
      <c r="CY46" s="26"/>
      <c r="CZ46" s="28">
        <f t="shared" si="181"/>
        <v>0</v>
      </c>
      <c r="DA46" s="27">
        <f t="shared" si="138"/>
        <v>0</v>
      </c>
      <c r="DB46" s="26"/>
      <c r="DC46" s="26"/>
      <c r="DD46" s="26"/>
      <c r="DE46" s="25">
        <f t="shared" si="139"/>
        <v>0</v>
      </c>
      <c r="DF46" s="25">
        <f t="shared" si="140"/>
        <v>0</v>
      </c>
      <c r="DG46" s="26"/>
      <c r="DH46" s="26"/>
      <c r="DI46" s="26"/>
      <c r="DJ46" s="28">
        <f t="shared" si="141"/>
        <v>0</v>
      </c>
      <c r="DL46" s="35"/>
      <c r="DM46" s="76">
        <f t="shared" si="142"/>
        <v>0</v>
      </c>
      <c r="DN46" s="36">
        <f t="shared" si="143"/>
        <v>0</v>
      </c>
      <c r="DO46" s="24"/>
    </row>
    <row r="47" spans="2:119" s="2" customFormat="1" x14ac:dyDescent="0.25">
      <c r="B47" s="19" t="s">
        <v>88</v>
      </c>
      <c r="C47" s="65">
        <v>1557</v>
      </c>
      <c r="E47" s="27">
        <v>0</v>
      </c>
      <c r="F47" s="26"/>
      <c r="G47" s="26"/>
      <c r="H47" s="26"/>
      <c r="I47" s="25">
        <f t="shared" si="144"/>
        <v>0</v>
      </c>
      <c r="J47" s="25">
        <v>0</v>
      </c>
      <c r="K47" s="26"/>
      <c r="L47" s="26"/>
      <c r="M47" s="26"/>
      <c r="N47" s="28">
        <f t="shared" si="145"/>
        <v>0</v>
      </c>
      <c r="O47" s="27">
        <f t="shared" si="146"/>
        <v>0</v>
      </c>
      <c r="P47" s="26"/>
      <c r="Q47" s="26"/>
      <c r="R47" s="26"/>
      <c r="S47" s="25">
        <f t="shared" si="147"/>
        <v>0</v>
      </c>
      <c r="T47" s="25">
        <f t="shared" si="148"/>
        <v>0</v>
      </c>
      <c r="U47" s="26"/>
      <c r="V47" s="26"/>
      <c r="W47" s="26"/>
      <c r="X47" s="28">
        <f t="shared" si="149"/>
        <v>0</v>
      </c>
      <c r="Y47" s="27">
        <f t="shared" si="150"/>
        <v>0</v>
      </c>
      <c r="Z47" s="26"/>
      <c r="AA47" s="26"/>
      <c r="AB47" s="26"/>
      <c r="AC47" s="25">
        <f t="shared" si="151"/>
        <v>0</v>
      </c>
      <c r="AD47" s="25">
        <f t="shared" si="152"/>
        <v>0</v>
      </c>
      <c r="AE47" s="26"/>
      <c r="AF47" s="26"/>
      <c r="AG47" s="26"/>
      <c r="AH47" s="28">
        <f t="shared" si="153"/>
        <v>0</v>
      </c>
      <c r="AI47" s="27">
        <f t="shared" si="154"/>
        <v>0</v>
      </c>
      <c r="AJ47" s="26"/>
      <c r="AK47" s="26"/>
      <c r="AL47" s="26"/>
      <c r="AM47" s="25">
        <f t="shared" si="155"/>
        <v>0</v>
      </c>
      <c r="AN47" s="25">
        <f t="shared" si="156"/>
        <v>0</v>
      </c>
      <c r="AO47" s="26"/>
      <c r="AP47" s="26"/>
      <c r="AQ47" s="26"/>
      <c r="AR47" s="28">
        <f t="shared" si="157"/>
        <v>0</v>
      </c>
      <c r="AS47" s="27">
        <f t="shared" si="158"/>
        <v>0</v>
      </c>
      <c r="AT47" s="26"/>
      <c r="AU47" s="26"/>
      <c r="AV47" s="26"/>
      <c r="AW47" s="25">
        <f t="shared" si="159"/>
        <v>0</v>
      </c>
      <c r="AX47" s="25">
        <f t="shared" si="160"/>
        <v>0</v>
      </c>
      <c r="AY47" s="26"/>
      <c r="AZ47" s="26"/>
      <c r="BA47" s="26"/>
      <c r="BB47" s="28">
        <f t="shared" si="161"/>
        <v>0</v>
      </c>
      <c r="BC47" s="27">
        <f t="shared" si="162"/>
        <v>0</v>
      </c>
      <c r="BD47" s="26"/>
      <c r="BE47" s="26"/>
      <c r="BF47" s="26"/>
      <c r="BG47" s="25">
        <f t="shared" si="163"/>
        <v>0</v>
      </c>
      <c r="BH47" s="25">
        <f t="shared" si="164"/>
        <v>0</v>
      </c>
      <c r="BI47" s="26"/>
      <c r="BJ47" s="26"/>
      <c r="BK47" s="26"/>
      <c r="BL47" s="28">
        <f t="shared" si="165"/>
        <v>0</v>
      </c>
      <c r="BM47" s="27">
        <f t="shared" si="166"/>
        <v>0</v>
      </c>
      <c r="BN47" s="26"/>
      <c r="BO47" s="26"/>
      <c r="BP47" s="26"/>
      <c r="BQ47" s="25">
        <f t="shared" si="167"/>
        <v>0</v>
      </c>
      <c r="BR47" s="25">
        <f t="shared" si="168"/>
        <v>0</v>
      </c>
      <c r="BS47" s="26"/>
      <c r="BT47" s="26"/>
      <c r="BU47" s="26"/>
      <c r="BV47" s="28">
        <f t="shared" si="169"/>
        <v>0</v>
      </c>
      <c r="BW47" s="27">
        <f t="shared" si="170"/>
        <v>0</v>
      </c>
      <c r="BX47" s="26"/>
      <c r="BY47" s="26"/>
      <c r="BZ47" s="26"/>
      <c r="CA47" s="25">
        <f t="shared" si="171"/>
        <v>0</v>
      </c>
      <c r="CB47" s="25">
        <f t="shared" si="172"/>
        <v>0</v>
      </c>
      <c r="CC47" s="26"/>
      <c r="CD47" s="26"/>
      <c r="CE47" s="26"/>
      <c r="CF47" s="28">
        <f t="shared" si="173"/>
        <v>0</v>
      </c>
      <c r="CG47" s="27">
        <f t="shared" si="174"/>
        <v>0</v>
      </c>
      <c r="CH47" s="26"/>
      <c r="CI47" s="26"/>
      <c r="CJ47" s="26"/>
      <c r="CK47" s="25">
        <f t="shared" si="175"/>
        <v>0</v>
      </c>
      <c r="CL47" s="25">
        <f t="shared" si="176"/>
        <v>0</v>
      </c>
      <c r="CM47" s="26"/>
      <c r="CN47" s="26"/>
      <c r="CO47" s="26"/>
      <c r="CP47" s="28">
        <f t="shared" si="177"/>
        <v>0</v>
      </c>
      <c r="CQ47" s="27">
        <f t="shared" si="178"/>
        <v>0</v>
      </c>
      <c r="CR47" s="26"/>
      <c r="CS47" s="26"/>
      <c r="CT47" s="26"/>
      <c r="CU47" s="25">
        <f t="shared" si="179"/>
        <v>0</v>
      </c>
      <c r="CV47" s="25">
        <f t="shared" si="180"/>
        <v>0</v>
      </c>
      <c r="CW47" s="26"/>
      <c r="CX47" s="26"/>
      <c r="CY47" s="26"/>
      <c r="CZ47" s="28">
        <f t="shared" si="181"/>
        <v>0</v>
      </c>
      <c r="DA47" s="27">
        <f t="shared" si="138"/>
        <v>0</v>
      </c>
      <c r="DB47" s="26"/>
      <c r="DC47" s="26"/>
      <c r="DD47" s="26"/>
      <c r="DE47" s="25">
        <f t="shared" si="139"/>
        <v>0</v>
      </c>
      <c r="DF47" s="25">
        <f t="shared" si="140"/>
        <v>0</v>
      </c>
      <c r="DG47" s="26"/>
      <c r="DH47" s="26"/>
      <c r="DI47" s="26"/>
      <c r="DJ47" s="28">
        <f t="shared" si="141"/>
        <v>0</v>
      </c>
      <c r="DL47" s="35"/>
      <c r="DM47" s="76">
        <f t="shared" si="142"/>
        <v>0</v>
      </c>
      <c r="DN47" s="36">
        <f t="shared" si="143"/>
        <v>0</v>
      </c>
      <c r="DO47" s="24"/>
    </row>
    <row r="48" spans="2:119" s="53" customFormat="1" x14ac:dyDescent="0.25">
      <c r="B48" s="19"/>
      <c r="C48" s="65"/>
      <c r="E48" s="27"/>
      <c r="F48" s="24"/>
      <c r="G48" s="24"/>
      <c r="H48" s="24"/>
      <c r="I48" s="25"/>
      <c r="J48" s="25"/>
      <c r="K48" s="24"/>
      <c r="L48" s="24"/>
      <c r="M48" s="24"/>
      <c r="N48" s="28"/>
      <c r="O48" s="27"/>
      <c r="P48" s="24"/>
      <c r="Q48" s="24"/>
      <c r="R48" s="24"/>
      <c r="S48" s="25"/>
      <c r="T48" s="25"/>
      <c r="U48" s="24"/>
      <c r="V48" s="24"/>
      <c r="W48" s="24"/>
      <c r="X48" s="28"/>
      <c r="Y48" s="27"/>
      <c r="Z48" s="24"/>
      <c r="AA48" s="24"/>
      <c r="AB48" s="24"/>
      <c r="AC48" s="25"/>
      <c r="AD48" s="25"/>
      <c r="AE48" s="24"/>
      <c r="AF48" s="24"/>
      <c r="AG48" s="24"/>
      <c r="AH48" s="28"/>
      <c r="AI48" s="27"/>
      <c r="AJ48" s="24"/>
      <c r="AK48" s="24"/>
      <c r="AL48" s="24"/>
      <c r="AM48" s="25"/>
      <c r="AN48" s="25"/>
      <c r="AO48" s="24"/>
      <c r="AP48" s="24"/>
      <c r="AQ48" s="24"/>
      <c r="AR48" s="28"/>
      <c r="AS48" s="27"/>
      <c r="AT48" s="24"/>
      <c r="AU48" s="24"/>
      <c r="AV48" s="24"/>
      <c r="AW48" s="25"/>
      <c r="AX48" s="25"/>
      <c r="AY48" s="24"/>
      <c r="AZ48" s="24"/>
      <c r="BA48" s="24"/>
      <c r="BB48" s="28"/>
      <c r="BC48" s="27"/>
      <c r="BD48" s="24"/>
      <c r="BE48" s="24"/>
      <c r="BF48" s="24"/>
      <c r="BG48" s="25"/>
      <c r="BH48" s="25"/>
      <c r="BI48" s="24"/>
      <c r="BJ48" s="24"/>
      <c r="BK48" s="24"/>
      <c r="BL48" s="28"/>
      <c r="BM48" s="27"/>
      <c r="BN48" s="24"/>
      <c r="BO48" s="24"/>
      <c r="BP48" s="24"/>
      <c r="BQ48" s="25"/>
      <c r="BR48" s="25"/>
      <c r="BS48" s="24"/>
      <c r="BT48" s="24"/>
      <c r="BU48" s="24"/>
      <c r="BV48" s="28"/>
      <c r="BW48" s="27"/>
      <c r="BX48" s="24"/>
      <c r="BY48" s="24"/>
      <c r="BZ48" s="24"/>
      <c r="CA48" s="25"/>
      <c r="CB48" s="25"/>
      <c r="CC48" s="24"/>
      <c r="CD48" s="24"/>
      <c r="CE48" s="24"/>
      <c r="CF48" s="28"/>
      <c r="CG48" s="27"/>
      <c r="CH48" s="24"/>
      <c r="CI48" s="24"/>
      <c r="CJ48" s="24"/>
      <c r="CK48" s="25"/>
      <c r="CL48" s="25"/>
      <c r="CM48" s="24"/>
      <c r="CN48" s="24"/>
      <c r="CO48" s="24"/>
      <c r="CP48" s="28"/>
      <c r="CQ48" s="27"/>
      <c r="CR48" s="24"/>
      <c r="CS48" s="24"/>
      <c r="CT48" s="24"/>
      <c r="CU48" s="25"/>
      <c r="CV48" s="25"/>
      <c r="CW48" s="24"/>
      <c r="CX48" s="24"/>
      <c r="CY48" s="24"/>
      <c r="CZ48" s="28"/>
      <c r="DA48" s="27"/>
      <c r="DB48" s="24"/>
      <c r="DC48" s="24"/>
      <c r="DD48" s="24"/>
      <c r="DE48" s="25"/>
      <c r="DF48" s="25"/>
      <c r="DG48" s="24"/>
      <c r="DH48" s="24"/>
      <c r="DI48" s="24"/>
      <c r="DJ48" s="28"/>
      <c r="DL48" s="37"/>
      <c r="DM48" s="76"/>
      <c r="DN48" s="36"/>
      <c r="DO48" s="24"/>
    </row>
    <row r="49" spans="2:119" s="2" customFormat="1" x14ac:dyDescent="0.25">
      <c r="B49" s="19" t="s">
        <v>81</v>
      </c>
      <c r="C49" s="65">
        <v>1575</v>
      </c>
      <c r="E49" s="27">
        <v>0</v>
      </c>
      <c r="F49" s="26"/>
      <c r="G49" s="26"/>
      <c r="H49" s="26"/>
      <c r="I49" s="25">
        <f t="shared" ref="I49:I50" si="185">+E49+F49-G49+H49</f>
        <v>0</v>
      </c>
      <c r="J49" s="25">
        <v>0</v>
      </c>
      <c r="K49" s="26"/>
      <c r="L49" s="26"/>
      <c r="M49" s="26"/>
      <c r="N49" s="28">
        <f t="shared" ref="N49:N50" si="186">+J49+K49-L49+M49</f>
        <v>0</v>
      </c>
      <c r="O49" s="27">
        <f t="shared" ref="O49:O50" si="187">+I49</f>
        <v>0</v>
      </c>
      <c r="P49" s="26"/>
      <c r="Q49" s="26"/>
      <c r="R49" s="26"/>
      <c r="S49" s="25">
        <f t="shared" ref="S49:S50" si="188">+O49+P49-Q49+R49</f>
        <v>0</v>
      </c>
      <c r="T49" s="25">
        <f t="shared" ref="T49:T50" si="189">+N49</f>
        <v>0</v>
      </c>
      <c r="U49" s="26"/>
      <c r="V49" s="26"/>
      <c r="W49" s="26"/>
      <c r="X49" s="28">
        <f t="shared" ref="X49:X50" si="190">+T49+U49-V49+W49</f>
        <v>0</v>
      </c>
      <c r="Y49" s="27">
        <f t="shared" ref="Y49:Y50" si="191">+S49</f>
        <v>0</v>
      </c>
      <c r="Z49" s="26"/>
      <c r="AA49" s="26"/>
      <c r="AB49" s="26"/>
      <c r="AC49" s="25">
        <f t="shared" ref="AC49:AC50" si="192">+Y49+Z49-AA49+AB49</f>
        <v>0</v>
      </c>
      <c r="AD49" s="25">
        <f t="shared" ref="AD49:AD50" si="193">+X49</f>
        <v>0</v>
      </c>
      <c r="AE49" s="26"/>
      <c r="AF49" s="26"/>
      <c r="AG49" s="26"/>
      <c r="AH49" s="28">
        <f t="shared" ref="AH49:AH50" si="194">+AD49+AE49-AF49+AG49</f>
        <v>0</v>
      </c>
      <c r="AI49" s="27">
        <f t="shared" ref="AI49:AI50" si="195">+AC49</f>
        <v>0</v>
      </c>
      <c r="AJ49" s="26"/>
      <c r="AK49" s="26"/>
      <c r="AL49" s="26"/>
      <c r="AM49" s="25">
        <f t="shared" ref="AM49:AM50" si="196">+AI49+AJ49-AK49+AL49</f>
        <v>0</v>
      </c>
      <c r="AN49" s="25">
        <f t="shared" ref="AN49:AN50" si="197">+AH49</f>
        <v>0</v>
      </c>
      <c r="AO49" s="26"/>
      <c r="AP49" s="26"/>
      <c r="AQ49" s="26"/>
      <c r="AR49" s="28">
        <f t="shared" ref="AR49:AR50" si="198">+AN49+AO49-AP49+AQ49</f>
        <v>0</v>
      </c>
      <c r="AS49" s="27">
        <f t="shared" ref="AS49:AS50" si="199">+AM49</f>
        <v>0</v>
      </c>
      <c r="AT49" s="26"/>
      <c r="AU49" s="26"/>
      <c r="AV49" s="26"/>
      <c r="AW49" s="25">
        <f t="shared" ref="AW49:AW50" si="200">+AS49+AT49-AU49+AV49</f>
        <v>0</v>
      </c>
      <c r="AX49" s="25">
        <f t="shared" ref="AX49:AX50" si="201">+AR49</f>
        <v>0</v>
      </c>
      <c r="AY49" s="26"/>
      <c r="AZ49" s="26"/>
      <c r="BA49" s="26"/>
      <c r="BB49" s="28">
        <f t="shared" ref="BB49:BB50" si="202">+AX49+AY49-AZ49+BA49</f>
        <v>0</v>
      </c>
      <c r="BC49" s="27">
        <f t="shared" ref="BC49:BC50" si="203">+AW49</f>
        <v>0</v>
      </c>
      <c r="BD49" s="26"/>
      <c r="BE49" s="26"/>
      <c r="BF49" s="26"/>
      <c r="BG49" s="25">
        <f t="shared" ref="BG49:BG50" si="204">+BC49+BD49-BE49+BF49</f>
        <v>0</v>
      </c>
      <c r="BH49" s="25">
        <f t="shared" ref="BH49:BH50" si="205">+BB49</f>
        <v>0</v>
      </c>
      <c r="BI49" s="26"/>
      <c r="BJ49" s="26"/>
      <c r="BK49" s="26"/>
      <c r="BL49" s="28">
        <f t="shared" ref="BL49:BL50" si="206">+BH49+BI49-BJ49+BK49</f>
        <v>0</v>
      </c>
      <c r="BM49" s="27">
        <f t="shared" ref="BM49:BM50" si="207">+BG49</f>
        <v>0</v>
      </c>
      <c r="BN49" s="26"/>
      <c r="BO49" s="26"/>
      <c r="BP49" s="26"/>
      <c r="BQ49" s="25">
        <f t="shared" ref="BQ49:BQ50" si="208">+BM49+BN49-BO49+BP49</f>
        <v>0</v>
      </c>
      <c r="BR49" s="25">
        <f t="shared" ref="BR49:BR50" si="209">+BL49</f>
        <v>0</v>
      </c>
      <c r="BS49" s="26"/>
      <c r="BT49" s="26"/>
      <c r="BU49" s="26"/>
      <c r="BV49" s="28">
        <f t="shared" ref="BV49:BV50" si="210">+BR49+BS49-BT49+BU49</f>
        <v>0</v>
      </c>
      <c r="BW49" s="27">
        <f t="shared" ref="BW49:BW50" si="211">+BQ49</f>
        <v>0</v>
      </c>
      <c r="BX49" s="26"/>
      <c r="BY49" s="26"/>
      <c r="BZ49" s="26"/>
      <c r="CA49" s="25">
        <f t="shared" ref="CA49:CA50" si="212">+BW49+BX49-BY49+BZ49</f>
        <v>0</v>
      </c>
      <c r="CB49" s="25">
        <f t="shared" ref="CB49:CB50" si="213">+BV49</f>
        <v>0</v>
      </c>
      <c r="CC49" s="26"/>
      <c r="CD49" s="26"/>
      <c r="CE49" s="26"/>
      <c r="CF49" s="28">
        <f t="shared" ref="CF49:CF50" si="214">+CB49+CC49-CD49+CE49</f>
        <v>0</v>
      </c>
      <c r="CG49" s="27">
        <f t="shared" ref="CG49:CG50" si="215">+CA49</f>
        <v>0</v>
      </c>
      <c r="CH49" s="26"/>
      <c r="CI49" s="26"/>
      <c r="CJ49" s="26"/>
      <c r="CK49" s="25">
        <f t="shared" ref="CK49:CK50" si="216">+CG49+CH49-CI49+CJ49</f>
        <v>0</v>
      </c>
      <c r="CL49" s="25">
        <f t="shared" ref="CL49:CL50" si="217">+CF49</f>
        <v>0</v>
      </c>
      <c r="CM49" s="26"/>
      <c r="CN49" s="26"/>
      <c r="CO49" s="26"/>
      <c r="CP49" s="28">
        <f t="shared" ref="CP49:CP50" si="218">+CL49+CM49-CN49+CO49</f>
        <v>0</v>
      </c>
      <c r="CQ49" s="27">
        <f t="shared" ref="CQ49:CQ50" si="219">+CK49</f>
        <v>0</v>
      </c>
      <c r="CR49" s="26"/>
      <c r="CS49" s="26"/>
      <c r="CT49" s="26"/>
      <c r="CU49" s="25">
        <f t="shared" ref="CU49:CU50" si="220">+CQ49+CR49-CS49+CT49</f>
        <v>0</v>
      </c>
      <c r="CV49" s="25">
        <f t="shared" ref="CV49:CV50" si="221">+CP49</f>
        <v>0</v>
      </c>
      <c r="CW49" s="26"/>
      <c r="CX49" s="26"/>
      <c r="CY49" s="26"/>
      <c r="CZ49" s="28">
        <f t="shared" ref="CZ49:CZ50" si="222">+CV49+CW49-CX49+CY49</f>
        <v>0</v>
      </c>
      <c r="DA49" s="27">
        <f t="shared" ref="DA49:DA50" si="223">+CU49</f>
        <v>0</v>
      </c>
      <c r="DB49" s="26"/>
      <c r="DC49" s="26"/>
      <c r="DD49" s="26"/>
      <c r="DE49" s="25">
        <f t="shared" ref="DE49:DE50" si="224">+DA49+DB49-DC49+DD49</f>
        <v>0</v>
      </c>
      <c r="DF49" s="25">
        <f t="shared" ref="DF49:DF50" si="225">+CZ49</f>
        <v>0</v>
      </c>
      <c r="DG49" s="26"/>
      <c r="DH49" s="26"/>
      <c r="DI49" s="26"/>
      <c r="DJ49" s="28">
        <f t="shared" ref="DJ49:DJ50" si="226">+DF49+DG49-DH49+DI49</f>
        <v>0</v>
      </c>
      <c r="DL49" s="35"/>
      <c r="DM49" s="76">
        <f t="shared" si="142"/>
        <v>0</v>
      </c>
      <c r="DN49" s="36">
        <f t="shared" si="143"/>
        <v>0</v>
      </c>
      <c r="DO49" s="24"/>
    </row>
    <row r="50" spans="2:119" s="2" customFormat="1" x14ac:dyDescent="0.25">
      <c r="B50" s="19" t="s">
        <v>82</v>
      </c>
      <c r="C50" s="65">
        <v>1576</v>
      </c>
      <c r="E50" s="27">
        <v>0</v>
      </c>
      <c r="F50" s="26"/>
      <c r="G50" s="26"/>
      <c r="H50" s="26"/>
      <c r="I50" s="25">
        <f t="shared" si="185"/>
        <v>0</v>
      </c>
      <c r="J50" s="25">
        <v>0</v>
      </c>
      <c r="K50" s="26"/>
      <c r="L50" s="26"/>
      <c r="M50" s="26"/>
      <c r="N50" s="28">
        <f t="shared" si="186"/>
        <v>0</v>
      </c>
      <c r="O50" s="27">
        <f t="shared" si="187"/>
        <v>0</v>
      </c>
      <c r="P50" s="26"/>
      <c r="Q50" s="26"/>
      <c r="R50" s="26"/>
      <c r="S50" s="25">
        <f t="shared" si="188"/>
        <v>0</v>
      </c>
      <c r="T50" s="25">
        <f t="shared" si="189"/>
        <v>0</v>
      </c>
      <c r="U50" s="26"/>
      <c r="V50" s="26"/>
      <c r="W50" s="26"/>
      <c r="X50" s="28">
        <f t="shared" si="190"/>
        <v>0</v>
      </c>
      <c r="Y50" s="27">
        <f t="shared" si="191"/>
        <v>0</v>
      </c>
      <c r="Z50" s="26"/>
      <c r="AA50" s="26"/>
      <c r="AB50" s="26"/>
      <c r="AC50" s="25">
        <f t="shared" si="192"/>
        <v>0</v>
      </c>
      <c r="AD50" s="25">
        <f t="shared" si="193"/>
        <v>0</v>
      </c>
      <c r="AE50" s="26"/>
      <c r="AF50" s="26"/>
      <c r="AG50" s="26"/>
      <c r="AH50" s="28">
        <f t="shared" si="194"/>
        <v>0</v>
      </c>
      <c r="AI50" s="27">
        <f t="shared" si="195"/>
        <v>0</v>
      </c>
      <c r="AJ50" s="26"/>
      <c r="AK50" s="26"/>
      <c r="AL50" s="26"/>
      <c r="AM50" s="25">
        <f t="shared" si="196"/>
        <v>0</v>
      </c>
      <c r="AN50" s="25">
        <f t="shared" si="197"/>
        <v>0</v>
      </c>
      <c r="AO50" s="26"/>
      <c r="AP50" s="26"/>
      <c r="AQ50" s="26"/>
      <c r="AR50" s="28">
        <f t="shared" si="198"/>
        <v>0</v>
      </c>
      <c r="AS50" s="27">
        <f t="shared" si="199"/>
        <v>0</v>
      </c>
      <c r="AT50" s="26"/>
      <c r="AU50" s="26"/>
      <c r="AV50" s="26"/>
      <c r="AW50" s="25">
        <f t="shared" si="200"/>
        <v>0</v>
      </c>
      <c r="AX50" s="25">
        <f t="shared" si="201"/>
        <v>0</v>
      </c>
      <c r="AY50" s="26"/>
      <c r="AZ50" s="26"/>
      <c r="BA50" s="26"/>
      <c r="BB50" s="28">
        <f t="shared" si="202"/>
        <v>0</v>
      </c>
      <c r="BC50" s="27">
        <f t="shared" si="203"/>
        <v>0</v>
      </c>
      <c r="BD50" s="26"/>
      <c r="BE50" s="26"/>
      <c r="BF50" s="26"/>
      <c r="BG50" s="25">
        <f t="shared" si="204"/>
        <v>0</v>
      </c>
      <c r="BH50" s="25">
        <f t="shared" si="205"/>
        <v>0</v>
      </c>
      <c r="BI50" s="26"/>
      <c r="BJ50" s="26"/>
      <c r="BK50" s="26"/>
      <c r="BL50" s="28">
        <f t="shared" si="206"/>
        <v>0</v>
      </c>
      <c r="BM50" s="27">
        <f t="shared" si="207"/>
        <v>0</v>
      </c>
      <c r="BN50" s="26"/>
      <c r="BO50" s="26"/>
      <c r="BP50" s="26"/>
      <c r="BQ50" s="25">
        <f t="shared" si="208"/>
        <v>0</v>
      </c>
      <c r="BR50" s="25">
        <f t="shared" si="209"/>
        <v>0</v>
      </c>
      <c r="BS50" s="26"/>
      <c r="BT50" s="26"/>
      <c r="BU50" s="26"/>
      <c r="BV50" s="28">
        <f t="shared" si="210"/>
        <v>0</v>
      </c>
      <c r="BW50" s="27">
        <f t="shared" si="211"/>
        <v>0</v>
      </c>
      <c r="BX50" s="26"/>
      <c r="BY50" s="26"/>
      <c r="BZ50" s="26"/>
      <c r="CA50" s="25">
        <f t="shared" si="212"/>
        <v>0</v>
      </c>
      <c r="CB50" s="25">
        <f t="shared" si="213"/>
        <v>0</v>
      </c>
      <c r="CC50" s="26"/>
      <c r="CD50" s="26"/>
      <c r="CE50" s="26"/>
      <c r="CF50" s="28">
        <f t="shared" si="214"/>
        <v>0</v>
      </c>
      <c r="CG50" s="27">
        <f t="shared" si="215"/>
        <v>0</v>
      </c>
      <c r="CH50" s="26"/>
      <c r="CI50" s="26"/>
      <c r="CJ50" s="26"/>
      <c r="CK50" s="25">
        <f t="shared" si="216"/>
        <v>0</v>
      </c>
      <c r="CL50" s="25">
        <f t="shared" si="217"/>
        <v>0</v>
      </c>
      <c r="CM50" s="26"/>
      <c r="CN50" s="26"/>
      <c r="CO50" s="26"/>
      <c r="CP50" s="28">
        <f t="shared" si="218"/>
        <v>0</v>
      </c>
      <c r="CQ50" s="27">
        <f t="shared" si="219"/>
        <v>0</v>
      </c>
      <c r="CR50" s="26"/>
      <c r="CS50" s="26"/>
      <c r="CT50" s="26"/>
      <c r="CU50" s="25">
        <f t="shared" si="220"/>
        <v>0</v>
      </c>
      <c r="CV50" s="25">
        <f t="shared" si="221"/>
        <v>0</v>
      </c>
      <c r="CW50" s="26"/>
      <c r="CX50" s="26"/>
      <c r="CY50" s="26"/>
      <c r="CZ50" s="28">
        <f t="shared" si="222"/>
        <v>0</v>
      </c>
      <c r="DA50" s="27">
        <f t="shared" si="223"/>
        <v>0</v>
      </c>
      <c r="DB50" s="26"/>
      <c r="DC50" s="26"/>
      <c r="DD50" s="26"/>
      <c r="DE50" s="25">
        <f t="shared" si="224"/>
        <v>0</v>
      </c>
      <c r="DF50" s="25">
        <f t="shared" si="225"/>
        <v>0</v>
      </c>
      <c r="DG50" s="26"/>
      <c r="DH50" s="26"/>
      <c r="DI50" s="26"/>
      <c r="DJ50" s="28">
        <f t="shared" si="226"/>
        <v>0</v>
      </c>
      <c r="DL50" s="35"/>
      <c r="DM50" s="76">
        <f t="shared" si="142"/>
        <v>0</v>
      </c>
      <c r="DN50" s="36">
        <f t="shared" si="143"/>
        <v>0</v>
      </c>
      <c r="DO50" s="24"/>
    </row>
    <row r="51" spans="2:119" s="53" customFormat="1" x14ac:dyDescent="0.25">
      <c r="B51" s="19"/>
      <c r="C51" s="65"/>
      <c r="E51" s="27"/>
      <c r="F51" s="24"/>
      <c r="G51" s="24"/>
      <c r="H51" s="24"/>
      <c r="I51" s="25"/>
      <c r="J51" s="25"/>
      <c r="K51" s="24"/>
      <c r="L51" s="24"/>
      <c r="M51" s="24"/>
      <c r="N51" s="28"/>
      <c r="O51" s="27"/>
      <c r="P51" s="24"/>
      <c r="Q51" s="24"/>
      <c r="R51" s="24"/>
      <c r="S51" s="25"/>
      <c r="T51" s="25"/>
      <c r="U51" s="24"/>
      <c r="V51" s="24"/>
      <c r="W51" s="24"/>
      <c r="X51" s="28"/>
      <c r="Y51" s="27"/>
      <c r="Z51" s="24"/>
      <c r="AA51" s="24"/>
      <c r="AB51" s="24"/>
      <c r="AC51" s="25"/>
      <c r="AD51" s="25"/>
      <c r="AE51" s="24"/>
      <c r="AF51" s="24"/>
      <c r="AG51" s="24"/>
      <c r="AH51" s="28"/>
      <c r="AI51" s="27"/>
      <c r="AJ51" s="24"/>
      <c r="AK51" s="24"/>
      <c r="AL51" s="24"/>
      <c r="AM51" s="25"/>
      <c r="AN51" s="25"/>
      <c r="AO51" s="24"/>
      <c r="AP51" s="24"/>
      <c r="AQ51" s="24"/>
      <c r="AR51" s="28"/>
      <c r="AS51" s="27"/>
      <c r="AT51" s="24"/>
      <c r="AU51" s="24"/>
      <c r="AV51" s="24"/>
      <c r="AW51" s="25"/>
      <c r="AX51" s="25"/>
      <c r="AY51" s="24"/>
      <c r="AZ51" s="24"/>
      <c r="BA51" s="24"/>
      <c r="BB51" s="28"/>
      <c r="BC51" s="27"/>
      <c r="BD51" s="24"/>
      <c r="BE51" s="24"/>
      <c r="BF51" s="24"/>
      <c r="BG51" s="25"/>
      <c r="BH51" s="25"/>
      <c r="BI51" s="24"/>
      <c r="BJ51" s="24"/>
      <c r="BK51" s="24"/>
      <c r="BL51" s="28"/>
      <c r="BM51" s="27"/>
      <c r="BN51" s="24"/>
      <c r="BO51" s="24"/>
      <c r="BP51" s="24"/>
      <c r="BQ51" s="25"/>
      <c r="BR51" s="25"/>
      <c r="BS51" s="24"/>
      <c r="BT51" s="24"/>
      <c r="BU51" s="24"/>
      <c r="BV51" s="28"/>
      <c r="BW51" s="27"/>
      <c r="BX51" s="24"/>
      <c r="BY51" s="24"/>
      <c r="BZ51" s="24"/>
      <c r="CA51" s="25"/>
      <c r="CB51" s="25"/>
      <c r="CC51" s="24"/>
      <c r="CD51" s="24"/>
      <c r="CE51" s="24"/>
      <c r="CF51" s="28"/>
      <c r="CG51" s="27"/>
      <c r="CH51" s="24"/>
      <c r="CI51" s="24"/>
      <c r="CJ51" s="24"/>
      <c r="CK51" s="25"/>
      <c r="CL51" s="25"/>
      <c r="CM51" s="24"/>
      <c r="CN51" s="24"/>
      <c r="CO51" s="24"/>
      <c r="CP51" s="28"/>
      <c r="CQ51" s="27"/>
      <c r="CR51" s="24"/>
      <c r="CS51" s="24"/>
      <c r="CT51" s="24"/>
      <c r="CU51" s="25"/>
      <c r="CV51" s="25"/>
      <c r="CW51" s="24"/>
      <c r="CX51" s="24"/>
      <c r="CY51" s="24"/>
      <c r="CZ51" s="28"/>
      <c r="DA51" s="27"/>
      <c r="DB51" s="24"/>
      <c r="DC51" s="24"/>
      <c r="DD51" s="24"/>
      <c r="DE51" s="25"/>
      <c r="DF51" s="25"/>
      <c r="DG51" s="24"/>
      <c r="DH51" s="24"/>
      <c r="DI51" s="24"/>
      <c r="DJ51" s="28"/>
      <c r="DL51" s="37"/>
      <c r="DM51" s="24"/>
      <c r="DN51" s="36"/>
      <c r="DO51" s="24"/>
    </row>
    <row r="52" spans="2:119" s="53" customFormat="1" x14ac:dyDescent="0.25">
      <c r="B52" s="54" t="s">
        <v>97</v>
      </c>
      <c r="C52" s="65"/>
      <c r="E52" s="27"/>
      <c r="F52" s="24"/>
      <c r="G52" s="24"/>
      <c r="H52" s="24"/>
      <c r="I52" s="25"/>
      <c r="J52" s="25"/>
      <c r="K52" s="24"/>
      <c r="L52" s="24"/>
      <c r="M52" s="24"/>
      <c r="N52" s="28"/>
      <c r="O52" s="27"/>
      <c r="P52" s="24"/>
      <c r="Q52" s="24"/>
      <c r="R52" s="24"/>
      <c r="S52" s="25"/>
      <c r="T52" s="25"/>
      <c r="U52" s="24"/>
      <c r="V52" s="24"/>
      <c r="W52" s="24"/>
      <c r="X52" s="28"/>
      <c r="Y52" s="27"/>
      <c r="Z52" s="24"/>
      <c r="AA52" s="24"/>
      <c r="AB52" s="24"/>
      <c r="AC52" s="25"/>
      <c r="AD52" s="25"/>
      <c r="AE52" s="24"/>
      <c r="AF52" s="24"/>
      <c r="AG52" s="24"/>
      <c r="AH52" s="28"/>
      <c r="AI52" s="27"/>
      <c r="AJ52" s="24"/>
      <c r="AK52" s="24"/>
      <c r="AL52" s="24"/>
      <c r="AM52" s="25"/>
      <c r="AN52" s="25"/>
      <c r="AO52" s="24"/>
      <c r="AP52" s="24"/>
      <c r="AQ52" s="24"/>
      <c r="AR52" s="28"/>
      <c r="AS52" s="27"/>
      <c r="AT52" s="24"/>
      <c r="AU52" s="24"/>
      <c r="AV52" s="24"/>
      <c r="AW52" s="25"/>
      <c r="AX52" s="25"/>
      <c r="AY52" s="24"/>
      <c r="AZ52" s="24"/>
      <c r="BA52" s="24"/>
      <c r="BB52" s="28"/>
      <c r="BC52" s="27"/>
      <c r="BD52" s="24"/>
      <c r="BE52" s="24"/>
      <c r="BF52" s="24"/>
      <c r="BG52" s="25"/>
      <c r="BH52" s="25"/>
      <c r="BI52" s="24"/>
      <c r="BJ52" s="24"/>
      <c r="BK52" s="24"/>
      <c r="BL52" s="28"/>
      <c r="BM52" s="27"/>
      <c r="BN52" s="24"/>
      <c r="BO52" s="24"/>
      <c r="BP52" s="24"/>
      <c r="BQ52" s="25"/>
      <c r="BR52" s="25"/>
      <c r="BS52" s="24"/>
      <c r="BT52" s="24"/>
      <c r="BU52" s="24"/>
      <c r="BV52" s="28"/>
      <c r="BW52" s="27"/>
      <c r="BX52" s="24"/>
      <c r="BY52" s="24"/>
      <c r="BZ52" s="24"/>
      <c r="CA52" s="25"/>
      <c r="CB52" s="25"/>
      <c r="CC52" s="24"/>
      <c r="CD52" s="24"/>
      <c r="CE52" s="24"/>
      <c r="CF52" s="28"/>
      <c r="CG52" s="27"/>
      <c r="CH52" s="24"/>
      <c r="CI52" s="24"/>
      <c r="CJ52" s="24"/>
      <c r="CK52" s="25"/>
      <c r="CL52" s="25"/>
      <c r="CM52" s="24"/>
      <c r="CN52" s="24"/>
      <c r="CO52" s="24"/>
      <c r="CP52" s="28"/>
      <c r="CQ52" s="27"/>
      <c r="CR52" s="24"/>
      <c r="CS52" s="24"/>
      <c r="CT52" s="24"/>
      <c r="CU52" s="25"/>
      <c r="CV52" s="25"/>
      <c r="CW52" s="24"/>
      <c r="CX52" s="24"/>
      <c r="CY52" s="24"/>
      <c r="CZ52" s="28"/>
      <c r="DA52" s="27"/>
      <c r="DB52" s="24"/>
      <c r="DC52" s="24"/>
      <c r="DD52" s="24"/>
      <c r="DE52" s="25"/>
      <c r="DF52" s="25"/>
      <c r="DG52" s="24"/>
      <c r="DH52" s="24"/>
      <c r="DI52" s="24"/>
      <c r="DJ52" s="28"/>
      <c r="DL52" s="37"/>
      <c r="DM52" s="24"/>
      <c r="DN52" s="59">
        <f>+DN32+DN40+DN41+DN45</f>
        <v>-513613.6939416668</v>
      </c>
      <c r="DO52" s="24"/>
    </row>
    <row r="53" spans="2:119" s="2" customFormat="1" x14ac:dyDescent="0.25">
      <c r="B53" s="7"/>
      <c r="C53" s="71"/>
      <c r="E53" s="14"/>
      <c r="F53" s="15"/>
      <c r="G53" s="15"/>
      <c r="H53" s="15"/>
      <c r="I53" s="15"/>
      <c r="J53" s="15"/>
      <c r="K53" s="15"/>
      <c r="L53" s="15"/>
      <c r="M53" s="15"/>
      <c r="N53" s="16"/>
      <c r="O53" s="14"/>
      <c r="P53" s="15"/>
      <c r="Q53" s="15"/>
      <c r="R53" s="15"/>
      <c r="S53" s="15"/>
      <c r="T53" s="15"/>
      <c r="U53" s="15"/>
      <c r="V53" s="15"/>
      <c r="W53" s="15"/>
      <c r="X53" s="16"/>
      <c r="Y53" s="14"/>
      <c r="Z53" s="15"/>
      <c r="AA53" s="15"/>
      <c r="AB53" s="15"/>
      <c r="AC53" s="15"/>
      <c r="AD53" s="15"/>
      <c r="AE53" s="15"/>
      <c r="AF53" s="15"/>
      <c r="AG53" s="15"/>
      <c r="AH53" s="16"/>
      <c r="AI53" s="14"/>
      <c r="AJ53" s="15"/>
      <c r="AK53" s="15"/>
      <c r="AL53" s="15"/>
      <c r="AM53" s="15"/>
      <c r="AN53" s="15"/>
      <c r="AO53" s="15"/>
      <c r="AP53" s="15"/>
      <c r="AQ53" s="15"/>
      <c r="AR53" s="16"/>
      <c r="AS53" s="14"/>
      <c r="AT53" s="15"/>
      <c r="AU53" s="15"/>
      <c r="AV53" s="15"/>
      <c r="AW53" s="15"/>
      <c r="AX53" s="15"/>
      <c r="AY53" s="15"/>
      <c r="AZ53" s="15"/>
      <c r="BA53" s="15"/>
      <c r="BB53" s="16"/>
      <c r="BC53" s="14"/>
      <c r="BD53" s="15"/>
      <c r="BE53" s="15"/>
      <c r="BF53" s="15"/>
      <c r="BG53" s="15"/>
      <c r="BH53" s="15"/>
      <c r="BI53" s="15"/>
      <c r="BJ53" s="15"/>
      <c r="BK53" s="15"/>
      <c r="BL53" s="16"/>
      <c r="BM53" s="14"/>
      <c r="BN53" s="15"/>
      <c r="BO53" s="15"/>
      <c r="BP53" s="15"/>
      <c r="BQ53" s="15"/>
      <c r="BR53" s="15"/>
      <c r="BS53" s="15"/>
      <c r="BT53" s="15"/>
      <c r="BU53" s="15"/>
      <c r="BV53" s="16"/>
      <c r="BW53" s="14"/>
      <c r="BX53" s="15"/>
      <c r="BY53" s="15"/>
      <c r="BZ53" s="15"/>
      <c r="CA53" s="15"/>
      <c r="CB53" s="15"/>
      <c r="CC53" s="15"/>
      <c r="CD53" s="15"/>
      <c r="CE53" s="15"/>
      <c r="CF53" s="16"/>
      <c r="CG53" s="14"/>
      <c r="CH53" s="15"/>
      <c r="CI53" s="15"/>
      <c r="CJ53" s="15"/>
      <c r="CK53" s="15"/>
      <c r="CL53" s="15"/>
      <c r="CM53" s="15"/>
      <c r="CN53" s="15"/>
      <c r="CO53" s="15"/>
      <c r="CP53" s="16"/>
      <c r="CQ53" s="14"/>
      <c r="CR53" s="15"/>
      <c r="CS53" s="15"/>
      <c r="CT53" s="15"/>
      <c r="CU53" s="15"/>
      <c r="CV53" s="15"/>
      <c r="CW53" s="15"/>
      <c r="CX53" s="15"/>
      <c r="CY53" s="15"/>
      <c r="CZ53" s="16"/>
      <c r="DA53" s="14"/>
      <c r="DB53" s="15"/>
      <c r="DC53" s="15"/>
      <c r="DD53" s="15"/>
      <c r="DE53" s="15"/>
      <c r="DF53" s="15"/>
      <c r="DG53" s="15"/>
      <c r="DH53" s="15"/>
      <c r="DI53" s="15"/>
      <c r="DJ53" s="16"/>
      <c r="DL53" s="38"/>
      <c r="DM53" s="39"/>
      <c r="DN53" s="40"/>
      <c r="DO53" s="24"/>
    </row>
    <row r="54" spans="2:119" s="2" customFormat="1" x14ac:dyDescent="0.25">
      <c r="B54" s="5"/>
      <c r="C54" s="72"/>
      <c r="DL54" s="24"/>
      <c r="DM54" s="24"/>
      <c r="DN54" s="24"/>
      <c r="DO54" s="24"/>
    </row>
    <row r="55" spans="2:119" s="2" customFormat="1" x14ac:dyDescent="0.25">
      <c r="B55" s="5"/>
      <c r="C55" s="72"/>
      <c r="DM55" s="24"/>
      <c r="DN55" s="24"/>
      <c r="DO55" s="24"/>
    </row>
    <row r="56" spans="2:119" s="2" customFormat="1" x14ac:dyDescent="0.25">
      <c r="B56" s="5"/>
      <c r="C56" s="72"/>
      <c r="CW56" s="74"/>
      <c r="DE56" s="48"/>
      <c r="DF56" s="26"/>
      <c r="DG56" s="26"/>
      <c r="DM56" s="24"/>
      <c r="DN56" s="24"/>
      <c r="DO56" s="24"/>
    </row>
    <row r="57" spans="2:119" s="2" customFormat="1" ht="17.25" x14ac:dyDescent="0.4">
      <c r="B57" s="5"/>
      <c r="C57" s="72"/>
      <c r="CW57" s="74"/>
      <c r="DE57" s="80" t="s">
        <v>89</v>
      </c>
      <c r="DF57" s="80"/>
      <c r="DG57" s="80"/>
      <c r="DM57" s="24"/>
      <c r="DN57" s="24"/>
      <c r="DO57" s="24"/>
    </row>
    <row r="58" spans="2:119" s="2" customFormat="1" x14ac:dyDescent="0.25">
      <c r="B58" s="5"/>
      <c r="C58" s="72"/>
      <c r="CW58" s="74"/>
      <c r="DE58" s="48"/>
      <c r="DF58" s="45" t="s">
        <v>94</v>
      </c>
      <c r="DG58" s="46">
        <v>5.7000000000000002E-3</v>
      </c>
      <c r="DM58" s="24"/>
      <c r="DN58" s="24"/>
      <c r="DO58" s="24"/>
    </row>
    <row r="59" spans="2:119" s="2" customFormat="1" x14ac:dyDescent="0.25">
      <c r="B59" s="5"/>
      <c r="C59" s="72"/>
      <c r="CW59" s="74"/>
      <c r="DE59" s="48"/>
      <c r="DF59" s="45" t="s">
        <v>95</v>
      </c>
      <c r="DG59" s="46">
        <v>1.0200000000000001E-2</v>
      </c>
    </row>
    <row r="60" spans="2:119" s="2" customFormat="1" x14ac:dyDescent="0.25">
      <c r="C60" s="72"/>
      <c r="CW60" s="74"/>
      <c r="DE60" s="48"/>
      <c r="DF60" s="47" t="s">
        <v>98</v>
      </c>
      <c r="DG60" s="46">
        <v>2.1999999999999999E-2</v>
      </c>
    </row>
    <row r="61" spans="2:119" s="2" customFormat="1" x14ac:dyDescent="0.25">
      <c r="C61" s="72"/>
      <c r="CW61" s="74"/>
      <c r="DE61" s="48"/>
      <c r="DF61" s="47" t="s">
        <v>96</v>
      </c>
      <c r="DG61" s="49">
        <f>+DG60</f>
        <v>2.1999999999999999E-2</v>
      </c>
    </row>
    <row r="62" spans="2:119" s="2" customFormat="1" x14ac:dyDescent="0.25">
      <c r="C62" s="72"/>
      <c r="CW62" s="74"/>
      <c r="DE62" s="48"/>
      <c r="DF62" s="48"/>
      <c r="DG62" s="48"/>
    </row>
    <row r="63" spans="2:119" s="2" customFormat="1" x14ac:dyDescent="0.25">
      <c r="C63" s="72"/>
      <c r="CW63" s="74"/>
    </row>
    <row r="64" spans="2:119" s="2" customFormat="1" x14ac:dyDescent="0.25">
      <c r="C64" s="72"/>
      <c r="CW64" s="74"/>
      <c r="DE64" s="48"/>
      <c r="DF64" s="26"/>
      <c r="DG64" s="26"/>
    </row>
    <row r="65" spans="3:111" s="2" customFormat="1" ht="17.25" x14ac:dyDescent="0.4">
      <c r="C65" s="72"/>
      <c r="CW65" s="74"/>
      <c r="DE65" s="80" t="s">
        <v>90</v>
      </c>
      <c r="DF65" s="80"/>
      <c r="DG65" s="80"/>
    </row>
    <row r="66" spans="3:111" s="2" customFormat="1" x14ac:dyDescent="0.25">
      <c r="C66" s="72"/>
      <c r="CW66" s="74"/>
      <c r="DE66" s="48"/>
      <c r="DF66" s="45" t="s">
        <v>94</v>
      </c>
      <c r="DG66" s="46">
        <v>2.7199999999999998E-2</v>
      </c>
    </row>
    <row r="67" spans="3:111" s="2" customFormat="1" x14ac:dyDescent="0.25">
      <c r="C67" s="72"/>
      <c r="CW67" s="74"/>
      <c r="DE67" s="48"/>
      <c r="DF67" s="45" t="s">
        <v>95</v>
      </c>
      <c r="DG67" s="46">
        <v>3.3099999999999997E-2</v>
      </c>
    </row>
    <row r="68" spans="3:111" s="2" customFormat="1" x14ac:dyDescent="0.25">
      <c r="C68" s="72"/>
      <c r="CW68" s="74"/>
      <c r="DE68" s="48"/>
      <c r="DF68" s="47" t="s">
        <v>98</v>
      </c>
      <c r="DG68" s="46">
        <v>4.6600000000000003E-2</v>
      </c>
    </row>
    <row r="69" spans="3:111" s="2" customFormat="1" x14ac:dyDescent="0.25">
      <c r="C69" s="72"/>
      <c r="CW69" s="74"/>
      <c r="DE69" s="48"/>
      <c r="DF69" s="47" t="s">
        <v>96</v>
      </c>
      <c r="DG69" s="49">
        <f>+DG68</f>
        <v>4.6600000000000003E-2</v>
      </c>
    </row>
    <row r="70" spans="3:111" s="2" customFormat="1" x14ac:dyDescent="0.25">
      <c r="C70" s="72"/>
      <c r="CW70" s="74"/>
      <c r="DE70" s="48"/>
      <c r="DF70" s="48"/>
      <c r="DG70" s="48"/>
    </row>
    <row r="71" spans="3:111" s="2" customFormat="1" x14ac:dyDescent="0.25">
      <c r="C71" s="72"/>
      <c r="CW71" s="74"/>
    </row>
    <row r="72" spans="3:111" s="2" customFormat="1" x14ac:dyDescent="0.25">
      <c r="C72" s="72"/>
      <c r="CW72" s="74"/>
    </row>
    <row r="73" spans="3:111" s="2" customFormat="1" x14ac:dyDescent="0.25">
      <c r="C73" s="72"/>
      <c r="CW73" s="74"/>
    </row>
    <row r="74" spans="3:111" s="2" customFormat="1" x14ac:dyDescent="0.25">
      <c r="C74" s="72"/>
    </row>
    <row r="75" spans="3:111" s="2" customFormat="1" x14ac:dyDescent="0.25">
      <c r="C75" s="72"/>
    </row>
    <row r="76" spans="3:111" s="2" customFormat="1" x14ac:dyDescent="0.25">
      <c r="C76" s="72"/>
    </row>
    <row r="77" spans="3:111" s="2" customFormat="1" x14ac:dyDescent="0.25">
      <c r="C77" s="72"/>
    </row>
    <row r="78" spans="3:111" s="2" customFormat="1" x14ac:dyDescent="0.25">
      <c r="C78" s="72"/>
    </row>
    <row r="79" spans="3:111" s="2" customFormat="1" x14ac:dyDescent="0.25">
      <c r="C79" s="72"/>
    </row>
    <row r="80" spans="3:111" s="2" customFormat="1" x14ac:dyDescent="0.25">
      <c r="C80" s="72"/>
    </row>
    <row r="81" spans="3:3" s="2" customFormat="1" x14ac:dyDescent="0.25">
      <c r="C81" s="72"/>
    </row>
    <row r="82" spans="3:3" s="2" customFormat="1" x14ac:dyDescent="0.25">
      <c r="C82" s="72"/>
    </row>
    <row r="83" spans="3:3" s="2" customFormat="1" x14ac:dyDescent="0.25">
      <c r="C83" s="72"/>
    </row>
    <row r="84" spans="3:3" s="2" customFormat="1" x14ac:dyDescent="0.25">
      <c r="C84" s="72"/>
    </row>
    <row r="85" spans="3:3" s="2" customFormat="1" x14ac:dyDescent="0.25">
      <c r="C85" s="72"/>
    </row>
    <row r="86" spans="3:3" s="2" customFormat="1" x14ac:dyDescent="0.25">
      <c r="C86" s="72"/>
    </row>
    <row r="87" spans="3:3" s="2" customFormat="1" x14ac:dyDescent="0.25">
      <c r="C87" s="72"/>
    </row>
    <row r="88" spans="3:3" s="2" customFormat="1" x14ac:dyDescent="0.25">
      <c r="C88" s="72"/>
    </row>
    <row r="89" spans="3:3" s="2" customFormat="1" x14ac:dyDescent="0.25">
      <c r="C89" s="72"/>
    </row>
    <row r="90" spans="3:3" s="2" customFormat="1" x14ac:dyDescent="0.25">
      <c r="C90" s="72"/>
    </row>
    <row r="91" spans="3:3" s="2" customFormat="1" x14ac:dyDescent="0.25">
      <c r="C91" s="72"/>
    </row>
    <row r="92" spans="3:3" s="2" customFormat="1" x14ac:dyDescent="0.25">
      <c r="C92" s="72"/>
    </row>
    <row r="93" spans="3:3" s="2" customFormat="1" x14ac:dyDescent="0.25">
      <c r="C93" s="72"/>
    </row>
    <row r="94" spans="3:3" s="2" customFormat="1" x14ac:dyDescent="0.25">
      <c r="C94" s="72"/>
    </row>
    <row r="95" spans="3:3" s="2" customFormat="1" x14ac:dyDescent="0.25">
      <c r="C95" s="72"/>
    </row>
    <row r="96" spans="3:3" s="2" customFormat="1" x14ac:dyDescent="0.25">
      <c r="C96" s="72"/>
    </row>
    <row r="97" spans="3:3" s="2" customFormat="1" x14ac:dyDescent="0.25">
      <c r="C97" s="72"/>
    </row>
    <row r="98" spans="3:3" s="2" customFormat="1" x14ac:dyDescent="0.25">
      <c r="C98" s="72"/>
    </row>
    <row r="99" spans="3:3" s="2" customFormat="1" x14ac:dyDescent="0.25">
      <c r="C99" s="72"/>
    </row>
    <row r="100" spans="3:3" s="2" customFormat="1" x14ac:dyDescent="0.25">
      <c r="C100" s="72"/>
    </row>
    <row r="101" spans="3:3" s="2" customFormat="1" x14ac:dyDescent="0.25">
      <c r="C101" s="72"/>
    </row>
    <row r="102" spans="3:3" s="2" customFormat="1" x14ac:dyDescent="0.25">
      <c r="C102" s="72"/>
    </row>
    <row r="103" spans="3:3" s="2" customFormat="1" x14ac:dyDescent="0.25">
      <c r="C103" s="72"/>
    </row>
    <row r="104" spans="3:3" s="2" customFormat="1" x14ac:dyDescent="0.25">
      <c r="C104" s="72"/>
    </row>
    <row r="105" spans="3:3" s="2" customFormat="1" x14ac:dyDescent="0.25">
      <c r="C105" s="72"/>
    </row>
    <row r="106" spans="3:3" s="2" customFormat="1" x14ac:dyDescent="0.25">
      <c r="C106" s="72"/>
    </row>
    <row r="107" spans="3:3" s="2" customFormat="1" x14ac:dyDescent="0.25">
      <c r="C107" s="72"/>
    </row>
    <row r="108" spans="3:3" s="2" customFormat="1" x14ac:dyDescent="0.25">
      <c r="C108" s="72"/>
    </row>
    <row r="109" spans="3:3" s="2" customFormat="1" x14ac:dyDescent="0.25">
      <c r="C109" s="72"/>
    </row>
    <row r="110" spans="3:3" s="2" customFormat="1" x14ac:dyDescent="0.25">
      <c r="C110" s="72"/>
    </row>
    <row r="111" spans="3:3" s="2" customFormat="1" x14ac:dyDescent="0.25">
      <c r="C111" s="72"/>
    </row>
    <row r="112" spans="3:3" s="2" customFormat="1" x14ac:dyDescent="0.25">
      <c r="C112" s="72"/>
    </row>
    <row r="113" spans="3:3" s="2" customFormat="1" x14ac:dyDescent="0.25">
      <c r="C113" s="72"/>
    </row>
    <row r="114" spans="3:3" s="2" customFormat="1" x14ac:dyDescent="0.25">
      <c r="C114" s="72"/>
    </row>
    <row r="115" spans="3:3" s="2" customFormat="1" x14ac:dyDescent="0.25">
      <c r="C115" s="72"/>
    </row>
    <row r="116" spans="3:3" s="2" customFormat="1" x14ac:dyDescent="0.25">
      <c r="C116" s="72"/>
    </row>
    <row r="117" spans="3:3" s="2" customFormat="1" x14ac:dyDescent="0.25">
      <c r="C117" s="72"/>
    </row>
    <row r="118" spans="3:3" s="2" customFormat="1" x14ac:dyDescent="0.25">
      <c r="C118" s="72"/>
    </row>
    <row r="119" spans="3:3" s="2" customFormat="1" x14ac:dyDescent="0.25">
      <c r="C119" s="72"/>
    </row>
    <row r="120" spans="3:3" s="2" customFormat="1" x14ac:dyDescent="0.25">
      <c r="C120" s="72"/>
    </row>
    <row r="121" spans="3:3" s="2" customFormat="1" x14ac:dyDescent="0.25">
      <c r="C121" s="72"/>
    </row>
    <row r="122" spans="3:3" s="2" customFormat="1" x14ac:dyDescent="0.25">
      <c r="C122" s="72"/>
    </row>
    <row r="123" spans="3:3" s="2" customFormat="1" x14ac:dyDescent="0.25">
      <c r="C123" s="72"/>
    </row>
    <row r="124" spans="3:3" s="2" customFormat="1" x14ac:dyDescent="0.25">
      <c r="C124" s="72"/>
    </row>
    <row r="125" spans="3:3" s="2" customFormat="1" x14ac:dyDescent="0.25">
      <c r="C125" s="72"/>
    </row>
    <row r="126" spans="3:3" s="2" customFormat="1" x14ac:dyDescent="0.25">
      <c r="C126" s="72"/>
    </row>
    <row r="127" spans="3:3" s="2" customFormat="1" x14ac:dyDescent="0.25">
      <c r="C127" s="72"/>
    </row>
    <row r="128" spans="3:3" s="2" customFormat="1" x14ac:dyDescent="0.25">
      <c r="C128" s="72"/>
    </row>
    <row r="129" spans="3:3" s="2" customFormat="1" x14ac:dyDescent="0.25">
      <c r="C129" s="72"/>
    </row>
    <row r="130" spans="3:3" s="2" customFormat="1" x14ac:dyDescent="0.25">
      <c r="C130" s="72"/>
    </row>
    <row r="131" spans="3:3" s="2" customFormat="1" x14ac:dyDescent="0.25">
      <c r="C131" s="72"/>
    </row>
    <row r="132" spans="3:3" s="2" customFormat="1" x14ac:dyDescent="0.25">
      <c r="C132" s="72"/>
    </row>
    <row r="133" spans="3:3" s="2" customFormat="1" x14ac:dyDescent="0.25">
      <c r="C133" s="72"/>
    </row>
    <row r="134" spans="3:3" s="2" customFormat="1" x14ac:dyDescent="0.25">
      <c r="C134" s="72"/>
    </row>
    <row r="135" spans="3:3" s="2" customFormat="1" x14ac:dyDescent="0.25">
      <c r="C135" s="72"/>
    </row>
    <row r="136" spans="3:3" s="2" customFormat="1" x14ac:dyDescent="0.25">
      <c r="C136" s="72"/>
    </row>
    <row r="137" spans="3:3" s="2" customFormat="1" x14ac:dyDescent="0.25">
      <c r="C137" s="72"/>
    </row>
    <row r="138" spans="3:3" s="2" customFormat="1" x14ac:dyDescent="0.25">
      <c r="C138" s="72"/>
    </row>
    <row r="139" spans="3:3" s="2" customFormat="1" x14ac:dyDescent="0.25">
      <c r="C139" s="72"/>
    </row>
    <row r="140" spans="3:3" s="2" customFormat="1" x14ac:dyDescent="0.25">
      <c r="C140" s="72"/>
    </row>
    <row r="141" spans="3:3" s="2" customFormat="1" x14ac:dyDescent="0.25">
      <c r="C141" s="72"/>
    </row>
    <row r="142" spans="3:3" s="2" customFormat="1" x14ac:dyDescent="0.25">
      <c r="C142" s="72"/>
    </row>
    <row r="143" spans="3:3" s="2" customFormat="1" x14ac:dyDescent="0.25">
      <c r="C143" s="72"/>
    </row>
    <row r="144" spans="3:3" s="2" customFormat="1" x14ac:dyDescent="0.25">
      <c r="C144" s="72"/>
    </row>
    <row r="145" spans="3:3" s="2" customFormat="1" x14ac:dyDescent="0.25">
      <c r="C145" s="72"/>
    </row>
    <row r="146" spans="3:3" s="2" customFormat="1" x14ac:dyDescent="0.25">
      <c r="C146" s="72"/>
    </row>
    <row r="147" spans="3:3" s="2" customFormat="1" x14ac:dyDescent="0.25">
      <c r="C147" s="72"/>
    </row>
    <row r="148" spans="3:3" s="2" customFormat="1" x14ac:dyDescent="0.25">
      <c r="C148" s="72"/>
    </row>
    <row r="149" spans="3:3" s="2" customFormat="1" x14ac:dyDescent="0.25">
      <c r="C149" s="72"/>
    </row>
    <row r="150" spans="3:3" s="2" customFormat="1" x14ac:dyDescent="0.25">
      <c r="C150" s="72"/>
    </row>
    <row r="151" spans="3:3" s="2" customFormat="1" x14ac:dyDescent="0.25">
      <c r="C151" s="72"/>
    </row>
    <row r="152" spans="3:3" s="2" customFormat="1" x14ac:dyDescent="0.25">
      <c r="C152" s="72"/>
    </row>
    <row r="153" spans="3:3" s="2" customFormat="1" x14ac:dyDescent="0.25">
      <c r="C153" s="72"/>
    </row>
    <row r="154" spans="3:3" s="2" customFormat="1" x14ac:dyDescent="0.25">
      <c r="C154" s="72"/>
    </row>
    <row r="155" spans="3:3" s="2" customFormat="1" x14ac:dyDescent="0.25">
      <c r="C155" s="72"/>
    </row>
    <row r="156" spans="3:3" s="2" customFormat="1" x14ac:dyDescent="0.25">
      <c r="C156" s="72"/>
    </row>
    <row r="157" spans="3:3" s="2" customFormat="1" x14ac:dyDescent="0.25">
      <c r="C157" s="72"/>
    </row>
    <row r="158" spans="3:3" s="2" customFormat="1" x14ac:dyDescent="0.25">
      <c r="C158" s="72"/>
    </row>
    <row r="159" spans="3:3" s="2" customFormat="1" x14ac:dyDescent="0.25">
      <c r="C159" s="72"/>
    </row>
    <row r="160" spans="3:3" s="2" customFormat="1" x14ac:dyDescent="0.25">
      <c r="C160" s="72"/>
    </row>
    <row r="161" spans="3:3" s="2" customFormat="1" x14ac:dyDescent="0.25">
      <c r="C161" s="72"/>
    </row>
    <row r="162" spans="3:3" s="2" customFormat="1" x14ac:dyDescent="0.25">
      <c r="C162" s="72"/>
    </row>
    <row r="163" spans="3:3" s="2" customFormat="1" x14ac:dyDescent="0.25">
      <c r="C163" s="72"/>
    </row>
    <row r="164" spans="3:3" s="2" customFormat="1" x14ac:dyDescent="0.25">
      <c r="C164" s="72"/>
    </row>
    <row r="165" spans="3:3" s="2" customFormat="1" x14ac:dyDescent="0.25">
      <c r="C165" s="72"/>
    </row>
    <row r="166" spans="3:3" s="2" customFormat="1" x14ac:dyDescent="0.25">
      <c r="C166" s="72"/>
    </row>
    <row r="167" spans="3:3" s="2" customFormat="1" x14ac:dyDescent="0.25">
      <c r="C167" s="72"/>
    </row>
    <row r="168" spans="3:3" s="2" customFormat="1" x14ac:dyDescent="0.25">
      <c r="C168" s="72"/>
    </row>
    <row r="169" spans="3:3" s="2" customFormat="1" x14ac:dyDescent="0.25">
      <c r="C169" s="72"/>
    </row>
    <row r="170" spans="3:3" s="2" customFormat="1" x14ac:dyDescent="0.25">
      <c r="C170" s="72"/>
    </row>
    <row r="171" spans="3:3" s="2" customFormat="1" x14ac:dyDescent="0.25">
      <c r="C171" s="72"/>
    </row>
    <row r="172" spans="3:3" s="2" customFormat="1" x14ac:dyDescent="0.25">
      <c r="C172" s="72"/>
    </row>
    <row r="173" spans="3:3" s="2" customFormat="1" x14ac:dyDescent="0.25">
      <c r="C173" s="72"/>
    </row>
    <row r="174" spans="3:3" s="2" customFormat="1" x14ac:dyDescent="0.25">
      <c r="C174" s="72"/>
    </row>
    <row r="175" spans="3:3" s="2" customFormat="1" x14ac:dyDescent="0.25">
      <c r="C175" s="72"/>
    </row>
    <row r="176" spans="3:3" s="2" customFormat="1" x14ac:dyDescent="0.25">
      <c r="C176" s="72"/>
    </row>
    <row r="177" spans="3:3" s="2" customFormat="1" x14ac:dyDescent="0.25">
      <c r="C177" s="72"/>
    </row>
    <row r="178" spans="3:3" s="2" customFormat="1" x14ac:dyDescent="0.25">
      <c r="C178" s="72"/>
    </row>
    <row r="179" spans="3:3" s="2" customFormat="1" x14ac:dyDescent="0.25">
      <c r="C179" s="72"/>
    </row>
    <row r="180" spans="3:3" s="2" customFormat="1" x14ac:dyDescent="0.25">
      <c r="C180" s="72"/>
    </row>
    <row r="181" spans="3:3" s="2" customFormat="1" x14ac:dyDescent="0.25">
      <c r="C181" s="72"/>
    </row>
    <row r="182" spans="3:3" s="2" customFormat="1" x14ac:dyDescent="0.25">
      <c r="C182" s="72"/>
    </row>
    <row r="183" spans="3:3" s="2" customFormat="1" x14ac:dyDescent="0.25">
      <c r="C183" s="72"/>
    </row>
    <row r="184" spans="3:3" s="2" customFormat="1" x14ac:dyDescent="0.25">
      <c r="C184" s="72"/>
    </row>
    <row r="185" spans="3:3" s="2" customFormat="1" x14ac:dyDescent="0.25">
      <c r="C185" s="72"/>
    </row>
    <row r="186" spans="3:3" s="2" customFormat="1" x14ac:dyDescent="0.25">
      <c r="C186" s="72"/>
    </row>
    <row r="187" spans="3:3" s="2" customFormat="1" x14ac:dyDescent="0.25">
      <c r="C187" s="72"/>
    </row>
    <row r="188" spans="3:3" s="2" customFormat="1" x14ac:dyDescent="0.25">
      <c r="C188" s="72"/>
    </row>
    <row r="189" spans="3:3" s="2" customFormat="1" x14ac:dyDescent="0.25">
      <c r="C189" s="72"/>
    </row>
    <row r="190" spans="3:3" s="2" customFormat="1" x14ac:dyDescent="0.25">
      <c r="C190" s="72"/>
    </row>
    <row r="191" spans="3:3" s="2" customFormat="1" x14ac:dyDescent="0.25">
      <c r="C191" s="72"/>
    </row>
    <row r="192" spans="3:3" s="2" customFormat="1" x14ac:dyDescent="0.25">
      <c r="C192" s="72"/>
    </row>
    <row r="193" spans="3:3" s="2" customFormat="1" x14ac:dyDescent="0.25">
      <c r="C193" s="72"/>
    </row>
    <row r="194" spans="3:3" s="2" customFormat="1" x14ac:dyDescent="0.25">
      <c r="C194" s="72"/>
    </row>
    <row r="195" spans="3:3" s="2" customFormat="1" x14ac:dyDescent="0.25">
      <c r="C195" s="72"/>
    </row>
    <row r="196" spans="3:3" s="2" customFormat="1" x14ac:dyDescent="0.25">
      <c r="C196" s="72"/>
    </row>
    <row r="197" spans="3:3" s="2" customFormat="1" x14ac:dyDescent="0.25">
      <c r="C197" s="72"/>
    </row>
    <row r="198" spans="3:3" s="2" customFormat="1" x14ac:dyDescent="0.25">
      <c r="C198" s="72"/>
    </row>
    <row r="199" spans="3:3" s="2" customFormat="1" x14ac:dyDescent="0.25">
      <c r="C199" s="72"/>
    </row>
    <row r="200" spans="3:3" s="2" customFormat="1" x14ac:dyDescent="0.25">
      <c r="C200" s="72"/>
    </row>
    <row r="201" spans="3:3" s="2" customFormat="1" x14ac:dyDescent="0.25">
      <c r="C201" s="72"/>
    </row>
    <row r="202" spans="3:3" s="2" customFormat="1" x14ac:dyDescent="0.25">
      <c r="C202" s="72"/>
    </row>
    <row r="203" spans="3:3" s="2" customFormat="1" x14ac:dyDescent="0.25">
      <c r="C203" s="72"/>
    </row>
    <row r="204" spans="3:3" s="2" customFormat="1" x14ac:dyDescent="0.25">
      <c r="C204" s="72"/>
    </row>
    <row r="205" spans="3:3" s="2" customFormat="1" x14ac:dyDescent="0.25">
      <c r="C205" s="72"/>
    </row>
    <row r="206" spans="3:3" s="2" customFormat="1" x14ac:dyDescent="0.25">
      <c r="C206" s="72"/>
    </row>
    <row r="207" spans="3:3" s="2" customFormat="1" x14ac:dyDescent="0.25">
      <c r="C207" s="72"/>
    </row>
    <row r="208" spans="3:3" s="2" customFormat="1" x14ac:dyDescent="0.25">
      <c r="C208" s="72"/>
    </row>
    <row r="209" spans="3:3" s="2" customFormat="1" x14ac:dyDescent="0.25">
      <c r="C209" s="72"/>
    </row>
  </sheetData>
  <mergeCells count="14">
    <mergeCell ref="DL2:DN2"/>
    <mergeCell ref="BC2:BL2"/>
    <mergeCell ref="DA2:DJ2"/>
    <mergeCell ref="DE57:DG57"/>
    <mergeCell ref="DE65:DG65"/>
    <mergeCell ref="BM2:BV2"/>
    <mergeCell ref="BW2:CF2"/>
    <mergeCell ref="CG2:CP2"/>
    <mergeCell ref="CQ2:CZ2"/>
    <mergeCell ref="E2:N2"/>
    <mergeCell ref="O2:X2"/>
    <mergeCell ref="Y2:AH2"/>
    <mergeCell ref="AI2:AR2"/>
    <mergeCell ref="AS2:BB2"/>
  </mergeCells>
  <pageMargins left="0.7" right="0.7" top="0.75" bottom="0.75" header="0.3" footer="0.3"/>
  <pageSetup scale="58" orientation="portrait" verticalDpi="0" r:id="rId1"/>
  <headerFooter>
    <oddHeader>&amp;RBluewater Power Distribution Corporation
EB-2022-0016
October 24, 2022
Supplemental DVA Continuity Schedule 
&amp;P</oddHeader>
  </headerFooter>
  <colBreaks count="2" manualBreakCount="2">
    <brk id="3" max="1048575" man="1"/>
    <brk id="14" max="6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2 Accounts</vt:lpstr>
      <vt:lpstr>'Group 2 Accounts'!Print_Area</vt:lpstr>
    </vt:vector>
  </TitlesOfParts>
  <Company>BWP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Hutson</dc:creator>
  <cp:lastModifiedBy>Jody McEachran</cp:lastModifiedBy>
  <cp:lastPrinted>2022-05-04T12:51:16Z</cp:lastPrinted>
  <dcterms:created xsi:type="dcterms:W3CDTF">2022-04-26T12:56:59Z</dcterms:created>
  <dcterms:modified xsi:type="dcterms:W3CDTF">2022-10-24T13:18:03Z</dcterms:modified>
</cp:coreProperties>
</file>